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cuments\Sistema TRV - Bases\NEO\Ibirapitanga\"/>
    </mc:Choice>
  </mc:AlternateContent>
  <xr:revisionPtr revIDLastSave="0" documentId="13_ncr:1_{BB7BEA5C-4F51-4852-BCFD-E2E5C7F48A14}" xr6:coauthVersionLast="47" xr6:coauthVersionMax="47" xr10:uidLastSave="{00000000-0000-0000-0000-000000000000}"/>
  <bookViews>
    <workbookView xWindow="-120" yWindow="-120" windowWidth="29040" windowHeight="15720" firstSheet="2" activeTab="2" xr2:uid="{370DA055-CB71-4F1C-9B16-4AEA37A59957}"/>
  </bookViews>
  <sheets>
    <sheet name="Calculo Gatilho 3" sheetId="15" r:id="rId1"/>
    <sheet name="Cap Custos SPE" sheetId="13" r:id="rId2"/>
    <sheet name="Relatório Consolidado" sheetId="1" r:id="rId3"/>
    <sheet name="Relatório Analítico" sheetId="2" r:id="rId4"/>
    <sheet name="Acompanhamento Vendas" sheetId="14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MAIN__" localSheetId="4">#REF!</definedName>
    <definedName name="__MAIN__" localSheetId="0">#REF!</definedName>
    <definedName name="__MAIN__">#REF!</definedName>
    <definedName name="__memParams__" localSheetId="4">#REF!</definedName>
    <definedName name="__memParams__">#REF!</definedName>
    <definedName name="__qryTitLiq__" localSheetId="4">#REF!</definedName>
    <definedName name="__qryTitLiq__">#REF!</definedName>
    <definedName name="_Fill" hidden="1">#REF!</definedName>
    <definedName name="_xlnm._FilterDatabase" localSheetId="5" hidden="1">'Base Contratos'!$B$2:$H$2</definedName>
    <definedName name="_xlnm._FilterDatabase" localSheetId="6" hidden="1">Recebimentos!$A$1:$Z$1</definedName>
    <definedName name="_xlnm._FilterDatabase" localSheetId="7" hidden="1">Recebíveis!$A$6:$T$6</definedName>
    <definedName name="_xlnm._FilterDatabase" localSheetId="8" hidden="1">'Relação de Contratos'!$A$1:$N$221</definedName>
    <definedName name="aaa" localSheetId="4" hidden="1">#REF!</definedName>
    <definedName name="aaa" localSheetId="0" hidden="1">#REF!</definedName>
    <definedName name="aaa" hidden="1">#REF!</definedName>
    <definedName name="Acquisition_Date">'[1]Deal Inputs'!$C$12</definedName>
    <definedName name="AMORTIZACAO">OFFSET('[2]Fluxo 1'!$S$18,0,0,COUNT('[2]Fluxo 1'!$K$18:$K$1048576),1)</definedName>
    <definedName name="AnoOrçamento" localSheetId="4">#REF!</definedName>
    <definedName name="AnoOrçamento" localSheetId="5">#REF!</definedName>
    <definedName name="AnoOrçamento" localSheetId="1">#REF!</definedName>
    <definedName name="AnoOrçamento" localSheetId="2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4">'Acompanhamento Vendas'!$A$1:$I$46</definedName>
    <definedName name="_xlnm.Print_Area" localSheetId="3">'Relatório Analítico'!$A$1:$M$71</definedName>
    <definedName name="_xlnm.Print_Area" localSheetId="2">'Relatório Consolidado'!$A$1:$J$56</definedName>
    <definedName name="arq" localSheetId="4">#REF!</definedName>
    <definedName name="arq" localSheetId="5">#REF!</definedName>
    <definedName name="arq" localSheetId="1">#REF!</definedName>
    <definedName name="arq" localSheetId="2">#REF!</definedName>
    <definedName name="arq">#REF!</definedName>
    <definedName name="assunto" localSheetId="4">#REF!</definedName>
    <definedName name="assunto" localSheetId="5">#REF!</definedName>
    <definedName name="assunto" localSheetId="1">#REF!</definedName>
    <definedName name="assunto" localSheetId="2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[3]cálculos!$G$10</definedName>
    <definedName name="CIQWBGuid" hidden="1">"01d12d8b-b92a-46f5-80d3-ae4ce96f2222"</definedName>
    <definedName name="Construction_Total" localSheetId="4">'[1]Purchase installments'!#REF!</definedName>
    <definedName name="Construction_Total" localSheetId="5">'[1]Purchase installments'!#REF!</definedName>
    <definedName name="Construction_Total" localSheetId="0">'[1]Purchase installments'!#REF!</definedName>
    <definedName name="Construction_Total" localSheetId="1">'[1]Purchase installments'!#REF!</definedName>
    <definedName name="Construction_Total" localSheetId="2">'[1]Purchase installments'!#REF!</definedName>
    <definedName name="Construction_Total">'[1]Purchase installments'!#REF!</definedName>
    <definedName name="danalise" localSheetId="4">[4]PAINEL!$B$4</definedName>
    <definedName name="danalise" localSheetId="5">[5]PAINEL!$B$4</definedName>
    <definedName name="danalise" localSheetId="0">[5]PAINEL!$B$4</definedName>
    <definedName name="danalise" localSheetId="1">[5]PAINEL!$B$4</definedName>
    <definedName name="danalise" localSheetId="2">[5]PAINEL!$B$4</definedName>
    <definedName name="danalise">[4]PAINEL!$B$4</definedName>
    <definedName name="DATA" localSheetId="4">#REF!</definedName>
    <definedName name="DATA" localSheetId="0">#REF!</definedName>
    <definedName name="DATA">#REF!</definedName>
    <definedName name="dbase" localSheetId="4">[4]PAINEL!$B$5</definedName>
    <definedName name="dbase" localSheetId="5">[5]PAINEL!$B$5</definedName>
    <definedName name="dbase" localSheetId="0">[5]PAINEL!$B$5</definedName>
    <definedName name="dbase" localSheetId="1">[5]PAINEL!$B$5</definedName>
    <definedName name="dbase" localSheetId="2">[5]PAINEL!$B$5</definedName>
    <definedName name="dbase">[4]PAINEL!$B$5</definedName>
    <definedName name="Debt_Rate">'[1]Deal Inputs'!$G$11</definedName>
    <definedName name="destinatarios" localSheetId="4">#REF!</definedName>
    <definedName name="destinatarios" localSheetId="5">#REF!</definedName>
    <definedName name="destinatarios" localSheetId="1">#REF!</definedName>
    <definedName name="destinatarios" localSheetId="2">#REF!</definedName>
    <definedName name="destinatarios">#REF!</definedName>
    <definedName name="dias" localSheetId="4">[6]Feriados!#REF!</definedName>
    <definedName name="dias" localSheetId="5">[6]Feriados!#REF!</definedName>
    <definedName name="dias" localSheetId="1">[6]Feriados!#REF!</definedName>
    <definedName name="dias" localSheetId="2">[6]Feriados!#REF!</definedName>
    <definedName name="dias">[6]Feriados!#REF!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4">'[1]Deal Inputs'!#REF!</definedName>
    <definedName name="Equity_Payments" localSheetId="5">'[1]Deal Inputs'!#REF!</definedName>
    <definedName name="Equity_Payments" localSheetId="0">'[1]Deal Inputs'!#REF!</definedName>
    <definedName name="Equity_Payments" localSheetId="1">'[1]Deal Inputs'!#REF!</definedName>
    <definedName name="Equity_Payments" localSheetId="2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[6]Feriados!$A$2:$A$937</definedName>
    <definedName name="FF">[7]Calendário!$A$2:$A$517</definedName>
    <definedName name="ffb" localSheetId="4">#REF!</definedName>
    <definedName name="ffb" localSheetId="0">#REF!</definedName>
    <definedName name="ffb">#REF!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">OFFSET('[2]Fluxo 1'!$R$18,0,0,COUNT('[2]Fluxo 1'!$K$18:$K$1048576),1)</definedName>
    <definedName name="Juros_CRI">'[6]5ª Serie (Senior)'!$C$13</definedName>
    <definedName name="Land_Cost">[1]PropSummary!$L$37</definedName>
    <definedName name="Lease_Payment">'[1]Deal Inputs'!$C$31</definedName>
    <definedName name="LISTA">'[8]Distratos Mensais'!$B$3:$B$50</definedName>
    <definedName name="LTV">'[1]Deal Inputs'!$G$13</definedName>
    <definedName name="mensagem" localSheetId="4">#REF!</definedName>
    <definedName name="mensagem" localSheetId="5">#REF!</definedName>
    <definedName name="mensagem" localSheetId="1">#REF!</definedName>
    <definedName name="mensagem" localSheetId="2">#REF!</definedName>
    <definedName name="mensagem">#REF!</definedName>
    <definedName name="New_Debt">'[1]Deal Inputs'!$G$10</definedName>
    <definedName name="parcelas">OFFSET('[2]Fluxo 1'!$K$18,0,0,COUNT('[2]Fluxo 1'!$K$18:$K$1048576),1)</definedName>
    <definedName name="Percent_Sold">'[1]Deal Inputs'!$G$13</definedName>
    <definedName name="prz_total">[3]cálculos!$D$8</definedName>
    <definedName name="Qtd_CRI">'[6]5ª Serie (Senior)'!$C$9</definedName>
    <definedName name="RATING">[9]DE_PARA!$P$2:$Q$10</definedName>
    <definedName name="Record_Data_Cutoff">[10]Cockpit!$F$11</definedName>
    <definedName name="Refinance">'[1]Deal Inputs'!$G$17</definedName>
    <definedName name="reporte" localSheetId="4">#REF!</definedName>
    <definedName name="reporte" localSheetId="5">#REF!</definedName>
    <definedName name="reporte" localSheetId="1">#REF!</definedName>
    <definedName name="reporte" localSheetId="2">#REF!</definedName>
    <definedName name="reporte">#REF!</definedName>
    <definedName name="reporte_pdf" localSheetId="4">#REF!</definedName>
    <definedName name="reporte_pdf" localSheetId="5">#REF!</definedName>
    <definedName name="reporte_pdf" localSheetId="1">#REF!</definedName>
    <definedName name="reporte_pdf" localSheetId="2">#REF!</definedName>
    <definedName name="reporte_pdf">#REF!</definedName>
    <definedName name="Sale_Expense">'[1]Deal Inputs'!$C$14</definedName>
    <definedName name="series">[11]Gráfico!$E$2:$AK$2</definedName>
    <definedName name="Tax_Basis">'[1]Deal Inputs'!$D$46</definedName>
    <definedName name="Tax_Structure">'[1]Deal Inputs'!$F$38</definedName>
    <definedName name="Taxation">[1]Taxation!$C$8</definedName>
    <definedName name="Todos" localSheetId="4">#REF!</definedName>
    <definedName name="Todos" localSheetId="0">#REF!</definedName>
    <definedName name="Todos">#REF!</definedName>
    <definedName name="TotalGeral" localSheetId="4">#REF!</definedName>
    <definedName name="TotalGeral">#REF!</definedName>
    <definedName name="Vlr_Unit_CRI">'[6]5ª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38" i="1"/>
  <c r="F40" i="1"/>
  <c r="F41" i="1"/>
  <c r="F39" i="1"/>
  <c r="F37" i="1"/>
  <c r="B31" i="15" l="1"/>
  <c r="A24" i="15"/>
  <c r="A25" i="15"/>
  <c r="A23" i="15"/>
  <c r="I46" i="14" l="1"/>
  <c r="H46" i="14"/>
  <c r="G46" i="14"/>
  <c r="F46" i="14"/>
  <c r="D46" i="14"/>
  <c r="E46" i="14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" i="6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8761" i="5"/>
  <c r="A8762" i="5"/>
  <c r="A8763" i="5"/>
  <c r="A8764" i="5"/>
  <c r="A8765" i="5"/>
  <c r="A8766" i="5"/>
  <c r="A8767" i="5"/>
  <c r="A8768" i="5"/>
  <c r="A8769" i="5"/>
  <c r="A8770" i="5"/>
  <c r="A8771" i="5"/>
  <c r="A8772" i="5"/>
  <c r="A8773" i="5"/>
  <c r="A8774" i="5"/>
  <c r="A8775" i="5"/>
  <c r="A8776" i="5"/>
  <c r="A8777" i="5"/>
  <c r="A8778" i="5"/>
  <c r="A8779" i="5"/>
  <c r="A8780" i="5"/>
  <c r="A8781" i="5"/>
  <c r="A8782" i="5"/>
  <c r="A8783" i="5"/>
  <c r="A8784" i="5"/>
  <c r="A8785" i="5"/>
  <c r="A8786" i="5"/>
  <c r="A8787" i="5"/>
  <c r="A8788" i="5"/>
  <c r="A8789" i="5"/>
  <c r="A8790" i="5"/>
  <c r="A8791" i="5"/>
  <c r="A8792" i="5"/>
  <c r="A8793" i="5"/>
  <c r="A8794" i="5"/>
  <c r="A8795" i="5"/>
  <c r="A8796" i="5"/>
  <c r="A8797" i="5"/>
  <c r="A8798" i="5"/>
  <c r="A8799" i="5"/>
  <c r="A8800" i="5"/>
  <c r="A8801" i="5"/>
  <c r="A8802" i="5"/>
  <c r="A8803" i="5"/>
  <c r="A8804" i="5"/>
  <c r="A8805" i="5"/>
  <c r="A8806" i="5"/>
  <c r="A8807" i="5"/>
  <c r="A8808" i="5"/>
  <c r="A8809" i="5"/>
  <c r="A8810" i="5"/>
  <c r="A8811" i="5"/>
  <c r="A8812" i="5"/>
  <c r="A8813" i="5"/>
  <c r="A8814" i="5"/>
  <c r="A8815" i="5"/>
  <c r="A8816" i="5"/>
  <c r="A8817" i="5"/>
  <c r="A8818" i="5"/>
  <c r="A8819" i="5"/>
  <c r="A8820" i="5"/>
  <c r="A8821" i="5"/>
  <c r="A8822" i="5"/>
  <c r="A8823" i="5"/>
  <c r="A8824" i="5"/>
  <c r="A8825" i="5"/>
  <c r="A8826" i="5"/>
  <c r="A8827" i="5"/>
  <c r="A8828" i="5"/>
  <c r="A8829" i="5"/>
  <c r="A8830" i="5"/>
  <c r="A8831" i="5"/>
  <c r="A8832" i="5"/>
  <c r="A8833" i="5"/>
  <c r="A8834" i="5"/>
  <c r="A8835" i="5"/>
  <c r="A8836" i="5"/>
  <c r="A8837" i="5"/>
  <c r="A8838" i="5"/>
  <c r="A8839" i="5"/>
  <c r="A8840" i="5"/>
  <c r="A8841" i="5"/>
  <c r="A8842" i="5"/>
  <c r="A8843" i="5"/>
  <c r="A8844" i="5"/>
  <c r="A8845" i="5"/>
  <c r="A8846" i="5"/>
  <c r="A8847" i="5"/>
  <c r="A8848" i="5"/>
  <c r="A8849" i="5"/>
  <c r="A8850" i="5"/>
  <c r="A8851" i="5"/>
  <c r="A8852" i="5"/>
  <c r="A8853" i="5"/>
  <c r="A8854" i="5"/>
  <c r="A8855" i="5"/>
  <c r="A8856" i="5"/>
  <c r="A8857" i="5"/>
  <c r="A8858" i="5"/>
  <c r="A8859" i="5"/>
  <c r="A8860" i="5"/>
  <c r="A8861" i="5"/>
  <c r="A8862" i="5"/>
  <c r="A8863" i="5"/>
  <c r="A8864" i="5"/>
  <c r="A8865" i="5"/>
  <c r="A8866" i="5"/>
  <c r="A8867" i="5"/>
  <c r="A8868" i="5"/>
  <c r="A8869" i="5"/>
  <c r="A8870" i="5"/>
  <c r="A8871" i="5"/>
  <c r="A8872" i="5"/>
  <c r="A8873" i="5"/>
  <c r="A8874" i="5"/>
  <c r="A8875" i="5"/>
  <c r="A8876" i="5"/>
  <c r="A8877" i="5"/>
  <c r="A8878" i="5"/>
  <c r="A8879" i="5"/>
  <c r="A8880" i="5"/>
  <c r="A8881" i="5"/>
  <c r="A8882" i="5"/>
  <c r="A8883" i="5"/>
  <c r="A8884" i="5"/>
  <c r="A8885" i="5"/>
  <c r="A8886" i="5"/>
  <c r="A8887" i="5"/>
  <c r="A8888" i="5"/>
  <c r="A8889" i="5"/>
  <c r="A8890" i="5"/>
  <c r="A8891" i="5"/>
  <c r="A8892" i="5"/>
  <c r="A8893" i="5"/>
  <c r="A8894" i="5"/>
  <c r="A8895" i="5"/>
  <c r="A8896" i="5"/>
  <c r="A8897" i="5"/>
  <c r="A8898" i="5"/>
  <c r="A8899" i="5"/>
  <c r="A8900" i="5"/>
  <c r="A8901" i="5"/>
  <c r="A8902" i="5"/>
  <c r="A8903" i="5"/>
  <c r="A8904" i="5"/>
  <c r="A8905" i="5"/>
  <c r="A8906" i="5"/>
  <c r="A8907" i="5"/>
  <c r="A8908" i="5"/>
  <c r="A8909" i="5"/>
  <c r="A8910" i="5"/>
  <c r="A8911" i="5"/>
  <c r="A8912" i="5"/>
  <c r="A8913" i="5"/>
  <c r="A8914" i="5"/>
  <c r="A8915" i="5"/>
  <c r="A8916" i="5"/>
  <c r="A8917" i="5"/>
  <c r="A8918" i="5"/>
  <c r="A8919" i="5"/>
  <c r="A8920" i="5"/>
  <c r="A8921" i="5"/>
  <c r="A8922" i="5"/>
  <c r="A8923" i="5"/>
  <c r="A8924" i="5"/>
  <c r="A8925" i="5"/>
  <c r="A8926" i="5"/>
  <c r="A8927" i="5"/>
  <c r="A7" i="5"/>
  <c r="J1" i="5"/>
  <c r="J2" i="5"/>
  <c r="A19" i="15"/>
  <c r="A18" i="15"/>
  <c r="A13" i="15"/>
  <c r="A12" i="15"/>
  <c r="A11" i="15"/>
  <c r="A10" i="15"/>
  <c r="A9" i="15"/>
  <c r="A8" i="15"/>
  <c r="A7" i="15"/>
  <c r="A6" i="15"/>
  <c r="A5" i="15"/>
  <c r="H3" i="10" l="1"/>
  <c r="F3" i="10"/>
  <c r="G24" i="15"/>
  <c r="G25" i="15"/>
  <c r="G23" i="15"/>
  <c r="B32" i="15" s="1"/>
  <c r="B33" i="15"/>
  <c r="D112" i="15" l="1"/>
  <c r="D122" i="15"/>
  <c r="D114" i="15"/>
  <c r="D106" i="15"/>
  <c r="D98" i="15"/>
  <c r="D90" i="15"/>
  <c r="D82" i="15"/>
  <c r="D74" i="15"/>
  <c r="D66" i="15"/>
  <c r="D58" i="15"/>
  <c r="D50" i="15"/>
  <c r="D42" i="15"/>
  <c r="D67" i="15"/>
  <c r="D121" i="15"/>
  <c r="D113" i="15"/>
  <c r="D105" i="15"/>
  <c r="D97" i="15"/>
  <c r="D89" i="15"/>
  <c r="D81" i="15"/>
  <c r="D73" i="15"/>
  <c r="D65" i="15"/>
  <c r="D57" i="15"/>
  <c r="D49" i="15"/>
  <c r="D41" i="15"/>
  <c r="D120" i="15"/>
  <c r="D104" i="15"/>
  <c r="D96" i="15"/>
  <c r="D88" i="15"/>
  <c r="D80" i="15"/>
  <c r="D72" i="15"/>
  <c r="D64" i="15"/>
  <c r="D56" i="15"/>
  <c r="D48" i="15"/>
  <c r="D40" i="15"/>
  <c r="D119" i="15"/>
  <c r="D111" i="15"/>
  <c r="D103" i="15"/>
  <c r="D95" i="15"/>
  <c r="D87" i="15"/>
  <c r="D79" i="15"/>
  <c r="D71" i="15"/>
  <c r="D63" i="15"/>
  <c r="D55" i="15"/>
  <c r="D47" i="15"/>
  <c r="D39" i="15"/>
  <c r="D99" i="15"/>
  <c r="D43" i="15"/>
  <c r="D118" i="15"/>
  <c r="D110" i="15"/>
  <c r="D102" i="15"/>
  <c r="D94" i="15"/>
  <c r="D86" i="15"/>
  <c r="D78" i="15"/>
  <c r="D70" i="15"/>
  <c r="D62" i="15"/>
  <c r="D54" i="15"/>
  <c r="D46" i="15"/>
  <c r="D75" i="15"/>
  <c r="D117" i="15"/>
  <c r="D109" i="15"/>
  <c r="D101" i="15"/>
  <c r="D93" i="15"/>
  <c r="D85" i="15"/>
  <c r="D77" i="15"/>
  <c r="D69" i="15"/>
  <c r="D61" i="15"/>
  <c r="D53" i="15"/>
  <c r="D45" i="15"/>
  <c r="D115" i="15"/>
  <c r="D83" i="15"/>
  <c r="D59" i="15"/>
  <c r="D116" i="15"/>
  <c r="D108" i="15"/>
  <c r="D100" i="15"/>
  <c r="D92" i="15"/>
  <c r="D84" i="15"/>
  <c r="D76" i="15"/>
  <c r="D68" i="15"/>
  <c r="D60" i="15"/>
  <c r="D52" i="15"/>
  <c r="D44" i="15"/>
  <c r="D107" i="15"/>
  <c r="D91" i="15"/>
  <c r="D51" i="15"/>
  <c r="J29" i="1" l="1"/>
  <c r="J28" i="1"/>
  <c r="D38" i="15"/>
  <c r="B34" i="15" l="1"/>
  <c r="C3" i="2"/>
  <c r="J38" i="1"/>
  <c r="J39" i="1"/>
  <c r="J40" i="1"/>
  <c r="J41" i="1"/>
  <c r="J37" i="1"/>
  <c r="I42" i="1"/>
  <c r="J42" i="1" s="1"/>
  <c r="E42" i="1"/>
  <c r="D18" i="1"/>
  <c r="C18" i="1"/>
  <c r="E5" i="13"/>
  <c r="E7" i="13" s="1"/>
  <c r="L7" i="13" s="1"/>
  <c r="I50" i="1" l="1"/>
  <c r="J50" i="1" s="1"/>
  <c r="I49" i="1"/>
  <c r="J49" i="1" s="1"/>
  <c r="E6" i="13"/>
  <c r="L6" i="13" s="1"/>
  <c r="C4" i="2" l="1"/>
  <c r="J4" i="1" s="1"/>
  <c r="W2" i="3"/>
  <c r="U2" i="3" s="1"/>
  <c r="V2" i="3"/>
  <c r="X2" i="3" l="1"/>
  <c r="T2" i="3"/>
  <c r="Y2" i="3" s="1"/>
  <c r="Z2" i="3" l="1"/>
  <c r="K51" i="1"/>
  <c r="I51" i="1" s="1"/>
  <c r="J51" i="1" s="1"/>
  <c r="C5" i="2"/>
  <c r="O7" i="5"/>
  <c r="L9" i="1" l="1"/>
  <c r="J12" i="1"/>
  <c r="L10" i="1" s="1"/>
  <c r="Q7" i="5"/>
  <c r="P7" i="5"/>
  <c r="R7" i="5" s="1"/>
  <c r="C3" i="10" s="1"/>
  <c r="S7" i="5" l="1"/>
  <c r="T7" i="5" l="1"/>
  <c r="D3" i="10"/>
  <c r="E3" i="10" s="1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D65" i="2" l="1"/>
  <c r="D68" i="2"/>
  <c r="D63" i="2"/>
  <c r="J26" i="1"/>
  <c r="I48" i="1" s="1"/>
  <c r="J48" i="1" s="1"/>
  <c r="J27" i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I7" i="1"/>
  <c r="F11" i="1" s="1"/>
  <c r="L11" i="1" l="1"/>
  <c r="J14" i="1" s="1"/>
  <c r="D10" i="2"/>
  <c r="R8" i="2" s="1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E26" i="2" s="1"/>
  <c r="C17" i="2"/>
  <c r="D21" i="2"/>
  <c r="C20" i="2"/>
  <c r="D20" i="2"/>
  <c r="D16" i="2"/>
  <c r="D17" i="2"/>
  <c r="C16" i="2"/>
  <c r="D19" i="2"/>
  <c r="D15" i="2"/>
  <c r="C18" i="2"/>
  <c r="E33" i="2"/>
  <c r="J17" i="1"/>
  <c r="J15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1" i="2" l="1"/>
  <c r="E28" i="2"/>
  <c r="E34" i="2"/>
  <c r="R7" i="2"/>
  <c r="J11" i="1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J9" i="1"/>
  <c r="E21" i="2"/>
  <c r="E19" i="2"/>
  <c r="D38" i="2"/>
  <c r="J8" i="1" s="1"/>
  <c r="E11" i="13" s="1"/>
  <c r="E20" i="2"/>
  <c r="E17" i="2"/>
  <c r="E15" i="2"/>
  <c r="E13" i="13" l="1"/>
  <c r="L13" i="13" s="1"/>
  <c r="E12" i="13"/>
  <c r="L12" i="13" s="1"/>
</calcChain>
</file>

<file path=xl/sharedStrings.xml><?xml version="1.0" encoding="utf-8"?>
<sst xmlns="http://schemas.openxmlformats.org/spreadsheetml/2006/main" count="1374" uniqueCount="677">
  <si>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</si>
  <si>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</si>
  <si>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</si>
  <si>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</si>
  <si>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</si>
  <si>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</si>
  <si>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</si>
  <si>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</si>
  <si>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</si>
  <si>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</si>
  <si>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</si>
  <si>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</si>
  <si>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</si>
  <si>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</si>
  <si>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</si>
  <si>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</si>
  <si>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</si>
  <si>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</si>
  <si>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</si>
  <si>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</si>
  <si>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</si>
  <si>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</si>
  <si>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</si>
  <si>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</si>
  <si>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</si>
  <si>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</si>
  <si>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</si>
  <si>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</si>
  <si>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</si>
  <si>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</si>
  <si>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</si>
  <si>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</si>
  <si>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</si>
  <si>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</si>
  <si>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Periodicidade</t>
  </si>
  <si>
    <t>Conta Centralizadora:</t>
  </si>
  <si>
    <t>Demonstrativo Financeiro Mensal CRI</t>
  </si>
  <si>
    <t>PU</t>
  </si>
  <si>
    <t>Total</t>
  </si>
  <si>
    <t>Data</t>
  </si>
  <si>
    <t>Amortização (R$)</t>
  </si>
  <si>
    <t>Amortização extraordinária</t>
  </si>
  <si>
    <t>Total Pagamento do CRI</t>
  </si>
  <si>
    <t>Limites para Recomposição</t>
  </si>
  <si>
    <t>Critério</t>
  </si>
  <si>
    <t>Apurado</t>
  </si>
  <si>
    <t>Status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</si>
  <si>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</si>
  <si>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</si>
  <si>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</si>
  <si>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</si>
  <si>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</si>
  <si>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</si>
  <si>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</si>
  <si>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</si>
  <si>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</si>
  <si>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</si>
  <si>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</si>
  <si>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</si>
  <si>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</si>
  <si>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</si>
  <si>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</si>
  <si>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</si>
  <si>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</si>
  <si>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</si>
  <si>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</si>
  <si>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</si>
  <si>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</si>
  <si>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</si>
  <si>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</si>
  <si>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</si>
  <si>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</si>
  <si>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</si>
  <si>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</si>
  <si>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</si>
  <si>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</si>
  <si>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</si>
  <si>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</si>
  <si>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</si>
  <si>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</si>
  <si>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</si>
  <si>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</si>
  <si>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</si>
  <si>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</si>
  <si>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</si>
  <si>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</si>
  <si>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</si>
  <si>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</si>
  <si>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</si>
  <si>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</si>
  <si>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</si>
  <si>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</si>
  <si>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</si>
  <si>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</si>
  <si>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</si>
  <si>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</si>
  <si>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</si>
  <si>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</si>
  <si>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</si>
  <si>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</si>
  <si>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</si>
  <si>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</si>
  <si>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</si>
  <si>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</si>
  <si>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</si>
  <si>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</si>
  <si>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</si>
  <si>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</si>
  <si>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</si>
  <si>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</si>
  <si>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</si>
  <si>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</si>
  <si>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</si>
  <si>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</si>
  <si>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</si>
  <si>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</si>
  <si>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</si>
  <si>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</si>
  <si>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</si>
  <si>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</si>
  <si>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</si>
  <si>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</si>
  <si>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</si>
  <si>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</si>
  <si>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</si>
  <si>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</si>
  <si>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</si>
  <si>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</si>
  <si>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</si>
  <si>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</si>
  <si>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</si>
  <si>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</si>
  <si>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</si>
  <si>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</si>
  <si>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</si>
  <si>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</si>
  <si>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</si>
  <si>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</si>
  <si>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</si>
  <si>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</si>
  <si>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</si>
  <si>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</si>
  <si>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</si>
  <si>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</si>
  <si>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</si>
  <si>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Pedido 11/09/2023</t>
  </si>
  <si>
    <t>Pedido 15/09/2023</t>
  </si>
  <si>
    <t>Pedido 18/09/2023</t>
  </si>
  <si>
    <t>PC 08.2023</t>
  </si>
  <si>
    <t>Pedido 25/09/2023</t>
  </si>
  <si>
    <t>Pedido 27/09/2023</t>
  </si>
  <si>
    <t>Saldo</t>
  </si>
  <si>
    <t>Total Recebimento</t>
  </si>
  <si>
    <t>Pagamentos dos impostos incidentes sobre esta, ou seja, Imposto de
Renda, CSLL, PIS, COFINS</t>
  </si>
  <si>
    <t>Manutenção do objeto social das Fiduciantes Creditórias</t>
  </si>
  <si>
    <t>Custos SPE 09.2023</t>
  </si>
  <si>
    <t>Custos SPE 10.2023</t>
  </si>
  <si>
    <t>88ª série</t>
  </si>
  <si>
    <t>89ª série</t>
  </si>
  <si>
    <t>22B0679375</t>
  </si>
  <si>
    <t>22B0679516</t>
  </si>
  <si>
    <t>IPCA</t>
  </si>
  <si>
    <t>Mensal</t>
  </si>
  <si>
    <t>8499 / 33609-0</t>
  </si>
  <si>
    <t>Fundo de Reserva (Ibira SDA)</t>
  </si>
  <si>
    <t>Fundo de Reserva (Terra Luz)</t>
  </si>
  <si>
    <t>Fundo de Obras (Terra Luz)</t>
  </si>
  <si>
    <t>Despesa P.S. (SDA)</t>
  </si>
  <si>
    <t>Despesa P.S. (Terra Luz)</t>
  </si>
  <si>
    <t>Informações para Cálculo dos Índices</t>
  </si>
  <si>
    <t>Saldo Adimplente Carteira Ibirapitanga</t>
  </si>
  <si>
    <t>Saldo Devedor Inadimplência superior a 90 dias Ibirapitanga</t>
  </si>
  <si>
    <t>Saldo Adimplente da Carteira Terra Luz</t>
  </si>
  <si>
    <t>Saldo Devedor Inadimplência superior a 90 dias Terra Luz</t>
  </si>
  <si>
    <t>VGV das Unidades Não Vendidas Terra Luz</t>
  </si>
  <si>
    <t>VGV das Unidades Não Vendidas Terra Luz + Unidades Permutadas</t>
  </si>
  <si>
    <t>88ª Série</t>
  </si>
  <si>
    <t>Último pagamento</t>
  </si>
  <si>
    <t>Próximo Pagamento</t>
  </si>
  <si>
    <t>Amortização (%)</t>
  </si>
  <si>
    <t>Atualização</t>
  </si>
  <si>
    <t>Razão do Saldo Devedor</t>
  </si>
  <si>
    <t>Saldo dos Créditos Imobiliários adimplentes do empreendimento Ibirapitanga divididos pelo saldo devedor do(s) CRI 88 deve ser maior que 140%</t>
  </si>
  <si>
    <t>Razão de Garantia Terra Luz</t>
  </si>
  <si>
    <t>Razão (Terraluz) = (a) / (b)
Onde:
(a) = a somatória de: (i) VGV das Unidades não vendidas de titularidade da Terraluz, calculado pela multiplicação do valor 
médio por metro quadrado das vendas efetuadas nos últimos 3 meses anteriores à Data de Verificação em que ocorreram 
vendas, pela área de cada Unidade em estoque e pelo percentual à que a Terraluz faz jus de tais Unidades; e (ii) Valor 
Presente dos Direitos Creditórios Terraluz, descontados à taxa dos Juros Remuneratórios Terraluz; e
(b) = Valor Nominal Atualizado dos CRI 89ª Série.</t>
  </si>
  <si>
    <r>
      <t xml:space="preserve">Razão de Garantia Terra Luz </t>
    </r>
    <r>
      <rPr>
        <b/>
        <sz val="12"/>
        <color rgb="FFFF0000"/>
        <rFont val="Arial"/>
        <family val="2"/>
      </rPr>
      <t>(Com unidades permutadas)</t>
    </r>
  </si>
  <si>
    <t>índice de Cobertura</t>
  </si>
  <si>
    <t>Significa a razão entre: (a) o valor total recebido em um determinado mês advindos dos 
Direitos Creditórios (Ibirapitanga), excetuados os pagamentos feitos a título de antecipação de parcelas vincendas 
em meses subsequentes ao de pagamento; e (b) o valor total da parcela imediatamente subsequente de 
Remuneração e Amortização Programada dos CRI 88ª Série, que deverá ser sempre superior a 120% (cento e 
vinte por cento).</t>
  </si>
  <si>
    <t>Taxa da Operação Ibira</t>
  </si>
  <si>
    <t>Empreendimento</t>
  </si>
  <si>
    <t>Valor do Contrato</t>
  </si>
  <si>
    <t>Data da Venda</t>
  </si>
  <si>
    <t>Q03L09</t>
  </si>
  <si>
    <t>Terra Luz Residencial</t>
  </si>
  <si>
    <t xml:space="preserve"> MACAU IMOVEIS LTDA ME</t>
  </si>
  <si>
    <t>Q08L02</t>
  </si>
  <si>
    <t xml:space="preserve"> ALEXANDRE RODRIGUES DA CUNHA</t>
  </si>
  <si>
    <t>Q01L02</t>
  </si>
  <si>
    <t>MATHEUS ANTONIO BANDIM MARIANO</t>
  </si>
  <si>
    <t>Venda junho.23</t>
  </si>
  <si>
    <t>Q03L02</t>
  </si>
  <si>
    <t>AUGUSTO CESAR PEREIRA DA COSTA</t>
  </si>
  <si>
    <t>Q03L08</t>
  </si>
  <si>
    <t>RENATO PONTES MAGALHAES</t>
  </si>
  <si>
    <t>Q04L05</t>
  </si>
  <si>
    <t>CAIO CESAR MENDES BARBOSA</t>
  </si>
  <si>
    <t>Q04L09</t>
  </si>
  <si>
    <t>ROBERTO TOLEDO HUMMEL</t>
  </si>
  <si>
    <t>Q05L05</t>
  </si>
  <si>
    <t>CAMILA DA FROTA GUERRA</t>
  </si>
  <si>
    <t>Q05L014</t>
  </si>
  <si>
    <t>LUIZ  HENRIQUE VIDOTTE</t>
  </si>
  <si>
    <t>Q07L02</t>
  </si>
  <si>
    <t>HILTON CHARLES MASCARENHAS JUNIOR</t>
  </si>
  <si>
    <t>Q07L09</t>
  </si>
  <si>
    <t>Q07L017</t>
  </si>
  <si>
    <t>Vendas julho.23</t>
  </si>
  <si>
    <t>Q07L019</t>
  </si>
  <si>
    <t>CARLOS AUGUSTO DE OLIVEIRA ARAUJO</t>
  </si>
  <si>
    <t>Q09L012</t>
  </si>
  <si>
    <t>DEBORA COIMBRA DOS SANTOS</t>
  </si>
  <si>
    <t>Total Financeiro</t>
  </si>
  <si>
    <t>Total metragem</t>
  </si>
  <si>
    <t>Valor Médio das vendas / m2</t>
  </si>
  <si>
    <t>Estoque TL</t>
  </si>
  <si>
    <t>Processo de inclusão das novas unidades em estoque para a operação</t>
  </si>
  <si>
    <t>Incluir estoques fruto das permutas com fornecedores</t>
  </si>
  <si>
    <t>Metragem do Lote</t>
  </si>
  <si>
    <t>Cedido</t>
  </si>
  <si>
    <t>Q03L04</t>
  </si>
  <si>
    <t>Q01L03</t>
  </si>
  <si>
    <t>Q01L05</t>
  </si>
  <si>
    <t>Q01L06</t>
  </si>
  <si>
    <t>Q03L01</t>
  </si>
  <si>
    <t>Q03L05</t>
  </si>
  <si>
    <t>Q03L010</t>
  </si>
  <si>
    <t>Q03L011</t>
  </si>
  <si>
    <t>Q03L013</t>
  </si>
  <si>
    <t>Q03L014</t>
  </si>
  <si>
    <t>Q04L01</t>
  </si>
  <si>
    <t>Q04L06</t>
  </si>
  <si>
    <t>Q04L07</t>
  </si>
  <si>
    <t>Q04L08</t>
  </si>
  <si>
    <t>Q04L010</t>
  </si>
  <si>
    <t>Q04L011</t>
  </si>
  <si>
    <t>Q04L012</t>
  </si>
  <si>
    <t>Q05L03</t>
  </si>
  <si>
    <t>Q05L04</t>
  </si>
  <si>
    <t>Q05L06</t>
  </si>
  <si>
    <t>Q05L07</t>
  </si>
  <si>
    <t>Q05L08</t>
  </si>
  <si>
    <t>Q05L09</t>
  </si>
  <si>
    <t>Q05L010</t>
  </si>
  <si>
    <t>Q05L015</t>
  </si>
  <si>
    <t>Q06L024</t>
  </si>
  <si>
    <t>Q07L01</t>
  </si>
  <si>
    <t>Q07L03</t>
  </si>
  <si>
    <t>Q07L04</t>
  </si>
  <si>
    <t>Q07L05</t>
  </si>
  <si>
    <t>Q07L06</t>
  </si>
  <si>
    <t>Q07L07</t>
  </si>
  <si>
    <t>Q07L08</t>
  </si>
  <si>
    <t>Q07L010</t>
  </si>
  <si>
    <t>Q07L011</t>
  </si>
  <si>
    <t>Q07L012</t>
  </si>
  <si>
    <t>Q07L013</t>
  </si>
  <si>
    <t>Q07L014</t>
  </si>
  <si>
    <t>Q07L015</t>
  </si>
  <si>
    <t>Q07L016</t>
  </si>
  <si>
    <t>Q07L018</t>
  </si>
  <si>
    <t>Q07L020</t>
  </si>
  <si>
    <t>Q07L021</t>
  </si>
  <si>
    <t>Q07L022</t>
  </si>
  <si>
    <t>Q08L04</t>
  </si>
  <si>
    <t>Q08L018</t>
  </si>
  <si>
    <t>Q09L01</t>
  </si>
  <si>
    <t>Q09L02</t>
  </si>
  <si>
    <t>Q09L03</t>
  </si>
  <si>
    <t>Q09L04</t>
  </si>
  <si>
    <t>Q09L05</t>
  </si>
  <si>
    <t>Q09L06</t>
  </si>
  <si>
    <t>Q09L07</t>
  </si>
  <si>
    <t>Q09L08</t>
  </si>
  <si>
    <t>Q09L09</t>
  </si>
  <si>
    <t>Q09L010</t>
  </si>
  <si>
    <t>Q09L011</t>
  </si>
  <si>
    <t>Q09L013</t>
  </si>
  <si>
    <t>Q010L01</t>
  </si>
  <si>
    <t>Q010L02</t>
  </si>
  <si>
    <t>Q010L03</t>
  </si>
  <si>
    <t>Q010L04</t>
  </si>
  <si>
    <t>Q010L05</t>
  </si>
  <si>
    <t>Q010L06</t>
  </si>
  <si>
    <t>Q010L07</t>
  </si>
  <si>
    <t>Q010L08</t>
  </si>
  <si>
    <t>Q010L010</t>
  </si>
  <si>
    <t>Q010L011</t>
  </si>
  <si>
    <t>Q010L014</t>
  </si>
  <si>
    <t>Q010L015</t>
  </si>
  <si>
    <t>Q010L016</t>
  </si>
  <si>
    <t>Q010L017</t>
  </si>
  <si>
    <t>Q010L018</t>
  </si>
  <si>
    <t>Q05L02</t>
  </si>
  <si>
    <t>FLAVIA DE OLIVEIRA ALMEIDA SOUZA</t>
  </si>
  <si>
    <t>IBIRAPITANGA FASE 3</t>
  </si>
  <si>
    <t>Q06L018</t>
  </si>
  <si>
    <t>ADRIANA FERREIRA DOS SANTOS</t>
  </si>
  <si>
    <t>Q020L012</t>
  </si>
  <si>
    <t>CRISTIANE  MATOS QUARESMA</t>
  </si>
  <si>
    <t>Q02L010</t>
  </si>
  <si>
    <t>ROBERTA PERAL MIGUES</t>
  </si>
  <si>
    <t>Q08L05</t>
  </si>
  <si>
    <t>GERLANE DE SOUZA GONCALVES</t>
  </si>
  <si>
    <t>Q08L08</t>
  </si>
  <si>
    <t>RENATA DOS SANTOS PEREIRA</t>
  </si>
  <si>
    <t>Q06L026</t>
  </si>
  <si>
    <t>WELLINGTON DOS REIS GALDINO FLORES COSTA</t>
  </si>
  <si>
    <t>Q025L016</t>
  </si>
  <si>
    <t>PAULO VIEIRA DA SILVA FILHO</t>
  </si>
  <si>
    <t>Q02L012</t>
  </si>
  <si>
    <t>ARMANDO ALCAYDE</t>
  </si>
  <si>
    <t>Q024L04</t>
  </si>
  <si>
    <t>FERNANDA ALVES DE MOURA MOREIRA</t>
  </si>
  <si>
    <t>Q022L05</t>
  </si>
  <si>
    <t>DAIANE DIAS DE SOUZA</t>
  </si>
  <si>
    <t>JORGE GUEDES DE SOUSA</t>
  </si>
  <si>
    <t>Q014L010</t>
  </si>
  <si>
    <t>IGOR FREDEGOTO</t>
  </si>
  <si>
    <t>Q021L04</t>
  </si>
  <si>
    <t>ALBERTO SOARES BEZERRA</t>
  </si>
  <si>
    <t>Q06L06</t>
  </si>
  <si>
    <t>WELLINGTON ALVES DE SOUZA</t>
  </si>
  <si>
    <t>Q024L01</t>
  </si>
  <si>
    <t>RICARDO FERNANDES DAS CHAGAS</t>
  </si>
  <si>
    <t>WILLIAM MORILA</t>
  </si>
  <si>
    <t>Q019L06</t>
  </si>
  <si>
    <t>LUCIANO MOURAO</t>
  </si>
  <si>
    <t>Q02L09</t>
  </si>
  <si>
    <t>DESTAK BENEFICIOS ADM E CORRETORA DE SEGUROS LTDA</t>
  </si>
  <si>
    <t>Q015L012</t>
  </si>
  <si>
    <t>CARLOS CESAR MORICONE</t>
  </si>
  <si>
    <t>Q024L010</t>
  </si>
  <si>
    <t>LUCAS DE SOUSA SANTOS</t>
  </si>
  <si>
    <t>Q018L05</t>
  </si>
  <si>
    <t>GUSTAVO SOUSA DE MELLO</t>
  </si>
  <si>
    <t>Q021L014</t>
  </si>
  <si>
    <t>TAINA ALVES DE AQUINO</t>
  </si>
  <si>
    <t>Q02L013</t>
  </si>
  <si>
    <t>ANTONIA MARIA TEIXEIRA</t>
  </si>
  <si>
    <t>Q01L01</t>
  </si>
  <si>
    <t>VAGNER LUIS SANCHES DA SILVA</t>
  </si>
  <si>
    <t>Q06L022</t>
  </si>
  <si>
    <t>MARIO ALVES DE CAMPOS SOBRINHO</t>
  </si>
  <si>
    <t>Q012L05</t>
  </si>
  <si>
    <t>FABIO HENRIQUE BERNARDES</t>
  </si>
  <si>
    <t>Q020L07</t>
  </si>
  <si>
    <t>WILLIAM ALVES DOS SANTOS</t>
  </si>
  <si>
    <t>Q023L08</t>
  </si>
  <si>
    <t>BRUNO SAID DA CUNHA</t>
  </si>
  <si>
    <t>Q025L07</t>
  </si>
  <si>
    <t>CARLOS ROBERTO TAVARES JUNIOR</t>
  </si>
  <si>
    <t>Q013L05</t>
  </si>
  <si>
    <t>Q028L06</t>
  </si>
  <si>
    <t>ALFREDO JOSE BERTHO GAMARGO</t>
  </si>
  <si>
    <t>Q024L02</t>
  </si>
  <si>
    <t>JOSE MEIRA FERNANDES</t>
  </si>
  <si>
    <t>Q020L09</t>
  </si>
  <si>
    <t>FERNANDO JOSEA HERAS ALEGRI</t>
  </si>
  <si>
    <t>Q020L02</t>
  </si>
  <si>
    <t>ANDERSON FERNANDO DE CAMPOS</t>
  </si>
  <si>
    <t>Q023L07</t>
  </si>
  <si>
    <t>STELLA MANFRIN ROSS</t>
  </si>
  <si>
    <t>Q025L010</t>
  </si>
  <si>
    <t>EDUARDO BOLOGNESI ROQUE</t>
  </si>
  <si>
    <t>Q06L03</t>
  </si>
  <si>
    <t>FLAVIO ROBERTO PEREIRA</t>
  </si>
  <si>
    <t>JUVENAL BRAZ DA SILVA</t>
  </si>
  <si>
    <t>MAURICIO TADEU SOBRINHO</t>
  </si>
  <si>
    <t>ANTONIO FRANCISCO PEREIRA</t>
  </si>
  <si>
    <t>Q011L05</t>
  </si>
  <si>
    <t>LUIZ FELIPE GOMES TEIXEIRA</t>
  </si>
  <si>
    <t>Q019L08</t>
  </si>
  <si>
    <t>STHEFANY DIAS RODRIGUES</t>
  </si>
  <si>
    <t>Q020L08</t>
  </si>
  <si>
    <t>CLAUDIA JIAMELARO WALDER</t>
  </si>
  <si>
    <t>Q021L08</t>
  </si>
  <si>
    <t>AUGUSTO SERGIO ALCANTARA DE ALMEIDA</t>
  </si>
  <si>
    <t>Q022L04</t>
  </si>
  <si>
    <t>DARIO JULIANO</t>
  </si>
  <si>
    <t>Q025L017</t>
  </si>
  <si>
    <t>ANTONIO BAZILIO NETO</t>
  </si>
  <si>
    <t>Q026L01</t>
  </si>
  <si>
    <t>JOSE FERREIRA CARDOSO JUNIOR</t>
  </si>
  <si>
    <t>Q028L03</t>
  </si>
  <si>
    <t>ENIO ROBERTO YAMAMOTO</t>
  </si>
  <si>
    <t>Q025L05</t>
  </si>
  <si>
    <t>GABRIEL SOUFIA</t>
  </si>
  <si>
    <t>Q025L08</t>
  </si>
  <si>
    <t>JORGE VALDO DOS SANTOS</t>
  </si>
  <si>
    <t>Q016L04</t>
  </si>
  <si>
    <t>MARIA DO AMPARO ALVES DA SILVA MAIA</t>
  </si>
  <si>
    <t>Q014L01</t>
  </si>
  <si>
    <t>NELSON BERTONI JUNIOR</t>
  </si>
  <si>
    <t>Q021L03</t>
  </si>
  <si>
    <t>Q022L07</t>
  </si>
  <si>
    <t>Q025L020</t>
  </si>
  <si>
    <t>RICHARD MCNAUGHT</t>
  </si>
  <si>
    <t>EDUARDO GOYA</t>
  </si>
  <si>
    <t>Q06L01</t>
  </si>
  <si>
    <t>Q06L08</t>
  </si>
  <si>
    <t>VANIA FONSECA LONGHI MACARRAO</t>
  </si>
  <si>
    <t>MARCIO DE LIMA CRUZATO</t>
  </si>
  <si>
    <t>Q08L011</t>
  </si>
  <si>
    <t>PAULO HENRIQUE DEBBELLIS ARAUJO</t>
  </si>
  <si>
    <t>Q013L06</t>
  </si>
  <si>
    <t>MARIO LIMA MORAIS</t>
  </si>
  <si>
    <t>Q015L01</t>
  </si>
  <si>
    <t>MEIRE APARECIDA RODRIGUES PICCO</t>
  </si>
  <si>
    <t>Q020L01</t>
  </si>
  <si>
    <t>Q023L06</t>
  </si>
  <si>
    <t>GABRIELA DOS SANTOS BARROS</t>
  </si>
  <si>
    <t>Q024L05</t>
  </si>
  <si>
    <t>MATHEUS RIQUETTO DE SOUZA</t>
  </si>
  <si>
    <t>Q024L013</t>
  </si>
  <si>
    <t>Q025L09</t>
  </si>
  <si>
    <t>UELINTON MATOS SOUZA DE OLIVEIRA</t>
  </si>
  <si>
    <t>Q020L014</t>
  </si>
  <si>
    <t>RODRIGO ALVES NAVARRO</t>
  </si>
  <si>
    <t>Q021L013</t>
  </si>
  <si>
    <t>SANDRO FRANCA  DE LIMA</t>
  </si>
  <si>
    <t>Q027L05</t>
  </si>
  <si>
    <t>SIMONE CRISTINA MACERA PALMOS</t>
  </si>
  <si>
    <t>Q02L011</t>
  </si>
  <si>
    <t>Q013L04</t>
  </si>
  <si>
    <t>RAQUEL DOS PASSOS DOS SANTOS</t>
  </si>
  <si>
    <t>Q017L05</t>
  </si>
  <si>
    <t>ANTONIO LUCIANO VIEIRA</t>
  </si>
  <si>
    <t>Q020L03</t>
  </si>
  <si>
    <t>LUCAS SOUZA MARQUES</t>
  </si>
  <si>
    <t>Q021L010</t>
  </si>
  <si>
    <t>HENRIQUE CESAR ULBRICH</t>
  </si>
  <si>
    <t>Q028L07</t>
  </si>
  <si>
    <t>RENAN RACANELI PACHU</t>
  </si>
  <si>
    <t>Q024L015</t>
  </si>
  <si>
    <t>ANA PAULA OLIVEIRA DA SILVA</t>
  </si>
  <si>
    <t>Q025L015</t>
  </si>
  <si>
    <t>REGIS CORTEZ BUENO</t>
  </si>
  <si>
    <t>Q022L03</t>
  </si>
  <si>
    <t>KELLY RODRIGUES DE SANTANA</t>
  </si>
  <si>
    <t>Q015L02</t>
  </si>
  <si>
    <t>DANIEL DE SOUZA PACHECO</t>
  </si>
  <si>
    <t>Q017L02</t>
  </si>
  <si>
    <t>GTMS PARTICIPAÇOES E ADM DE BENS PROPRIOS LTDA</t>
  </si>
  <si>
    <t>Q022L08</t>
  </si>
  <si>
    <t>Q024L03</t>
  </si>
  <si>
    <t>MOISES YOSHIFUMI KOMATSU</t>
  </si>
  <si>
    <t>MARIO ROBERTO SALTINI</t>
  </si>
  <si>
    <t>HERBERT FIGUEIREDO DE LIMA HELDT</t>
  </si>
  <si>
    <t>VALDECI JOAO LIMA</t>
  </si>
  <si>
    <t>Q015L06</t>
  </si>
  <si>
    <t>ROSANA DE MARTINI NABOR</t>
  </si>
  <si>
    <t>Q021L01</t>
  </si>
  <si>
    <t>GUILHERME DE PAULA DA SILVA</t>
  </si>
  <si>
    <t>Q022L06</t>
  </si>
  <si>
    <t>VALMIR JOSE DE SOUZA</t>
  </si>
  <si>
    <t>Q023L04</t>
  </si>
  <si>
    <t>LEONIL BRAGA SANTOS</t>
  </si>
  <si>
    <t>Q026L04</t>
  </si>
  <si>
    <t>AMANDA OLIVEIRA DE ALMEIDA ARAUJO</t>
  </si>
  <si>
    <t>Q013L03</t>
  </si>
  <si>
    <t>TEMISTOCLES PEREIRA DE CARVALHO</t>
  </si>
  <si>
    <t>Q021L06</t>
  </si>
  <si>
    <t>NATALIA PASCOALOTTO DA SILVA</t>
  </si>
  <si>
    <t>Q03L07</t>
  </si>
  <si>
    <t>CASSIO HANDER NOGUEIRA</t>
  </si>
  <si>
    <t>Q08L010</t>
  </si>
  <si>
    <t>Q06L015</t>
  </si>
  <si>
    <t>SALATIEL LUZ MARINHO</t>
  </si>
  <si>
    <t>Q08L013</t>
  </si>
  <si>
    <t>CARLOS AUGUSTO LOURENCO SILVA</t>
  </si>
  <si>
    <t>Q05L012</t>
  </si>
  <si>
    <t>SANDERSON SANTOS</t>
  </si>
  <si>
    <t>Q04L03</t>
  </si>
  <si>
    <t>REINALDO ALMEIDA VIEIRA</t>
  </si>
  <si>
    <t>Q07L025</t>
  </si>
  <si>
    <t>ANTONIO CARLOS ALDEBARAN RIBEIRO PINTO</t>
  </si>
  <si>
    <t>PEDRO HENRIQUE GUEDES BUENO</t>
  </si>
  <si>
    <t>Q07L026</t>
  </si>
  <si>
    <t>MARCO AURELIO DE OLIVEIRA  GARCIA</t>
  </si>
  <si>
    <t>Q03L015</t>
  </si>
  <si>
    <t>THAMYRIS NUNES SUGAHARA</t>
  </si>
  <si>
    <t>Q08L017</t>
  </si>
  <si>
    <t>THIAGO IZAIAS DA MOTTA</t>
  </si>
  <si>
    <t>Q04L02</t>
  </si>
  <si>
    <t>JOSE ROBERTO INACIO DA SILVA</t>
  </si>
  <si>
    <t>Q07L024</t>
  </si>
  <si>
    <t>Q07L027</t>
  </si>
  <si>
    <t>LILIANE RODRIGUES RIBEIRO</t>
  </si>
  <si>
    <t>Q010L09</t>
  </si>
  <si>
    <t>CRISTIANO EDSON DOS SANTOS</t>
  </si>
  <si>
    <t>Q03L020</t>
  </si>
  <si>
    <t>VILMA MENDES DA SILVA</t>
  </si>
  <si>
    <t>Taxa da Operação Terra Luz</t>
  </si>
  <si>
    <t>Taxa da Operação Terra Luz (ao mês)</t>
  </si>
  <si>
    <t>Taxa da Operação Ibirapitanga (ao mês)</t>
  </si>
  <si>
    <t>Q02L08</t>
  </si>
  <si>
    <t>MARIA APARECIDA DOS SANTOS GUIMARAES LIMA</t>
  </si>
  <si>
    <t>FELIPE RUBBO AGUILERA</t>
  </si>
  <si>
    <t>AMANDA  XAVIER ANTUNES</t>
  </si>
  <si>
    <t>Q06L04</t>
  </si>
  <si>
    <t>IVAN RODRIGUES ARAUJO</t>
  </si>
  <si>
    <t>Q06L07</t>
  </si>
  <si>
    <t>MARCELO CARLOS NATUCCI</t>
  </si>
  <si>
    <t>Q06L09</t>
  </si>
  <si>
    <t>ADRIANA KOBA KODATO</t>
  </si>
  <si>
    <t>Q06L012</t>
  </si>
  <si>
    <t>VANDERSON DIAS DA SILVA</t>
  </si>
  <si>
    <t>Q06L017</t>
  </si>
  <si>
    <t>ITALO TARSITANO</t>
  </si>
  <si>
    <t>Q06L019</t>
  </si>
  <si>
    <t>LUIZ FELIPE ESTEVES SOARES FIGUEIREDO</t>
  </si>
  <si>
    <t>Q06L021</t>
  </si>
  <si>
    <t>BRUNA ALVES DE CAMPOS</t>
  </si>
  <si>
    <t>Q06L025</t>
  </si>
  <si>
    <t>ISRAEL DAMASCENO BEZERRA</t>
  </si>
  <si>
    <t>LEANDRO SAMUEL DE SOUZA LIMA</t>
  </si>
  <si>
    <t>ROBERTO BENTO ALVAREZ</t>
  </si>
  <si>
    <t>Q012L01</t>
  </si>
  <si>
    <t>PAULO SERGIO MARSON</t>
  </si>
  <si>
    <t>Q014L02</t>
  </si>
  <si>
    <t>MARIA APARECIDA DA FONSECA PINTO -ME</t>
  </si>
  <si>
    <t>Q014L08</t>
  </si>
  <si>
    <t>THAYS RIBEIRO DE SOUSA</t>
  </si>
  <si>
    <t>Q015L010</t>
  </si>
  <si>
    <t>GERSON SILVA GUIMARAES JUNIOR</t>
  </si>
  <si>
    <t>Q016L02</t>
  </si>
  <si>
    <t>Q018L02</t>
  </si>
  <si>
    <t>IVONICE SOUZA OLIVEIRA RIBEIRO</t>
  </si>
  <si>
    <t>Q018L03</t>
  </si>
  <si>
    <t>IVETE SIQUEIRA FERNANDES</t>
  </si>
  <si>
    <t>Q018L04</t>
  </si>
  <si>
    <t>ELIZABETH CRISTINA WAKAI ZOMPERO</t>
  </si>
  <si>
    <t>Q019L05</t>
  </si>
  <si>
    <t>ARLEN FERREIRA DO NASCIMENTO</t>
  </si>
  <si>
    <t>Q020L04</t>
  </si>
  <si>
    <t>LINO DE BARROS</t>
  </si>
  <si>
    <t>Q020L05</t>
  </si>
  <si>
    <t>MARCELO SILVA  BRITO</t>
  </si>
  <si>
    <t>Q020L011</t>
  </si>
  <si>
    <t>CARLOS ALBERTO PEREIRA BENTO</t>
  </si>
  <si>
    <t>Q021L011</t>
  </si>
  <si>
    <t>ANTONIA COSTA SOCCI</t>
  </si>
  <si>
    <t>Q021L012</t>
  </si>
  <si>
    <t>CHRISTIAN ASCENSAO FLOHR</t>
  </si>
  <si>
    <t>Q022L01</t>
  </si>
  <si>
    <t>FABIANO  DE OLIVEIRA BORTOLATO</t>
  </si>
  <si>
    <t>Q023L05</t>
  </si>
  <si>
    <t>SERGIO MELLACI</t>
  </si>
  <si>
    <t>Q024L06</t>
  </si>
  <si>
    <t>ALESSANDRA BARBIZAN CYRILLO</t>
  </si>
  <si>
    <t>Q024L07</t>
  </si>
  <si>
    <t>JOSMAIANDRO BARBOSA DOS SANTOS</t>
  </si>
  <si>
    <t>Q024L014</t>
  </si>
  <si>
    <t>PAULO HENRIQUE BORNATO DA SILVA</t>
  </si>
  <si>
    <t>Q025L01</t>
  </si>
  <si>
    <t>GABRIEL CARREIRO DA SILVA</t>
  </si>
  <si>
    <t>Q025L03</t>
  </si>
  <si>
    <t>NOVA VISAO SERVICOS TEMPORARIOS LTDA</t>
  </si>
  <si>
    <t>Q025L04</t>
  </si>
  <si>
    <t>Q025L06</t>
  </si>
  <si>
    <t>FELIPE ALVAREZ DAMASO</t>
  </si>
  <si>
    <t>Q025L011</t>
  </si>
  <si>
    <t>FLAVIO BAPTISTA NISHIYAMAMOTO</t>
  </si>
  <si>
    <t>Q026L03</t>
  </si>
  <si>
    <t>MARCO ANTONIO GUEDES GOUVEA</t>
  </si>
  <si>
    <t>Q03L06</t>
  </si>
  <si>
    <t>CHAVE TRV</t>
  </si>
  <si>
    <t>LUIZ ANTONIO MENDES DA SILVA JUNIOR</t>
  </si>
  <si>
    <t>MARIANA RAGOSTA SERRÃO</t>
  </si>
  <si>
    <t>DIEGO MAGNAGO MANGIA</t>
  </si>
  <si>
    <t>Q06L05</t>
  </si>
  <si>
    <t>MONICA MATHIAS DE MACEDO</t>
  </si>
  <si>
    <t>CELSO JOSE OSCAR DE GOUVEIA</t>
  </si>
  <si>
    <t>Q015L07</t>
  </si>
  <si>
    <t>FABIO HENRIQUE DA SILVA</t>
  </si>
  <si>
    <t>CARLOS DE OLIVEIRA CRUZ</t>
  </si>
  <si>
    <t>Q021L05</t>
  </si>
  <si>
    <t>PRISCILA OLIVETTO MACEDO SIMPLES</t>
  </si>
  <si>
    <t>Q023L02</t>
  </si>
  <si>
    <t>CARINA YURI FUSSUMA</t>
  </si>
  <si>
    <t>Q025L012</t>
  </si>
  <si>
    <t>RODRIGO LEAL PEROTI</t>
  </si>
  <si>
    <t>Q025L018</t>
  </si>
  <si>
    <t>JOSE AUGUSTO FELIX DA SILVA</t>
  </si>
  <si>
    <t>Q027L01</t>
  </si>
  <si>
    <t>EDSON DA SILVA</t>
  </si>
  <si>
    <t>Q08L012</t>
  </si>
  <si>
    <t>FABIO MOREIRA DA MOTTA</t>
  </si>
  <si>
    <t>TIAGO DOS SANTOS SOARES ANDRADE</t>
  </si>
  <si>
    <t>Q08L016</t>
  </si>
  <si>
    <t>MARIANA PEREIRA DE MELO</t>
  </si>
  <si>
    <t>MARCELO PACHECO  OLIVEIRA</t>
  </si>
  <si>
    <t>EVELIN CRISLAINE RODRIGUES ARAUJO</t>
  </si>
  <si>
    <t>GABRIEL DE OLIVEIRA ALENCAR</t>
  </si>
  <si>
    <t>RONALDO JUNIOR LOPES DE SOUSA</t>
  </si>
  <si>
    <t>Q07L023</t>
  </si>
  <si>
    <t>THIAGO AUGUSTO DE OLIVEIRA RODRIGUES SI</t>
  </si>
  <si>
    <t>Q02L03</t>
  </si>
  <si>
    <t>RODRIGO NIECKEL DA COSTA</t>
  </si>
  <si>
    <t>GECIVAL  ARAUJO FERREIRA</t>
  </si>
  <si>
    <t>EDUARDO CECON MENDONCA</t>
  </si>
  <si>
    <t>IGON THIEGO DE MATOS SANTOS</t>
  </si>
  <si>
    <t>LAUDMIRA RODRIGUES</t>
  </si>
  <si>
    <t>RAUL VELETE DOS SANTOS</t>
  </si>
  <si>
    <t>JACKELINE OLIVEIRA SANTOS</t>
  </si>
  <si>
    <t>RAFAEL FUJARRA</t>
  </si>
  <si>
    <t>Q06L013</t>
  </si>
  <si>
    <t>EDSON CARLOS FERRAREZI</t>
  </si>
  <si>
    <t>Q06L023</t>
  </si>
  <si>
    <t>DIEGO ADRIANO DA COSTA NOBREGA</t>
  </si>
  <si>
    <t>Q027L02</t>
  </si>
  <si>
    <t>RAFAEL SEGURA DE SOUZA</t>
  </si>
  <si>
    <t>Q028L05</t>
  </si>
  <si>
    <t xml:space="preserve"> ALDENI VIEIRA DOS SANTOS</t>
  </si>
  <si>
    <t>Q014L05</t>
  </si>
  <si>
    <t>LUIS CARLOS JANUARIO</t>
  </si>
  <si>
    <t>ALINE BELICE DIAS</t>
  </si>
  <si>
    <t>REGINA CELIA BARBOSA FERREIRA DE ALMEIDA</t>
  </si>
  <si>
    <t xml:space="preserve">GLEISON SAMPAIO DE OLIVEIRA </t>
  </si>
  <si>
    <t>Q017L01</t>
  </si>
  <si>
    <t>RAFAEL RODRIGUES DA SILVA</t>
  </si>
  <si>
    <t>JACKELINE MARINA DE OLIVEIRA FLACH</t>
  </si>
  <si>
    <t>MARCIA TEODORO</t>
  </si>
  <si>
    <t>Q011L02</t>
  </si>
  <si>
    <t>TANIA CRISTINA GEMIGNANI</t>
  </si>
  <si>
    <t>ROSANA APARECIDA DE SOUZA FREITAS</t>
  </si>
  <si>
    <t>Q014L04</t>
  </si>
  <si>
    <t>EVERTON DE FIGUEIREDO RAIMUNDO</t>
  </si>
  <si>
    <t>Q015L04</t>
  </si>
  <si>
    <t>THALITA MARIN DA SILVA</t>
  </si>
  <si>
    <t>Q015L014</t>
  </si>
  <si>
    <t>NEWTON MONTAGNER</t>
  </si>
  <si>
    <t>GUSTAVO DE LIMA ROLDAN</t>
  </si>
  <si>
    <t>Q015L09</t>
  </si>
  <si>
    <t>LUIS FERNANDO CARACA SANTOS</t>
  </si>
  <si>
    <t>Q05L013</t>
  </si>
  <si>
    <t>ESMERALDA OLIVEIRA DE SANTANA ALMEIDA</t>
  </si>
  <si>
    <t>Q015L08</t>
  </si>
  <si>
    <t>THIAGO DAVIDIAN RIBORDIM</t>
  </si>
  <si>
    <t>Q04L04</t>
  </si>
  <si>
    <t>SERGIO HENRIQUE MARTINS</t>
  </si>
  <si>
    <t>Q011L01</t>
  </si>
  <si>
    <t>JESSICA MARIA NAVARRO LIMAS</t>
  </si>
  <si>
    <t>Q012L02</t>
  </si>
  <si>
    <t>MARCELO ANDRADE DOS REIS</t>
  </si>
  <si>
    <t>Q014L07</t>
  </si>
  <si>
    <t>HINGRID RODRIGUES DOS SANTOS</t>
  </si>
  <si>
    <t>Q019L04</t>
  </si>
  <si>
    <t>MONICA SOUZA RODRIGUES</t>
  </si>
  <si>
    <t>Q020L06</t>
  </si>
  <si>
    <t>LUIZ ANTONIO PIZZOL</t>
  </si>
  <si>
    <t>Q022L02</t>
  </si>
  <si>
    <t>JONATAS WILLIAN DE OLIVEIRA FELIX</t>
  </si>
  <si>
    <t>Q023L03</t>
  </si>
  <si>
    <t>EDUARDO BERTI SANCHES</t>
  </si>
  <si>
    <t>Q026L05</t>
  </si>
  <si>
    <t>CLAUDIOMIRO ROVEDA</t>
  </si>
  <si>
    <t>Q028L04</t>
  </si>
  <si>
    <t>EDGAR TAKAO UTINO</t>
  </si>
  <si>
    <t xml:space="preserve"> REYNALDO FERREIRA ALVES</t>
  </si>
  <si>
    <t xml:space="preserve"> RICARDO RIBEIRO DA SILVA</t>
  </si>
  <si>
    <t>ANGELICA ORTIGOZA</t>
  </si>
  <si>
    <t>MARCEL NOGUEIRA MAGALHAES</t>
  </si>
  <si>
    <t>Vendas agosto.23</t>
  </si>
  <si>
    <t>m2</t>
  </si>
  <si>
    <t>NOVA UNIDADE - ANTIGA PERMUTA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</si>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</sst>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 tint="0.34998626667073579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01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24994659260841701"/>
      </left>
      <right/>
      <top/>
      <bottom style="medium">
        <color rgb="FF397F81"/>
      </bottom>
      <diagonal/>
    </border>
    <border>
      <left/>
      <right style="dotted">
        <color theme="0" tint="-0.24994659260841701"/>
      </right>
      <top style="medium">
        <color rgb="FF397F81"/>
      </top>
      <bottom/>
      <diagonal/>
    </border>
    <border>
      <left/>
      <right style="dotted">
        <color theme="0" tint="-0.2499465926084170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44" fontId="1" fillId="0" borderId="0"/>
    <xf numFmtId="43" fontId="1" fillId="0" borderId="0"/>
    <xf numFmtId="9" fontId="1" fillId="0" borderId="0"/>
    <xf numFmtId="0" fontId="1" fillId="0" borderId="0"/>
    <xf numFmtId="44" fontId="1" fillId="0" borderId="0" applyFont="0" applyFill="0" applyBorder="0" applyAlignment="0" applyProtection="0"/>
    <xf numFmtId="0" fontId="37" fillId="0" borderId="0"/>
    <xf numFmtId="43" fontId="1" fillId="0" borderId="0" applyFont="0" applyFill="0" applyBorder="0" applyAlignment="0" applyProtection="0"/>
    <xf numFmtId="44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19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1" fillId="8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19" fillId="2" borderId="1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171" fontId="10" fillId="0" borderId="2" xfId="0" applyNumberFormat="1" applyFont="1" applyBorder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0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19" fillId="5" borderId="0" xfId="0" applyFont="1" applyFill="1" applyAlignment="1">
      <alignment horizontal="right" vertical="center"/>
    </xf>
    <xf numFmtId="171" fontId="19" fillId="5" borderId="0" xfId="0" applyNumberFormat="1" applyFont="1" applyFill="1" applyAlignment="1">
      <alignment horizontal="right" vertical="center"/>
    </xf>
    <xf numFmtId="9" fontId="19" fillId="5" borderId="0" xfId="0" applyNumberFormat="1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9" fontId="19" fillId="0" borderId="0" xfId="0" applyNumberFormat="1" applyFont="1" applyAlignment="1">
      <alignment horizontal="right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173" fontId="23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0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0" fillId="0" borderId="0" xfId="0" applyNumberFormat="1" applyFont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171" fontId="19" fillId="0" borderId="3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vertical="center"/>
    </xf>
    <xf numFmtId="10" fontId="20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right"/>
    </xf>
    <xf numFmtId="176" fontId="23" fillId="0" borderId="0" xfId="0" applyNumberFormat="1" applyFont="1" applyAlignment="1">
      <alignment horizontal="right"/>
    </xf>
    <xf numFmtId="168" fontId="23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19" fillId="2" borderId="0" xfId="0" applyFont="1" applyFill="1" applyAlignment="1">
      <alignment horizontal="right" vertical="center"/>
    </xf>
    <xf numFmtId="171" fontId="19" fillId="6" borderId="0" xfId="0" applyNumberFormat="1" applyFont="1" applyFill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43" fontId="19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9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4" fillId="0" borderId="0" xfId="0" applyFo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44" fontId="24" fillId="0" borderId="0" xfId="5" applyFont="1" applyBorder="1"/>
    <xf numFmtId="4" fontId="24" fillId="0" borderId="0" xfId="5" applyNumberFormat="1" applyFont="1" applyBorder="1"/>
    <xf numFmtId="43" fontId="24" fillId="0" borderId="0" xfId="4" applyFont="1" applyBorder="1" applyAlignment="1">
      <alignment horizontal="center"/>
    </xf>
    <xf numFmtId="0" fontId="0" fillId="10" borderId="0" xfId="0" applyFill="1"/>
    <xf numFmtId="14" fontId="0" fillId="10" borderId="0" xfId="0" applyNumberFormat="1" applyFill="1"/>
    <xf numFmtId="43" fontId="0" fillId="10" borderId="0" xfId="4" applyFont="1" applyFill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4" xfId="2" applyNumberFormat="1" applyFont="1" applyBorder="1"/>
    <xf numFmtId="0" fontId="3" fillId="9" borderId="4" xfId="0" applyFont="1" applyFill="1" applyBorder="1"/>
    <xf numFmtId="14" fontId="2" fillId="0" borderId="4" xfId="2" applyNumberFormat="1" applyFont="1" applyBorder="1"/>
    <xf numFmtId="0" fontId="0" fillId="11" borderId="0" xfId="0" applyFill="1"/>
    <xf numFmtId="43" fontId="0" fillId="9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9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19" fillId="5" borderId="0" xfId="0" applyNumberFormat="1" applyFont="1" applyFill="1" applyAlignment="1">
      <alignment horizontal="right" vertical="center"/>
    </xf>
    <xf numFmtId="0" fontId="23" fillId="12" borderId="0" xfId="0" applyFont="1" applyFill="1" applyAlignment="1">
      <alignment horizontal="center"/>
    </xf>
    <xf numFmtId="0" fontId="9" fillId="4" borderId="0" xfId="0" applyFont="1" applyFill="1"/>
    <xf numFmtId="0" fontId="23" fillId="4" borderId="0" xfId="0" applyFont="1" applyFill="1" applyAlignment="1">
      <alignment wrapText="1"/>
    </xf>
    <xf numFmtId="0" fontId="23" fillId="4" borderId="0" xfId="0" applyFont="1" applyFill="1" applyAlignment="1">
      <alignment horizontal="right" wrapText="1"/>
    </xf>
    <xf numFmtId="173" fontId="23" fillId="4" borderId="0" xfId="0" applyNumberFormat="1" applyFont="1" applyFill="1" applyAlignment="1">
      <alignment horizontal="right" wrapText="1"/>
    </xf>
    <xf numFmtId="0" fontId="9" fillId="0" borderId="0" xfId="6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3" fillId="7" borderId="4" xfId="0" applyFont="1" applyFill="1" applyBorder="1"/>
    <xf numFmtId="0" fontId="0" fillId="7" borderId="4" xfId="0" applyFill="1" applyBorder="1"/>
    <xf numFmtId="14" fontId="3" fillId="7" borderId="4" xfId="0" applyNumberFormat="1" applyFont="1" applyFill="1" applyBorder="1"/>
    <xf numFmtId="0" fontId="1" fillId="7" borderId="4" xfId="0" applyFont="1" applyFill="1" applyBorder="1"/>
    <xf numFmtId="0" fontId="0" fillId="7" borderId="0" xfId="0" applyFill="1"/>
    <xf numFmtId="0" fontId="1" fillId="0" borderId="4" xfId="0" applyFont="1" applyBorder="1"/>
    <xf numFmtId="44" fontId="3" fillId="14" borderId="4" xfId="12" applyFont="1" applyFill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44" fontId="3" fillId="14" borderId="4" xfId="0" applyNumberFormat="1" applyFont="1" applyFill="1" applyBorder="1"/>
    <xf numFmtId="44" fontId="1" fillId="0" borderId="4" xfId="12" applyBorder="1"/>
    <xf numFmtId="44" fontId="31" fillId="0" borderId="4" xfId="0" applyNumberFormat="1" applyFont="1" applyBorder="1"/>
    <xf numFmtId="8" fontId="1" fillId="0" borderId="4" xfId="12" applyNumberFormat="1" applyBorder="1"/>
    <xf numFmtId="44" fontId="32" fillId="0" borderId="4" xfId="0" applyNumberFormat="1" applyFont="1" applyBorder="1"/>
    <xf numFmtId="4" fontId="0" fillId="0" borderId="0" xfId="0" applyNumberFormat="1"/>
    <xf numFmtId="4" fontId="1" fillId="0" borderId="0" xfId="0" applyNumberFormat="1" applyFont="1"/>
    <xf numFmtId="0" fontId="15" fillId="4" borderId="1" xfId="6" applyFont="1" applyFill="1" applyBorder="1" applyAlignment="1">
      <alignment horizontal="right" vertical="center" indent="1"/>
    </xf>
    <xf numFmtId="14" fontId="18" fillId="0" borderId="0" xfId="6" applyNumberFormat="1" applyFont="1" applyAlignment="1">
      <alignment horizontal="right" vertical="center" indent="1"/>
    </xf>
    <xf numFmtId="14" fontId="18" fillId="7" borderId="0" xfId="6" applyNumberFormat="1" applyFont="1" applyFill="1" applyAlignment="1">
      <alignment horizontal="right" vertical="center" indent="1"/>
    </xf>
    <xf numFmtId="0" fontId="18" fillId="7" borderId="0" xfId="6" applyFont="1" applyFill="1" applyAlignment="1">
      <alignment horizontal="right" vertical="center" indent="1"/>
    </xf>
    <xf numFmtId="166" fontId="18" fillId="0" borderId="0" xfId="6" applyNumberFormat="1" applyFont="1" applyAlignment="1">
      <alignment horizontal="right" vertical="center" indent="1"/>
    </xf>
    <xf numFmtId="165" fontId="18" fillId="7" borderId="0" xfId="6" applyNumberFormat="1" applyFont="1" applyFill="1" applyAlignment="1">
      <alignment horizontal="right" vertical="center" indent="1"/>
    </xf>
    <xf numFmtId="3" fontId="18" fillId="0" borderId="0" xfId="13" applyNumberFormat="1" applyFont="1" applyAlignment="1">
      <alignment horizontal="right" vertical="center" indent="1"/>
    </xf>
    <xf numFmtId="3" fontId="18" fillId="7" borderId="0" xfId="13" applyNumberFormat="1" applyFont="1" applyFill="1" applyAlignment="1">
      <alignment horizontal="right" vertical="center" indent="1"/>
    </xf>
    <xf numFmtId="3" fontId="18" fillId="4" borderId="0" xfId="13" applyNumberFormat="1" applyFont="1" applyFill="1" applyAlignment="1">
      <alignment horizontal="right" vertical="center" indent="1"/>
    </xf>
    <xf numFmtId="165" fontId="18" fillId="0" borderId="0" xfId="6" applyNumberFormat="1" applyFont="1" applyAlignment="1">
      <alignment horizontal="right" vertical="center" indent="1"/>
    </xf>
    <xf numFmtId="165" fontId="18" fillId="4" borderId="0" xfId="6" applyNumberFormat="1" applyFont="1" applyFill="1" applyAlignment="1">
      <alignment vertical="center"/>
    </xf>
    <xf numFmtId="0" fontId="18" fillId="0" borderId="0" xfId="6" applyFont="1" applyAlignment="1">
      <alignment vertical="center"/>
    </xf>
    <xf numFmtId="0" fontId="18" fillId="7" borderId="0" xfId="6" applyFont="1" applyFill="1" applyAlignment="1">
      <alignment vertical="center"/>
    </xf>
    <xf numFmtId="0" fontId="18" fillId="4" borderId="0" xfId="6" applyFont="1" applyFill="1" applyAlignment="1">
      <alignment vertical="center"/>
    </xf>
    <xf numFmtId="0" fontId="18" fillId="0" borderId="0" xfId="6" applyFont="1" applyAlignment="1">
      <alignment horizontal="left" vertical="center" indent="1"/>
    </xf>
    <xf numFmtId="0" fontId="18" fillId="4" borderId="0" xfId="6" applyFont="1" applyFill="1" applyAlignment="1">
      <alignment horizontal="left" vertical="center" indent="1"/>
    </xf>
    <xf numFmtId="0" fontId="15" fillId="4" borderId="1" xfId="6" applyFont="1" applyFill="1" applyBorder="1" applyAlignment="1">
      <alignment horizontal="left" vertical="center" indent="1"/>
    </xf>
    <xf numFmtId="14" fontId="16" fillId="4" borderId="1" xfId="6" applyNumberFormat="1" applyFont="1" applyFill="1" applyBorder="1" applyAlignment="1">
      <alignment horizontal="right" vertical="center" indent="1"/>
    </xf>
    <xf numFmtId="0" fontId="9" fillId="4" borderId="0" xfId="6" applyFont="1" applyFill="1" applyAlignment="1">
      <alignment vertical="center"/>
    </xf>
    <xf numFmtId="165" fontId="18" fillId="7" borderId="0" xfId="6" applyNumberFormat="1" applyFont="1" applyFill="1" applyAlignment="1">
      <alignment vertical="center"/>
    </xf>
    <xf numFmtId="0" fontId="9" fillId="15" borderId="0" xfId="6" applyFont="1" applyFill="1" applyAlignment="1">
      <alignment vertical="center"/>
    </xf>
    <xf numFmtId="14" fontId="33" fillId="15" borderId="7" xfId="6" applyNumberFormat="1" applyFont="1" applyFill="1" applyBorder="1" applyAlignment="1">
      <alignment horizontal="center" vertical="center"/>
    </xf>
    <xf numFmtId="0" fontId="33" fillId="15" borderId="0" xfId="6" applyFont="1" applyFill="1" applyAlignment="1">
      <alignment horizontal="center" vertical="center"/>
    </xf>
    <xf numFmtId="14" fontId="33" fillId="15" borderId="0" xfId="6" applyNumberFormat="1" applyFont="1" applyFill="1" applyAlignment="1">
      <alignment horizontal="center" vertical="center"/>
    </xf>
    <xf numFmtId="14" fontId="18" fillId="4" borderId="0" xfId="6" applyNumberFormat="1" applyFont="1" applyFill="1" applyAlignment="1">
      <alignment horizontal="right" vertical="center" indent="1"/>
    </xf>
    <xf numFmtId="14" fontId="18" fillId="4" borderId="7" xfId="6" applyNumberFormat="1" applyFont="1" applyFill="1" applyBorder="1" applyAlignment="1">
      <alignment horizontal="right" vertical="center" indent="1"/>
    </xf>
    <xf numFmtId="165" fontId="18" fillId="7" borderId="7" xfId="6" applyNumberFormat="1" applyFont="1" applyFill="1" applyBorder="1" applyAlignment="1">
      <alignment horizontal="right" vertical="center" indent="1"/>
    </xf>
    <xf numFmtId="10" fontId="18" fillId="0" borderId="0" xfId="6" applyNumberFormat="1" applyFont="1" applyAlignment="1">
      <alignment horizontal="right" vertical="center" indent="1"/>
    </xf>
    <xf numFmtId="10" fontId="18" fillId="0" borderId="7" xfId="6" applyNumberFormat="1" applyFont="1" applyBorder="1" applyAlignment="1">
      <alignment horizontal="right" vertical="center" indent="1"/>
    </xf>
    <xf numFmtId="165" fontId="18" fillId="4" borderId="0" xfId="6" applyNumberFormat="1" applyFont="1" applyFill="1" applyAlignment="1">
      <alignment horizontal="right" vertical="center" indent="1"/>
    </xf>
    <xf numFmtId="165" fontId="18" fillId="4" borderId="7" xfId="6" applyNumberFormat="1" applyFont="1" applyFill="1" applyBorder="1" applyAlignment="1">
      <alignment horizontal="right" vertical="center" indent="1"/>
    </xf>
    <xf numFmtId="0" fontId="34" fillId="0" borderId="0" xfId="6" applyFont="1" applyAlignment="1">
      <alignment vertical="center"/>
    </xf>
    <xf numFmtId="165" fontId="34" fillId="4" borderId="0" xfId="6" applyNumberFormat="1" applyFont="1" applyFill="1" applyAlignment="1">
      <alignment horizontal="right" vertical="center" indent="1"/>
    </xf>
    <xf numFmtId="165" fontId="34" fillId="4" borderId="7" xfId="6" applyNumberFormat="1" applyFont="1" applyFill="1" applyBorder="1" applyAlignment="1">
      <alignment horizontal="right" vertical="center" indent="1"/>
    </xf>
    <xf numFmtId="0" fontId="34" fillId="7" borderId="0" xfId="6" applyFont="1" applyFill="1" applyAlignment="1">
      <alignment vertical="center"/>
    </xf>
    <xf numFmtId="10" fontId="35" fillId="7" borderId="0" xfId="14" applyNumberFormat="1" applyFont="1" applyFill="1" applyAlignment="1">
      <alignment horizontal="center" vertical="center"/>
    </xf>
    <xf numFmtId="9" fontId="35" fillId="7" borderId="0" xfId="14" applyFont="1" applyFill="1" applyAlignment="1">
      <alignment horizontal="center" vertical="center"/>
    </xf>
    <xf numFmtId="0" fontId="34" fillId="4" borderId="0" xfId="6" applyFont="1" applyFill="1" applyAlignment="1">
      <alignment vertical="center"/>
    </xf>
    <xf numFmtId="10" fontId="35" fillId="4" borderId="0" xfId="14" applyNumberFormat="1" applyFont="1" applyFill="1" applyAlignment="1">
      <alignment horizontal="center" vertical="center"/>
    </xf>
    <xf numFmtId="9" fontId="8" fillId="4" borderId="0" xfId="14" applyFont="1" applyFill="1" applyAlignment="1">
      <alignment horizontal="center" vertical="center"/>
    </xf>
    <xf numFmtId="0" fontId="34" fillId="7" borderId="0" xfId="6" applyFont="1" applyFill="1" applyAlignment="1">
      <alignment vertical="center" wrapText="1"/>
    </xf>
    <xf numFmtId="9" fontId="35" fillId="4" borderId="0" xfId="14" applyFont="1" applyFill="1" applyAlignment="1">
      <alignment horizontal="center" vertical="center"/>
    </xf>
    <xf numFmtId="165" fontId="18" fillId="4" borderId="0" xfId="6" applyNumberFormat="1" applyFont="1" applyFill="1" applyAlignment="1">
      <alignment horizontal="left" vertical="center" indent="31"/>
    </xf>
    <xf numFmtId="164" fontId="13" fillId="4" borderId="0" xfId="0" applyNumberFormat="1" applyFont="1" applyFill="1" applyAlignment="1">
      <alignment horizontal="right"/>
    </xf>
    <xf numFmtId="0" fontId="5" fillId="0" borderId="0" xfId="15" applyFont="1" applyAlignment="1">
      <alignment vertical="center"/>
    </xf>
    <xf numFmtId="0" fontId="6" fillId="0" borderId="0" xfId="15" applyFont="1" applyAlignment="1">
      <alignment vertical="center"/>
    </xf>
    <xf numFmtId="0" fontId="25" fillId="0" borderId="0" xfId="15" applyFont="1" applyAlignment="1">
      <alignment vertical="center"/>
    </xf>
    <xf numFmtId="0" fontId="8" fillId="0" borderId="0" xfId="15" applyFont="1" applyAlignment="1">
      <alignment vertical="center"/>
    </xf>
    <xf numFmtId="0" fontId="9" fillId="0" borderId="0" xfId="15" applyFont="1" applyAlignment="1">
      <alignment vertical="center"/>
    </xf>
    <xf numFmtId="0" fontId="10" fillId="13" borderId="0" xfId="15" applyFont="1" applyFill="1" applyAlignment="1">
      <alignment vertical="center"/>
    </xf>
    <xf numFmtId="0" fontId="10" fillId="13" borderId="0" xfId="15" applyFont="1" applyFill="1" applyAlignment="1">
      <alignment horizontal="left" vertical="center" indent="1"/>
    </xf>
    <xf numFmtId="0" fontId="10" fillId="13" borderId="0" xfId="15" applyFont="1" applyFill="1" applyAlignment="1">
      <alignment horizontal="right" vertical="center" indent="1"/>
    </xf>
    <xf numFmtId="0" fontId="10" fillId="0" borderId="0" xfId="15" applyFont="1" applyAlignment="1">
      <alignment vertical="center"/>
    </xf>
    <xf numFmtId="0" fontId="9" fillId="0" borderId="0" xfId="15" applyFont="1"/>
    <xf numFmtId="14" fontId="15" fillId="4" borderId="1" xfId="15" applyNumberFormat="1" applyFont="1" applyFill="1" applyBorder="1" applyAlignment="1">
      <alignment horizontal="left" vertical="center" indent="1"/>
    </xf>
    <xf numFmtId="0" fontId="26" fillId="0" borderId="0" xfId="15" applyFont="1" applyAlignment="1">
      <alignment horizontal="left" vertical="center" indent="1"/>
    </xf>
    <xf numFmtId="0" fontId="27" fillId="0" borderId="2" xfId="15" applyFont="1" applyBorder="1" applyAlignment="1">
      <alignment horizontal="center" vertical="center"/>
    </xf>
    <xf numFmtId="0" fontId="4" fillId="0" borderId="0" xfId="15" applyFont="1"/>
    <xf numFmtId="178" fontId="28" fillId="4" borderId="0" xfId="3" applyNumberFormat="1" applyFont="1" applyFill="1" applyAlignment="1">
      <alignment horizontal="left" vertical="center" indent="1"/>
    </xf>
    <xf numFmtId="0" fontId="28" fillId="4" borderId="0" xfId="3" applyFont="1" applyFill="1" applyAlignment="1">
      <alignment horizontal="right" vertical="center" indent="2"/>
    </xf>
    <xf numFmtId="8" fontId="28" fillId="4" borderId="0" xfId="3" applyNumberFormat="1" applyFont="1" applyFill="1" applyAlignment="1">
      <alignment horizontal="right" vertical="center" indent="2"/>
    </xf>
    <xf numFmtId="178" fontId="28" fillId="7" borderId="0" xfId="3" applyNumberFormat="1" applyFont="1" applyFill="1" applyAlignment="1">
      <alignment horizontal="left" vertical="center" indent="1"/>
    </xf>
    <xf numFmtId="0" fontId="28" fillId="7" borderId="0" xfId="3" applyFont="1" applyFill="1" applyAlignment="1">
      <alignment horizontal="right" vertical="center" indent="2"/>
    </xf>
    <xf numFmtId="8" fontId="28" fillId="7" borderId="0" xfId="3" applyNumberFormat="1" applyFont="1" applyFill="1" applyAlignment="1">
      <alignment horizontal="right" vertical="center" indent="2"/>
    </xf>
    <xf numFmtId="8" fontId="9" fillId="0" borderId="0" xfId="15" applyNumberFormat="1" applyFont="1" applyAlignment="1">
      <alignment vertical="center"/>
    </xf>
    <xf numFmtId="8" fontId="29" fillId="4" borderId="0" xfId="3" applyNumberFormat="1" applyFont="1" applyFill="1" applyAlignment="1">
      <alignment horizontal="right" vertical="center" indent="2"/>
    </xf>
    <xf numFmtId="178" fontId="30" fillId="4" borderId="0" xfId="3" applyNumberFormat="1" applyFont="1" applyFill="1" applyAlignment="1">
      <alignment horizontal="left" vertical="center" indent="1"/>
    </xf>
    <xf numFmtId="0" fontId="30" fillId="4" borderId="0" xfId="3" applyFont="1" applyFill="1" applyAlignment="1">
      <alignment horizontal="right" vertical="center" indent="2"/>
    </xf>
    <xf numFmtId="8" fontId="30" fillId="4" borderId="0" xfId="3" applyNumberFormat="1" applyFont="1" applyFill="1" applyAlignment="1">
      <alignment horizontal="right" vertical="center" indent="2"/>
    </xf>
    <xf numFmtId="0" fontId="37" fillId="0" borderId="0" xfId="17"/>
    <xf numFmtId="0" fontId="1" fillId="0" borderId="0" xfId="17" applyFont="1"/>
    <xf numFmtId="43" fontId="36" fillId="16" borderId="8" xfId="18" applyFont="1" applyFill="1" applyBorder="1" applyAlignment="1">
      <alignment horizontal="center" vertical="center"/>
    </xf>
    <xf numFmtId="14" fontId="36" fillId="16" borderId="8" xfId="18" applyNumberFormat="1" applyFont="1" applyFill="1" applyBorder="1" applyAlignment="1">
      <alignment horizontal="center" vertical="center"/>
    </xf>
    <xf numFmtId="0" fontId="1" fillId="0" borderId="0" xfId="17" applyFont="1" applyAlignment="1">
      <alignment horizontal="center"/>
    </xf>
    <xf numFmtId="0" fontId="1" fillId="0" borderId="0" xfId="17" applyFont="1" applyAlignment="1">
      <alignment horizontal="center" vertical="center"/>
    </xf>
    <xf numFmtId="14" fontId="1" fillId="0" borderId="0" xfId="17" applyNumberFormat="1" applyFont="1" applyAlignment="1">
      <alignment horizontal="center" vertical="center"/>
    </xf>
    <xf numFmtId="0" fontId="38" fillId="0" borderId="0" xfId="17" applyFont="1" applyAlignment="1">
      <alignment horizontal="center" vertical="top"/>
    </xf>
    <xf numFmtId="44" fontId="37" fillId="0" borderId="0" xfId="17" applyNumberFormat="1"/>
    <xf numFmtId="44" fontId="36" fillId="16" borderId="8" xfId="12" applyFont="1" applyFill="1" applyBorder="1" applyAlignment="1">
      <alignment horizontal="center" vertical="center"/>
    </xf>
    <xf numFmtId="44" fontId="38" fillId="0" borderId="0" xfId="12" applyFont="1" applyAlignment="1">
      <alignment horizontal="center" vertical="top"/>
    </xf>
    <xf numFmtId="44" fontId="1" fillId="0" borderId="0" xfId="12" applyAlignment="1">
      <alignment horizontal="center" vertical="center"/>
    </xf>
    <xf numFmtId="43" fontId="36" fillId="16" borderId="8" xfId="20" applyFont="1" applyFill="1" applyBorder="1" applyAlignment="1">
      <alignment horizontal="center" vertical="center"/>
    </xf>
    <xf numFmtId="14" fontId="36" fillId="16" borderId="8" xfId="20" applyNumberFormat="1" applyFont="1" applyFill="1" applyBorder="1" applyAlignment="1">
      <alignment horizontal="center" vertical="center"/>
    </xf>
    <xf numFmtId="44" fontId="1" fillId="0" borderId="0" xfId="12" applyAlignment="1">
      <alignment horizontal="center"/>
    </xf>
    <xf numFmtId="179" fontId="37" fillId="0" borderId="0" xfId="17" applyNumberFormat="1"/>
    <xf numFmtId="0" fontId="3" fillId="0" borderId="0" xfId="17" applyFont="1"/>
    <xf numFmtId="44" fontId="32" fillId="0" borderId="0" xfId="17" applyNumberFormat="1" applyFont="1"/>
    <xf numFmtId="8" fontId="37" fillId="0" borderId="0" xfId="17" applyNumberFormat="1"/>
    <xf numFmtId="0" fontId="2" fillId="0" borderId="0" xfId="17" applyFont="1"/>
    <xf numFmtId="10" fontId="0" fillId="0" borderId="0" xfId="21" applyNumberFormat="1" applyFont="1" applyBorder="1"/>
    <xf numFmtId="43" fontId="36" fillId="16" borderId="0" xfId="18" applyFont="1" applyFill="1" applyAlignment="1">
      <alignment horizontal="center" vertical="center"/>
    </xf>
    <xf numFmtId="44" fontId="3" fillId="0" borderId="0" xfId="17" applyNumberFormat="1" applyFont="1"/>
    <xf numFmtId="43" fontId="1" fillId="0" borderId="0" xfId="18" applyFont="1" applyAlignment="1">
      <alignment horizontal="center" vertical="center"/>
    </xf>
    <xf numFmtId="44" fontId="1" fillId="0" borderId="0" xfId="19"/>
    <xf numFmtId="9" fontId="1" fillId="0" borderId="0" xfId="17" applyNumberFormat="1" applyFont="1" applyAlignment="1">
      <alignment horizontal="center" vertical="center"/>
    </xf>
    <xf numFmtId="43" fontId="37" fillId="0" borderId="0" xfId="17" applyNumberFormat="1"/>
    <xf numFmtId="10" fontId="1" fillId="0" borderId="0" xfId="17" applyNumberFormat="1" applyFont="1" applyAlignment="1">
      <alignment horizontal="center" vertical="center"/>
    </xf>
    <xf numFmtId="10" fontId="0" fillId="0" borderId="9" xfId="2" applyNumberFormat="1" applyFont="1" applyBorder="1"/>
    <xf numFmtId="10" fontId="0" fillId="0" borderId="4" xfId="0" applyNumberFormat="1" applyBorder="1"/>
    <xf numFmtId="0" fontId="3" fillId="10" borderId="0" xfId="0" applyFont="1" applyFill="1"/>
    <xf numFmtId="14" fontId="3" fillId="10" borderId="0" xfId="0" applyNumberFormat="1" applyFont="1" applyFill="1"/>
    <xf numFmtId="43" fontId="3" fillId="10" borderId="0" xfId="4" applyFont="1" applyFill="1" applyAlignment="1"/>
    <xf numFmtId="0" fontId="3" fillId="9" borderId="0" xfId="0" applyFont="1" applyFill="1"/>
    <xf numFmtId="44" fontId="0" fillId="0" borderId="0" xfId="16" applyFont="1"/>
    <xf numFmtId="10" fontId="35" fillId="4" borderId="0" xfId="2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horizontal="right" vertical="center"/>
    </xf>
    <xf numFmtId="43" fontId="36" fillId="16" borderId="8" xfId="4" applyFont="1" applyFill="1" applyBorder="1" applyAlignment="1">
      <alignment horizontal="center" vertical="center"/>
    </xf>
    <xf numFmtId="44" fontId="36" fillId="16" borderId="8" xfId="5" applyFont="1" applyFill="1" applyBorder="1" applyAlignment="1">
      <alignment horizontal="center" vertical="center"/>
    </xf>
    <xf numFmtId="14" fontId="36" fillId="16" borderId="8" xfId="4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4" fontId="1" fillId="0" borderId="0" xfId="5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44" fontId="38" fillId="0" borderId="0" xfId="5" applyFont="1" applyAlignment="1">
      <alignment horizontal="center" vertical="top"/>
    </xf>
    <xf numFmtId="0" fontId="0" fillId="0" borderId="0" xfId="17" applyFont="1"/>
    <xf numFmtId="179" fontId="0" fillId="0" borderId="0" xfId="0" applyNumberFormat="1"/>
    <xf numFmtId="179" fontId="24" fillId="0" borderId="0" xfId="5" applyNumberFormat="1" applyFont="1" applyBorder="1"/>
    <xf numFmtId="0" fontId="0" fillId="9" borderId="0" xfId="17" applyFont="1" applyFill="1"/>
    <xf numFmtId="4" fontId="9" fillId="0" borderId="0" xfId="15" applyNumberFormat="1" applyFont="1"/>
    <xf numFmtId="44" fontId="0" fillId="0" borderId="4" xfId="12" applyFont="1" applyBorder="1"/>
    <xf numFmtId="165" fontId="18" fillId="7" borderId="0" xfId="6" applyNumberFormat="1" applyFont="1" applyFill="1" applyAlignment="1">
      <alignment horizontal="left" vertical="center" wrapText="1" indent="1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right" vertical="center" indent="1"/>
    </xf>
    <xf numFmtId="0" fontId="8" fillId="0" borderId="0" xfId="6" applyFont="1" applyAlignment="1">
      <alignment vertical="center"/>
    </xf>
    <xf numFmtId="165" fontId="18" fillId="4" borderId="0" xfId="6" applyNumberFormat="1" applyFont="1" applyFill="1" applyAlignment="1">
      <alignment horizontal="left" vertical="center" wrapText="1" indent="1"/>
    </xf>
    <xf numFmtId="0" fontId="9" fillId="4" borderId="0" xfId="6" applyFont="1" applyFill="1" applyAlignment="1">
      <alignment vertical="center"/>
    </xf>
    <xf numFmtId="0" fontId="9" fillId="4" borderId="0" xfId="6" applyFont="1" applyFill="1" applyAlignment="1">
      <alignment horizontal="right" vertical="center" indent="1"/>
    </xf>
    <xf numFmtId="0" fontId="8" fillId="4" borderId="0" xfId="6" applyFont="1" applyFill="1" applyAlignment="1">
      <alignment vertical="center"/>
    </xf>
    <xf numFmtId="14" fontId="15" fillId="4" borderId="5" xfId="6" applyNumberFormat="1" applyFont="1" applyFill="1" applyBorder="1" applyAlignment="1">
      <alignment horizontal="center" vertical="center"/>
    </xf>
    <xf numFmtId="0" fontId="0" fillId="0" borderId="1" xfId="0" applyBorder="1"/>
    <xf numFmtId="0" fontId="10" fillId="0" borderId="6" xfId="6" applyFont="1" applyBorder="1" applyAlignment="1">
      <alignment horizontal="center" vertical="center"/>
    </xf>
    <xf numFmtId="0" fontId="0" fillId="0" borderId="6" xfId="0" applyBorder="1"/>
    <xf numFmtId="0" fontId="10" fillId="0" borderId="2" xfId="6" applyFont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 applyAlignment="1">
      <alignment horizontal="left" vertical="center"/>
    </xf>
  </cellXfs>
  <cellStyles count="22">
    <cellStyle name="Moeda" xfId="16" builtinId="4"/>
    <cellStyle name="Moeda 2" xfId="5" xr:uid="{D8EB4CAC-B982-459C-A0AA-B0C461CC0400}"/>
    <cellStyle name="Moeda 3" xfId="12" xr:uid="{8FE17456-D044-43CD-9439-87A9C5B97C7F}"/>
    <cellStyle name="Moeda 4" xfId="19" xr:uid="{CD570767-2CC6-484A-8941-38533B678253}"/>
    <cellStyle name="Normal" xfId="0" builtinId="0"/>
    <cellStyle name="Normal 2" xfId="17" xr:uid="{5612C525-14AE-4EB9-88D9-7878CEC84051}"/>
    <cellStyle name="Normal 2 2" xfId="6" xr:uid="{71D83FF8-80E0-4133-8120-65324F10BF45}"/>
    <cellStyle name="Normal 2 2 2" xfId="8" xr:uid="{5BD04257-643D-4ED8-9019-1F745DE497A4}"/>
    <cellStyle name="Normal 2 4 2 2" xfId="15" xr:uid="{97D08F6B-48A3-41AA-BA00-04A0D089625F}"/>
    <cellStyle name="Normal 2 5" xfId="3" xr:uid="{F23C083E-7EC6-445A-829D-9FB282C22BB3}"/>
    <cellStyle name="Normal 2 5 2" xfId="10" xr:uid="{E49ED0B2-819F-4808-8687-FAB572195AE2}"/>
    <cellStyle name="Porcentagem" xfId="2" builtinId="5"/>
    <cellStyle name="Porcentagem 2" xfId="14" xr:uid="{17EF5E1D-71BC-4EB0-B2DE-847EC832A051}"/>
    <cellStyle name="Porcentagem 3" xfId="21" xr:uid="{D923D98D-2207-42C5-8F7C-C3731545248A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  <cellStyle name="Vírgula 3" xfId="13" xr:uid="{FA4C1747-3A6C-439B-85A7-FB6087F0A998}"/>
    <cellStyle name="Vírgula 5" xfId="18" xr:uid="{D93890BB-93BE-4148-880C-370464448BE0}"/>
    <cellStyle name="Vírgula 6" xfId="20" xr:uid="{594CA06E-600F-4719-B0A9-4C13B48194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D-41D5-B7C4-7C3AD7418C9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layout>
                <c:manualLayout>
                  <c:x val="-5.4329371816638369E-2"/>
                  <c:y val="-6.6411238825031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layout>
                <c:manualLayout>
                  <c:x val="-3.8483305036785556E-2"/>
                  <c:y val="-0.10217113665389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ED-41D5-B7C4-7C3AD7418C95}"/>
                </c:ext>
              </c:extLst>
            </c:dLbl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568565236416403E-2"/>
          <c:y val="0.19461472173076014"/>
          <c:w val="0.95451610704483358"/>
          <c:h val="0.5636795251765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dLbl>
              <c:idx val="15"/>
              <c:layout>
                <c:manualLayout>
                  <c:x val="0"/>
                  <c:y val="-9.6942013790955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Vendas'!$D$26:$D$45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D-495A-9C4E-185AB872DF3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Vendas'!$F$26:$F$45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16"/>
              <c:layout>
                <c:manualLayout>
                  <c:x val="-2.0005572241567814E-2"/>
                  <c:y val="-0.25443652836145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Vendas'!$H$26:$H$45</c:f>
              <c:numCache>
                <c:formatCode>General</c:formatCode>
                <c:ptCount val="20"/>
                <c:pt idx="0">
                  <c:v>114</c:v>
                </c:pt>
                <c:pt idx="1">
                  <c:v>113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106</c:v>
                </c:pt>
                <c:pt idx="6">
                  <c:v>101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90</c:v>
                </c:pt>
                <c:pt idx="16">
                  <c:v>80</c:v>
                </c:pt>
                <c:pt idx="17">
                  <c:v>77</c:v>
                </c:pt>
                <c:pt idx="18">
                  <c:v>74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22335"/>
        <c:axId val="1944421503"/>
      </c:lineChart>
      <c:dateAx>
        <c:axId val="832494904"/>
        <c:scaling>
          <c:orientation val="minMax"/>
          <c:max val="45170"/>
          <c:min val="44593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1944422335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1944421503"/>
        <c:crosses val="autoZero"/>
        <c:auto val="0"/>
        <c:lblOffset val="100"/>
        <c:baseTimeUnit val="days"/>
        <c:majorUnit val="1"/>
        <c:minorUnit val="1"/>
      </c:dateAx>
      <c:valAx>
        <c:axId val="1944421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pt-BR"/>
          </a:p>
        </c:txPr>
        <c:crossAx val="1944422335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715241</xdr:colOff>
      <xdr:row>0</xdr:row>
      <xdr:rowOff>83993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15559" y="83993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109630</xdr:colOff>
      <xdr:row>4</xdr:row>
      <xdr:rowOff>44635</xdr:rowOff>
    </xdr:from>
    <xdr:to>
      <xdr:col>8</xdr:col>
      <xdr:colOff>1615806</xdr:colOff>
      <xdr:row>18</xdr:row>
      <xdr:rowOff>29134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4BEE-F7EC-4537-89EB-9C618AC4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1136651</xdr:colOff>
      <xdr:row>0</xdr:row>
      <xdr:rowOff>69815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9DE2C76C-EC94-4896-BB0A-A4CBDB3A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28351" y="69815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5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Relationship Id="rId1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anche 1"/>
      <sheetName val="PMT"/>
      <sheetName val="Cockpit"/>
      <sheetName val="Future Receivables Flow"/>
      <sheetName val="Sales Projection"/>
      <sheetName val="Sales"/>
      <sheetName val="Record"/>
      <sheetName val="Outstanding Debt"/>
      <sheetName val="PMT Calculator"/>
      <sheetName val="Rate Calculator"/>
      <sheetName val="Charts Helper"/>
      <sheetName val="HBTT Premisses"/>
    </sheetNames>
    <sheetDataSet>
      <sheetData sheetId="0"/>
      <sheetData sheetId="1"/>
      <sheetData sheetId="2">
        <row r="11">
          <cell r="F11">
            <v>44054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Calculo Gatilho 3"/>
      <sheetName val="Cap Custos SPE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/>
      <sheetData sheetId="1"/>
      <sheetData sheetId="2"/>
      <sheetData sheetId="3">
        <row r="9">
          <cell r="J9">
            <v>768310.68656399997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o 1"/>
      <sheetName val="INCC"/>
      <sheetName val="Status"/>
      <sheetName val="Acomp historico"/>
      <sheetName val="INFORME_MENSAL"/>
      <sheetName val="Relatório Consolidado"/>
      <sheetName val="Relatório Analítico"/>
      <sheetName val="Acompanhamento Vendas."/>
      <sheetName val="RESUMO_ACOMPANHAMENTO_MENSAL"/>
      <sheetName val="VENDAS"/>
      <sheetName val="FLUXO_FUTURO"/>
      <sheetName val="ATRASO"/>
      <sheetName val="RECEBIMENTO"/>
      <sheetName val="Itau_2022"/>
      <sheetName val="Itau"/>
      <sheetName val="Recebimentos - GERAL (ATO)"/>
      <sheetName val="CDB-DI"/>
      <sheetName val="Acompanhamento Vendas"/>
      <sheetName val="ATRASO1"/>
      <sheetName val="RECEBIMENTO1"/>
    </sheetNames>
    <sheetDataSet>
      <sheetData sheetId="0">
        <row r="18">
          <cell r="K18">
            <v>0</v>
          </cell>
          <cell r="R18">
            <v>0</v>
          </cell>
          <cell r="S18">
            <v>0</v>
          </cell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  <row r="37">
          <cell r="K37"/>
        </row>
        <row r="38">
          <cell r="K38"/>
        </row>
        <row r="39">
          <cell r="K39"/>
        </row>
        <row r="40">
          <cell r="K40"/>
        </row>
        <row r="41">
          <cell r="K41"/>
        </row>
        <row r="42">
          <cell r="K42"/>
        </row>
        <row r="43">
          <cell r="K43"/>
        </row>
        <row r="44">
          <cell r="K44"/>
        </row>
        <row r="45">
          <cell r="K45"/>
        </row>
        <row r="46">
          <cell r="K46"/>
        </row>
        <row r="47">
          <cell r="K47"/>
        </row>
        <row r="48">
          <cell r="K48"/>
        </row>
        <row r="49">
          <cell r="K49"/>
        </row>
        <row r="50">
          <cell r="K50"/>
        </row>
        <row r="51">
          <cell r="K51"/>
        </row>
        <row r="52">
          <cell r="K52"/>
        </row>
        <row r="53">
          <cell r="K53"/>
        </row>
        <row r="54">
          <cell r="K54"/>
        </row>
        <row r="55">
          <cell r="K55"/>
        </row>
        <row r="56">
          <cell r="K56"/>
        </row>
        <row r="57">
          <cell r="K57"/>
        </row>
        <row r="58">
          <cell r="K58"/>
        </row>
        <row r="59">
          <cell r="K59"/>
        </row>
        <row r="60">
          <cell r="K60"/>
        </row>
        <row r="61">
          <cell r="K61"/>
        </row>
        <row r="62">
          <cell r="K62"/>
        </row>
        <row r="63">
          <cell r="K63"/>
        </row>
        <row r="64">
          <cell r="K64"/>
        </row>
        <row r="65">
          <cell r="K65"/>
        </row>
        <row r="66">
          <cell r="K66"/>
        </row>
        <row r="67">
          <cell r="K67"/>
        </row>
        <row r="68">
          <cell r="K68"/>
        </row>
        <row r="69">
          <cell r="K69"/>
        </row>
        <row r="70">
          <cell r="K70"/>
        </row>
        <row r="71">
          <cell r="K71"/>
        </row>
        <row r="72">
          <cell r="K72"/>
        </row>
        <row r="73">
          <cell r="K73"/>
        </row>
        <row r="74">
          <cell r="K74"/>
        </row>
        <row r="75">
          <cell r="K75"/>
        </row>
        <row r="76">
          <cell r="K76"/>
        </row>
        <row r="77">
          <cell r="K77"/>
        </row>
        <row r="78">
          <cell r="K78"/>
        </row>
        <row r="79">
          <cell r="K79"/>
        </row>
        <row r="80">
          <cell r="K80"/>
        </row>
        <row r="81">
          <cell r="K81"/>
        </row>
        <row r="82">
          <cell r="K82"/>
        </row>
        <row r="83">
          <cell r="K83"/>
        </row>
        <row r="84">
          <cell r="K84"/>
        </row>
        <row r="85">
          <cell r="K85"/>
        </row>
        <row r="86">
          <cell r="K86"/>
        </row>
        <row r="87">
          <cell r="K87"/>
        </row>
        <row r="88">
          <cell r="K88"/>
        </row>
        <row r="89">
          <cell r="K89"/>
        </row>
        <row r="90">
          <cell r="K90"/>
        </row>
        <row r="91">
          <cell r="K91"/>
        </row>
        <row r="92">
          <cell r="K92"/>
        </row>
        <row r="93">
          <cell r="K93"/>
        </row>
        <row r="94">
          <cell r="K94"/>
        </row>
        <row r="95">
          <cell r="K95"/>
        </row>
        <row r="96">
          <cell r="K96"/>
        </row>
        <row r="97">
          <cell r="K97"/>
        </row>
        <row r="98">
          <cell r="K98"/>
        </row>
        <row r="99">
          <cell r="K99"/>
        </row>
        <row r="100">
          <cell r="K100"/>
        </row>
        <row r="101">
          <cell r="K101"/>
        </row>
        <row r="102">
          <cell r="K102"/>
        </row>
        <row r="103">
          <cell r="K103"/>
        </row>
        <row r="104">
          <cell r="K104"/>
        </row>
        <row r="105">
          <cell r="K105"/>
        </row>
        <row r="106">
          <cell r="K106"/>
        </row>
        <row r="107">
          <cell r="K107"/>
        </row>
        <row r="108">
          <cell r="K108"/>
        </row>
        <row r="109">
          <cell r="K109"/>
        </row>
        <row r="110">
          <cell r="K110"/>
        </row>
        <row r="111">
          <cell r="K111"/>
        </row>
        <row r="112">
          <cell r="K112"/>
        </row>
        <row r="113">
          <cell r="K113"/>
        </row>
        <row r="114">
          <cell r="K114"/>
        </row>
        <row r="115">
          <cell r="K115"/>
        </row>
        <row r="116">
          <cell r="K116"/>
        </row>
        <row r="117">
          <cell r="K117"/>
        </row>
        <row r="118">
          <cell r="K118"/>
        </row>
        <row r="119">
          <cell r="K119"/>
        </row>
        <row r="120">
          <cell r="K120"/>
        </row>
        <row r="121">
          <cell r="K121"/>
        </row>
        <row r="122">
          <cell r="K122"/>
        </row>
        <row r="123">
          <cell r="K123"/>
        </row>
        <row r="124">
          <cell r="K124"/>
        </row>
        <row r="125">
          <cell r="K125"/>
        </row>
        <row r="126">
          <cell r="K126"/>
        </row>
        <row r="127">
          <cell r="K127"/>
        </row>
        <row r="128">
          <cell r="K128"/>
        </row>
        <row r="129">
          <cell r="K129"/>
        </row>
        <row r="130">
          <cell r="K130"/>
        </row>
        <row r="131">
          <cell r="K131"/>
        </row>
        <row r="132">
          <cell r="K132"/>
        </row>
        <row r="133">
          <cell r="K133"/>
        </row>
        <row r="134">
          <cell r="K134"/>
        </row>
        <row r="135">
          <cell r="K135"/>
        </row>
        <row r="136">
          <cell r="K136"/>
        </row>
        <row r="137">
          <cell r="K137"/>
        </row>
        <row r="138">
          <cell r="K138"/>
        </row>
        <row r="139">
          <cell r="K139"/>
        </row>
        <row r="140">
          <cell r="K140"/>
        </row>
        <row r="141">
          <cell r="K141"/>
        </row>
        <row r="142">
          <cell r="K142"/>
        </row>
        <row r="143">
          <cell r="K143"/>
        </row>
        <row r="144">
          <cell r="K144"/>
        </row>
        <row r="145">
          <cell r="K145"/>
        </row>
        <row r="146">
          <cell r="K146"/>
        </row>
        <row r="147">
          <cell r="K147"/>
        </row>
        <row r="148">
          <cell r="K148"/>
        </row>
        <row r="149">
          <cell r="K149"/>
        </row>
        <row r="150">
          <cell r="K150"/>
        </row>
        <row r="151">
          <cell r="K151"/>
        </row>
        <row r="152">
          <cell r="K152"/>
        </row>
        <row r="153">
          <cell r="K153"/>
        </row>
        <row r="154">
          <cell r="K154"/>
        </row>
        <row r="155">
          <cell r="K155"/>
        </row>
        <row r="156">
          <cell r="K156"/>
        </row>
        <row r="157">
          <cell r="K157"/>
        </row>
        <row r="158">
          <cell r="K158"/>
        </row>
        <row r="159">
          <cell r="K159"/>
        </row>
        <row r="160">
          <cell r="K160"/>
        </row>
        <row r="161">
          <cell r="K161"/>
        </row>
        <row r="162">
          <cell r="K162"/>
        </row>
        <row r="163">
          <cell r="K163"/>
        </row>
        <row r="164">
          <cell r="K164"/>
        </row>
        <row r="165">
          <cell r="K165"/>
        </row>
        <row r="166">
          <cell r="K166"/>
        </row>
        <row r="167">
          <cell r="K167"/>
        </row>
        <row r="168"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  <row r="198">
          <cell r="K198"/>
        </row>
        <row r="199">
          <cell r="K199"/>
        </row>
        <row r="200">
          <cell r="K200"/>
        </row>
        <row r="201">
          <cell r="K201"/>
        </row>
        <row r="202">
          <cell r="K202"/>
        </row>
        <row r="203">
          <cell r="K203"/>
        </row>
        <row r="204">
          <cell r="K204"/>
        </row>
        <row r="205">
          <cell r="K205"/>
        </row>
        <row r="206">
          <cell r="K206"/>
        </row>
        <row r="207">
          <cell r="K207"/>
        </row>
        <row r="208">
          <cell r="K208"/>
        </row>
        <row r="209">
          <cell r="K209"/>
        </row>
        <row r="210">
          <cell r="K210"/>
        </row>
        <row r="211">
          <cell r="K211"/>
        </row>
        <row r="212">
          <cell r="K212"/>
        </row>
        <row r="213">
          <cell r="K213"/>
        </row>
        <row r="214">
          <cell r="K214"/>
        </row>
        <row r="215">
          <cell r="K215"/>
        </row>
        <row r="216">
          <cell r="K216"/>
        </row>
        <row r="217">
          <cell r="K217"/>
        </row>
        <row r="218">
          <cell r="K218"/>
        </row>
        <row r="219">
          <cell r="K219"/>
        </row>
        <row r="220">
          <cell r="K220"/>
        </row>
        <row r="221">
          <cell r="K221"/>
        </row>
        <row r="222">
          <cell r="K222"/>
        </row>
        <row r="223">
          <cell r="K223"/>
        </row>
        <row r="224">
          <cell r="K224"/>
        </row>
        <row r="225">
          <cell r="K225"/>
        </row>
        <row r="226">
          <cell r="K226"/>
        </row>
        <row r="227">
          <cell r="K227"/>
        </row>
        <row r="228">
          <cell r="K228"/>
        </row>
        <row r="229">
          <cell r="K229"/>
        </row>
        <row r="230">
          <cell r="K230"/>
        </row>
        <row r="231">
          <cell r="K231"/>
        </row>
        <row r="232">
          <cell r="K232"/>
        </row>
        <row r="233">
          <cell r="K233"/>
        </row>
        <row r="234">
          <cell r="K234"/>
        </row>
        <row r="235">
          <cell r="K235"/>
        </row>
        <row r="236">
          <cell r="K236"/>
        </row>
        <row r="237">
          <cell r="K237"/>
        </row>
        <row r="238">
          <cell r="K238"/>
        </row>
        <row r="239">
          <cell r="K239"/>
        </row>
        <row r="240">
          <cell r="K240"/>
        </row>
        <row r="241">
          <cell r="K241"/>
        </row>
        <row r="242">
          <cell r="K242"/>
        </row>
        <row r="243">
          <cell r="K243"/>
        </row>
        <row r="244">
          <cell r="K244"/>
        </row>
        <row r="245">
          <cell r="K245"/>
        </row>
        <row r="246">
          <cell r="K246"/>
        </row>
        <row r="247">
          <cell r="K247"/>
        </row>
        <row r="248">
          <cell r="K248"/>
        </row>
        <row r="249">
          <cell r="K249"/>
        </row>
        <row r="250">
          <cell r="K250"/>
        </row>
        <row r="251">
          <cell r="K251"/>
        </row>
        <row r="252">
          <cell r="K252"/>
        </row>
        <row r="253">
          <cell r="K253"/>
        </row>
        <row r="254">
          <cell r="K254"/>
        </row>
        <row r="255">
          <cell r="K255"/>
        </row>
        <row r="256">
          <cell r="K256"/>
        </row>
        <row r="257">
          <cell r="K257"/>
        </row>
        <row r="258">
          <cell r="K258"/>
        </row>
        <row r="259">
          <cell r="K259"/>
        </row>
        <row r="260">
          <cell r="K260"/>
        </row>
        <row r="261">
          <cell r="K261"/>
        </row>
        <row r="262">
          <cell r="K262"/>
        </row>
        <row r="263">
          <cell r="K263"/>
        </row>
        <row r="264">
          <cell r="K264"/>
        </row>
        <row r="265">
          <cell r="K265"/>
        </row>
        <row r="266">
          <cell r="K266"/>
        </row>
        <row r="267">
          <cell r="K267"/>
        </row>
        <row r="268">
          <cell r="K268"/>
        </row>
        <row r="269">
          <cell r="K269"/>
        </row>
        <row r="270">
          <cell r="K270"/>
        </row>
        <row r="271">
          <cell r="K271"/>
        </row>
        <row r="272">
          <cell r="K272"/>
        </row>
        <row r="273">
          <cell r="K273"/>
        </row>
        <row r="274">
          <cell r="K274"/>
        </row>
        <row r="275">
          <cell r="K275"/>
        </row>
        <row r="276">
          <cell r="K276"/>
        </row>
        <row r="277">
          <cell r="K277"/>
        </row>
        <row r="278">
          <cell r="K278"/>
        </row>
        <row r="279">
          <cell r="K279"/>
        </row>
        <row r="280">
          <cell r="K280"/>
        </row>
        <row r="281">
          <cell r="K281"/>
        </row>
        <row r="282">
          <cell r="K282"/>
        </row>
        <row r="283">
          <cell r="K283"/>
        </row>
        <row r="284">
          <cell r="K284"/>
        </row>
        <row r="285">
          <cell r="K285"/>
        </row>
        <row r="286">
          <cell r="K286"/>
        </row>
        <row r="287">
          <cell r="K287"/>
        </row>
        <row r="288">
          <cell r="K288"/>
        </row>
        <row r="289">
          <cell r="K289"/>
        </row>
        <row r="290">
          <cell r="K290"/>
        </row>
        <row r="291">
          <cell r="K291"/>
        </row>
        <row r="292">
          <cell r="K292"/>
        </row>
        <row r="293">
          <cell r="K293"/>
        </row>
        <row r="294">
          <cell r="K294"/>
        </row>
        <row r="295">
          <cell r="K295"/>
        </row>
        <row r="296">
          <cell r="K296"/>
        </row>
        <row r="297">
          <cell r="K297"/>
        </row>
        <row r="298">
          <cell r="K298"/>
        </row>
        <row r="299">
          <cell r="K299"/>
        </row>
        <row r="300">
          <cell r="K300"/>
        </row>
        <row r="301">
          <cell r="K301"/>
        </row>
        <row r="302">
          <cell r="K302"/>
        </row>
        <row r="303">
          <cell r="K303"/>
        </row>
        <row r="304">
          <cell r="K304"/>
        </row>
        <row r="305">
          <cell r="K305"/>
        </row>
        <row r="306">
          <cell r="K306"/>
        </row>
        <row r="307">
          <cell r="K307"/>
        </row>
        <row r="308">
          <cell r="K308"/>
        </row>
        <row r="309">
          <cell r="K309"/>
        </row>
        <row r="310">
          <cell r="K310"/>
        </row>
        <row r="311">
          <cell r="K311"/>
        </row>
        <row r="312">
          <cell r="K312"/>
        </row>
        <row r="313">
          <cell r="K313"/>
        </row>
        <row r="314">
          <cell r="K314"/>
        </row>
        <row r="315">
          <cell r="K315"/>
        </row>
        <row r="316">
          <cell r="K316"/>
        </row>
        <row r="317">
          <cell r="K317"/>
        </row>
        <row r="318">
          <cell r="K318"/>
        </row>
        <row r="319">
          <cell r="K319"/>
        </row>
        <row r="320">
          <cell r="K320"/>
        </row>
        <row r="321">
          <cell r="K321"/>
        </row>
        <row r="322">
          <cell r="K322"/>
        </row>
        <row r="323">
          <cell r="K323"/>
        </row>
        <row r="324">
          <cell r="K324"/>
        </row>
        <row r="325">
          <cell r="K325"/>
        </row>
        <row r="326">
          <cell r="K326"/>
        </row>
        <row r="327">
          <cell r="K327"/>
        </row>
        <row r="328">
          <cell r="K328"/>
        </row>
        <row r="329">
          <cell r="K329"/>
        </row>
        <row r="330">
          <cell r="K330"/>
        </row>
        <row r="331">
          <cell r="K331"/>
        </row>
        <row r="332">
          <cell r="K332"/>
        </row>
        <row r="333">
          <cell r="K333"/>
        </row>
        <row r="334">
          <cell r="K334"/>
        </row>
        <row r="335">
          <cell r="K335"/>
        </row>
        <row r="336">
          <cell r="K336"/>
        </row>
        <row r="337">
          <cell r="K337"/>
        </row>
        <row r="338">
          <cell r="K338"/>
        </row>
        <row r="339">
          <cell r="K339"/>
        </row>
        <row r="340">
          <cell r="K340"/>
        </row>
        <row r="341">
          <cell r="K341"/>
        </row>
        <row r="342">
          <cell r="K342"/>
        </row>
        <row r="343">
          <cell r="K343"/>
        </row>
        <row r="344">
          <cell r="K344"/>
        </row>
        <row r="345">
          <cell r="K345"/>
        </row>
        <row r="346">
          <cell r="K346"/>
        </row>
        <row r="347">
          <cell r="K347"/>
        </row>
        <row r="348">
          <cell r="K348"/>
        </row>
        <row r="349">
          <cell r="K349"/>
        </row>
        <row r="350">
          <cell r="K350"/>
        </row>
        <row r="351">
          <cell r="K351"/>
        </row>
        <row r="352">
          <cell r="K352"/>
        </row>
        <row r="353">
          <cell r="K353"/>
        </row>
        <row r="354">
          <cell r="K354"/>
        </row>
        <row r="355">
          <cell r="K355"/>
        </row>
        <row r="356">
          <cell r="K356"/>
        </row>
        <row r="357">
          <cell r="K357"/>
        </row>
        <row r="358">
          <cell r="K358"/>
        </row>
        <row r="359">
          <cell r="K359"/>
        </row>
        <row r="360">
          <cell r="K360"/>
        </row>
        <row r="361">
          <cell r="K361"/>
        </row>
        <row r="362">
          <cell r="K362"/>
        </row>
        <row r="363">
          <cell r="K363"/>
        </row>
        <row r="364">
          <cell r="K364"/>
        </row>
        <row r="365">
          <cell r="K365"/>
        </row>
        <row r="366">
          <cell r="K366"/>
        </row>
        <row r="367">
          <cell r="K367"/>
        </row>
        <row r="368">
          <cell r="K368"/>
        </row>
        <row r="369">
          <cell r="K369"/>
        </row>
        <row r="370">
          <cell r="K370"/>
        </row>
        <row r="371">
          <cell r="K371"/>
        </row>
        <row r="372">
          <cell r="K372"/>
        </row>
        <row r="373">
          <cell r="K373"/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/>
        </row>
        <row r="379">
          <cell r="K379"/>
        </row>
        <row r="380">
          <cell r="K380"/>
        </row>
        <row r="381">
          <cell r="K381"/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/>
        </row>
        <row r="390">
          <cell r="K390"/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/>
        </row>
        <row r="398">
          <cell r="K398"/>
        </row>
        <row r="399">
          <cell r="K399"/>
        </row>
        <row r="400">
          <cell r="K400"/>
        </row>
        <row r="401">
          <cell r="K401"/>
        </row>
        <row r="402">
          <cell r="K402"/>
        </row>
        <row r="403">
          <cell r="K403"/>
        </row>
        <row r="404">
          <cell r="K404"/>
        </row>
        <row r="405">
          <cell r="K405"/>
        </row>
        <row r="406">
          <cell r="K406"/>
        </row>
      </sheetData>
      <sheetData sheetId="1"/>
      <sheetData sheetId="2"/>
      <sheetData sheetId="3"/>
      <sheetData sheetId="4"/>
      <sheetData sheetId="5">
        <row r="8">
          <cell r="J8">
            <v>377248.81999999995</v>
          </cell>
        </row>
      </sheetData>
      <sheetData sheetId="6">
        <row r="14">
          <cell r="D14">
            <v>0</v>
          </cell>
        </row>
      </sheetData>
      <sheetData sheetId="7">
        <row r="34">
          <cell r="D34">
            <v>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6">
          <cell r="D46">
            <v>3</v>
          </cell>
        </row>
      </sheetData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ário"/>
      <sheetName val="Definição de Datas"/>
      <sheetName val="Planilha1"/>
      <sheetName val="Feriados Anbima"/>
      <sheetName val="Acomp historico"/>
      <sheetName val="Relatório Executivo"/>
      <sheetName val="Relatório - Analitico"/>
      <sheetName val="Acompanhamento Vendas."/>
      <sheetName val="Recebimento"/>
      <sheetName val="Base Contratos"/>
      <sheetName val="Recebiveis"/>
      <sheetName val="Contratos"/>
      <sheetName val="Estoque"/>
      <sheetName val="Boletos"/>
      <sheetName val="Distratos "/>
      <sheetName val="Itau_2022"/>
      <sheetName val="CDB-DI"/>
      <sheetName val="Itau"/>
      <sheetName val="Relatório de frações habitacion"/>
      <sheetName val="Planilha1 (2)"/>
    </sheetNames>
    <sheetDataSet>
      <sheetData sheetId="0">
        <row r="2">
          <cell r="A2">
            <v>35795</v>
          </cell>
        </row>
        <row r="3">
          <cell r="A3">
            <v>35796</v>
          </cell>
        </row>
        <row r="4">
          <cell r="A4">
            <v>35849</v>
          </cell>
        </row>
        <row r="5">
          <cell r="A5">
            <v>35850</v>
          </cell>
        </row>
        <row r="6">
          <cell r="A6">
            <v>35894</v>
          </cell>
        </row>
        <row r="7">
          <cell r="A7">
            <v>35895</v>
          </cell>
        </row>
        <row r="8">
          <cell r="A8">
            <v>35906</v>
          </cell>
        </row>
        <row r="9">
          <cell r="A9">
            <v>35916</v>
          </cell>
        </row>
        <row r="10">
          <cell r="A10">
            <v>35957</v>
          </cell>
        </row>
        <row r="11">
          <cell r="A11">
            <v>36045</v>
          </cell>
        </row>
        <row r="12">
          <cell r="A12">
            <v>36071</v>
          </cell>
        </row>
        <row r="13">
          <cell r="A13">
            <v>36080</v>
          </cell>
        </row>
        <row r="14">
          <cell r="A14">
            <v>36101</v>
          </cell>
        </row>
        <row r="15">
          <cell r="A15">
            <v>36114</v>
          </cell>
        </row>
        <row r="16">
          <cell r="A16">
            <v>36154</v>
          </cell>
        </row>
        <row r="17">
          <cell r="A17">
            <v>36161</v>
          </cell>
        </row>
        <row r="18">
          <cell r="A18">
            <v>36206</v>
          </cell>
        </row>
        <row r="19">
          <cell r="A19">
            <v>36207</v>
          </cell>
        </row>
        <row r="20">
          <cell r="A20">
            <v>36251</v>
          </cell>
        </row>
        <row r="21">
          <cell r="A21">
            <v>36252</v>
          </cell>
        </row>
        <row r="22">
          <cell r="A22">
            <v>36271</v>
          </cell>
        </row>
        <row r="23">
          <cell r="A23">
            <v>36281</v>
          </cell>
        </row>
        <row r="24">
          <cell r="A24">
            <v>36314</v>
          </cell>
        </row>
        <row r="25">
          <cell r="A25">
            <v>36410</v>
          </cell>
        </row>
        <row r="26">
          <cell r="A26">
            <v>36445</v>
          </cell>
        </row>
        <row r="27">
          <cell r="A27">
            <v>36466</v>
          </cell>
        </row>
        <row r="28">
          <cell r="A28">
            <v>36479</v>
          </cell>
        </row>
        <row r="29">
          <cell r="A29">
            <v>36519</v>
          </cell>
        </row>
        <row r="30">
          <cell r="A30">
            <v>36526</v>
          </cell>
        </row>
        <row r="31">
          <cell r="A31">
            <v>36591</v>
          </cell>
        </row>
        <row r="32">
          <cell r="A32">
            <v>36592</v>
          </cell>
        </row>
        <row r="33">
          <cell r="A33">
            <v>36637</v>
          </cell>
        </row>
        <row r="34">
          <cell r="A34">
            <v>36647</v>
          </cell>
        </row>
        <row r="35">
          <cell r="A35">
            <v>36699</v>
          </cell>
        </row>
        <row r="36">
          <cell r="A36">
            <v>36776</v>
          </cell>
        </row>
        <row r="37">
          <cell r="A37">
            <v>36811</v>
          </cell>
        </row>
        <row r="38">
          <cell r="A38">
            <v>36832</v>
          </cell>
        </row>
        <row r="39">
          <cell r="A39">
            <v>36845</v>
          </cell>
        </row>
        <row r="40">
          <cell r="A40">
            <v>36885</v>
          </cell>
        </row>
        <row r="41">
          <cell r="A41">
            <v>36892</v>
          </cell>
        </row>
        <row r="42">
          <cell r="A42">
            <v>36948</v>
          </cell>
        </row>
        <row r="43">
          <cell r="A43">
            <v>36949</v>
          </cell>
        </row>
        <row r="44">
          <cell r="A44">
            <v>36994</v>
          </cell>
        </row>
        <row r="45">
          <cell r="A45">
            <v>37002</v>
          </cell>
        </row>
        <row r="46">
          <cell r="A46">
            <v>37012</v>
          </cell>
        </row>
        <row r="47">
          <cell r="A47">
            <v>37056</v>
          </cell>
        </row>
        <row r="48">
          <cell r="A48">
            <v>37141</v>
          </cell>
        </row>
        <row r="49">
          <cell r="A49">
            <v>37176</v>
          </cell>
        </row>
        <row r="50">
          <cell r="A50">
            <v>37197</v>
          </cell>
        </row>
        <row r="51">
          <cell r="A51">
            <v>37210</v>
          </cell>
        </row>
        <row r="52">
          <cell r="A52">
            <v>37250</v>
          </cell>
        </row>
        <row r="53">
          <cell r="A53">
            <v>37257</v>
          </cell>
        </row>
        <row r="54">
          <cell r="A54">
            <v>37298</v>
          </cell>
        </row>
        <row r="55">
          <cell r="A55">
            <v>37299</v>
          </cell>
        </row>
        <row r="56">
          <cell r="A56">
            <v>37344</v>
          </cell>
        </row>
        <row r="57">
          <cell r="A57">
            <v>37367</v>
          </cell>
        </row>
        <row r="58">
          <cell r="A58">
            <v>37377</v>
          </cell>
        </row>
        <row r="59">
          <cell r="A59">
            <v>37406</v>
          </cell>
        </row>
        <row r="60">
          <cell r="A60">
            <v>37506</v>
          </cell>
        </row>
        <row r="61">
          <cell r="A61">
            <v>37541</v>
          </cell>
        </row>
        <row r="62">
          <cell r="A62">
            <v>37562</v>
          </cell>
        </row>
        <row r="63">
          <cell r="A63">
            <v>37575</v>
          </cell>
        </row>
        <row r="64">
          <cell r="A64">
            <v>37615</v>
          </cell>
        </row>
        <row r="65">
          <cell r="A65">
            <v>37622</v>
          </cell>
        </row>
        <row r="66">
          <cell r="A66">
            <v>37683</v>
          </cell>
        </row>
        <row r="67">
          <cell r="A67">
            <v>37684</v>
          </cell>
        </row>
        <row r="68">
          <cell r="A68">
            <v>37729</v>
          </cell>
        </row>
        <row r="69">
          <cell r="A69">
            <v>37732</v>
          </cell>
        </row>
        <row r="70">
          <cell r="A70">
            <v>37742</v>
          </cell>
        </row>
        <row r="71">
          <cell r="A71">
            <v>37791</v>
          </cell>
        </row>
        <row r="72">
          <cell r="A72">
            <v>37871</v>
          </cell>
        </row>
        <row r="73">
          <cell r="A73">
            <v>37906</v>
          </cell>
        </row>
        <row r="74">
          <cell r="A74">
            <v>37927</v>
          </cell>
        </row>
        <row r="75">
          <cell r="A75">
            <v>37940</v>
          </cell>
        </row>
        <row r="76">
          <cell r="A76">
            <v>37980</v>
          </cell>
        </row>
        <row r="77">
          <cell r="A77">
            <v>37987</v>
          </cell>
        </row>
        <row r="78">
          <cell r="A78">
            <v>38040</v>
          </cell>
        </row>
        <row r="79">
          <cell r="A79">
            <v>38041</v>
          </cell>
        </row>
        <row r="80">
          <cell r="A80">
            <v>38086</v>
          </cell>
        </row>
        <row r="81">
          <cell r="A81">
            <v>38098</v>
          </cell>
        </row>
        <row r="82">
          <cell r="A82">
            <v>38108</v>
          </cell>
        </row>
        <row r="83">
          <cell r="A83">
            <v>38148</v>
          </cell>
        </row>
        <row r="84">
          <cell r="A84">
            <v>38237</v>
          </cell>
        </row>
        <row r="85">
          <cell r="A85">
            <v>38272</v>
          </cell>
        </row>
        <row r="86">
          <cell r="A86">
            <v>38293</v>
          </cell>
        </row>
        <row r="87">
          <cell r="A87">
            <v>38306</v>
          </cell>
        </row>
        <row r="88">
          <cell r="A88">
            <v>38346</v>
          </cell>
        </row>
        <row r="89">
          <cell r="A89">
            <v>38353</v>
          </cell>
        </row>
        <row r="90">
          <cell r="A90">
            <v>38390</v>
          </cell>
        </row>
        <row r="91">
          <cell r="A91">
            <v>38391</v>
          </cell>
        </row>
        <row r="92">
          <cell r="A92">
            <v>38436</v>
          </cell>
        </row>
        <row r="93">
          <cell r="A93">
            <v>38438</v>
          </cell>
        </row>
        <row r="94">
          <cell r="A94">
            <v>38463</v>
          </cell>
        </row>
        <row r="95">
          <cell r="A95">
            <v>38473</v>
          </cell>
        </row>
        <row r="96">
          <cell r="A96">
            <v>38498</v>
          </cell>
        </row>
        <row r="97">
          <cell r="A97">
            <v>38602</v>
          </cell>
        </row>
        <row r="98">
          <cell r="A98">
            <v>38637</v>
          </cell>
        </row>
        <row r="99">
          <cell r="A99">
            <v>38658</v>
          </cell>
        </row>
        <row r="100">
          <cell r="A100">
            <v>38671</v>
          </cell>
        </row>
        <row r="101">
          <cell r="A101">
            <v>38711</v>
          </cell>
        </row>
        <row r="102">
          <cell r="A102">
            <v>38718</v>
          </cell>
        </row>
        <row r="103">
          <cell r="A103">
            <v>38775</v>
          </cell>
        </row>
        <row r="104">
          <cell r="A104">
            <v>38776</v>
          </cell>
        </row>
        <row r="105">
          <cell r="A105">
            <v>38821</v>
          </cell>
        </row>
        <row r="106">
          <cell r="A106">
            <v>38823</v>
          </cell>
        </row>
        <row r="107">
          <cell r="A107">
            <v>38828</v>
          </cell>
        </row>
        <row r="108">
          <cell r="A108">
            <v>38838</v>
          </cell>
        </row>
        <row r="109">
          <cell r="A109">
            <v>38883</v>
          </cell>
        </row>
        <row r="110">
          <cell r="A110">
            <v>38967</v>
          </cell>
        </row>
        <row r="111">
          <cell r="A111">
            <v>39002</v>
          </cell>
        </row>
        <row r="112">
          <cell r="A112">
            <v>39023</v>
          </cell>
        </row>
        <row r="113">
          <cell r="A113">
            <v>39036</v>
          </cell>
        </row>
        <row r="114">
          <cell r="A114">
            <v>39076</v>
          </cell>
        </row>
        <row r="115">
          <cell r="A115">
            <v>39083</v>
          </cell>
        </row>
        <row r="116">
          <cell r="A116">
            <v>39132</v>
          </cell>
        </row>
        <row r="117">
          <cell r="A117">
            <v>39133</v>
          </cell>
        </row>
        <row r="118">
          <cell r="A118">
            <v>39178</v>
          </cell>
        </row>
        <row r="119">
          <cell r="A119">
            <v>39180</v>
          </cell>
        </row>
        <row r="120">
          <cell r="A120">
            <v>39193</v>
          </cell>
        </row>
        <row r="121">
          <cell r="A121">
            <v>39203</v>
          </cell>
        </row>
        <row r="122">
          <cell r="A122">
            <v>39240</v>
          </cell>
        </row>
        <row r="123">
          <cell r="A123">
            <v>39332</v>
          </cell>
        </row>
        <row r="124">
          <cell r="A124">
            <v>39367</v>
          </cell>
        </row>
        <row r="125">
          <cell r="A125">
            <v>39388</v>
          </cell>
        </row>
        <row r="126">
          <cell r="A126">
            <v>39401</v>
          </cell>
        </row>
        <row r="127">
          <cell r="A127">
            <v>39441</v>
          </cell>
        </row>
        <row r="128">
          <cell r="A128">
            <v>39448</v>
          </cell>
        </row>
        <row r="129">
          <cell r="A129">
            <v>39482</v>
          </cell>
        </row>
        <row r="130">
          <cell r="A130">
            <v>39483</v>
          </cell>
        </row>
        <row r="131">
          <cell r="A131">
            <v>39528</v>
          </cell>
        </row>
        <row r="132">
          <cell r="A132">
            <v>39530</v>
          </cell>
        </row>
        <row r="133">
          <cell r="A133">
            <v>39559</v>
          </cell>
        </row>
        <row r="134">
          <cell r="A134">
            <v>39569</v>
          </cell>
        </row>
        <row r="135">
          <cell r="A135">
            <v>39590</v>
          </cell>
        </row>
        <row r="136">
          <cell r="A136">
            <v>39698</v>
          </cell>
        </row>
        <row r="137">
          <cell r="A137">
            <v>39733</v>
          </cell>
        </row>
        <row r="138">
          <cell r="A138">
            <v>39754</v>
          </cell>
        </row>
        <row r="139">
          <cell r="A139">
            <v>39767</v>
          </cell>
        </row>
        <row r="140">
          <cell r="A140">
            <v>39807</v>
          </cell>
        </row>
        <row r="141">
          <cell r="A141">
            <v>39814</v>
          </cell>
        </row>
        <row r="142">
          <cell r="A142">
            <v>39867</v>
          </cell>
        </row>
        <row r="143">
          <cell r="A143">
            <v>39868</v>
          </cell>
        </row>
        <row r="144">
          <cell r="A144">
            <v>39913</v>
          </cell>
        </row>
        <row r="145">
          <cell r="A145">
            <v>39924</v>
          </cell>
        </row>
        <row r="146">
          <cell r="A146">
            <v>39934</v>
          </cell>
        </row>
        <row r="147">
          <cell r="A147">
            <v>39975</v>
          </cell>
        </row>
        <row r="148">
          <cell r="A148">
            <v>40063</v>
          </cell>
        </row>
        <row r="149">
          <cell r="A149">
            <v>40098</v>
          </cell>
        </row>
        <row r="150">
          <cell r="A150">
            <v>40119</v>
          </cell>
        </row>
        <row r="151">
          <cell r="A151">
            <v>40172</v>
          </cell>
        </row>
        <row r="152">
          <cell r="A152">
            <v>40179</v>
          </cell>
        </row>
        <row r="153">
          <cell r="A153">
            <v>40224</v>
          </cell>
        </row>
        <row r="154">
          <cell r="A154">
            <v>40225</v>
          </cell>
        </row>
        <row r="155">
          <cell r="A155">
            <v>40270</v>
          </cell>
        </row>
        <row r="156">
          <cell r="A156">
            <v>40289</v>
          </cell>
        </row>
        <row r="157">
          <cell r="A157">
            <v>40332</v>
          </cell>
        </row>
        <row r="158">
          <cell r="A158">
            <v>40428</v>
          </cell>
        </row>
        <row r="159">
          <cell r="A159">
            <v>40463</v>
          </cell>
        </row>
        <row r="160">
          <cell r="A160">
            <v>40484</v>
          </cell>
        </row>
        <row r="161">
          <cell r="A161">
            <v>40497</v>
          </cell>
        </row>
        <row r="162">
          <cell r="A162">
            <v>40609</v>
          </cell>
        </row>
        <row r="163">
          <cell r="A163">
            <v>40610</v>
          </cell>
        </row>
        <row r="164">
          <cell r="A164">
            <v>40654</v>
          </cell>
        </row>
        <row r="165">
          <cell r="A165">
            <v>40655</v>
          </cell>
        </row>
        <row r="166">
          <cell r="A166">
            <v>40717</v>
          </cell>
        </row>
        <row r="167">
          <cell r="A167">
            <v>40793</v>
          </cell>
        </row>
        <row r="168">
          <cell r="A168">
            <v>40828</v>
          </cell>
        </row>
        <row r="169">
          <cell r="A169">
            <v>40849</v>
          </cell>
        </row>
        <row r="170">
          <cell r="A170">
            <v>40862</v>
          </cell>
        </row>
        <row r="171">
          <cell r="A171">
            <v>40959</v>
          </cell>
        </row>
        <row r="172">
          <cell r="A172">
            <v>40960</v>
          </cell>
        </row>
        <row r="173">
          <cell r="A173">
            <v>41005</v>
          </cell>
        </row>
        <row r="174">
          <cell r="A174">
            <v>41030</v>
          </cell>
        </row>
        <row r="175">
          <cell r="A175">
            <v>41067</v>
          </cell>
        </row>
        <row r="176">
          <cell r="A176">
            <v>41159</v>
          </cell>
        </row>
        <row r="177">
          <cell r="A177">
            <v>41194</v>
          </cell>
        </row>
        <row r="178">
          <cell r="A178">
            <v>41215</v>
          </cell>
        </row>
        <row r="179">
          <cell r="A179">
            <v>41228</v>
          </cell>
        </row>
        <row r="180">
          <cell r="A180">
            <v>41268</v>
          </cell>
        </row>
        <row r="181">
          <cell r="A181">
            <v>41275</v>
          </cell>
        </row>
        <row r="182">
          <cell r="A182">
            <v>41316</v>
          </cell>
        </row>
        <row r="183">
          <cell r="A183">
            <v>41317</v>
          </cell>
        </row>
        <row r="184">
          <cell r="A184">
            <v>41362</v>
          </cell>
        </row>
        <row r="185">
          <cell r="A185">
            <v>41395</v>
          </cell>
        </row>
        <row r="186">
          <cell r="A186">
            <v>41424</v>
          </cell>
        </row>
        <row r="187">
          <cell r="A187">
            <v>41593</v>
          </cell>
        </row>
        <row r="188">
          <cell r="A188">
            <v>41633</v>
          </cell>
        </row>
        <row r="189">
          <cell r="A189">
            <v>41640</v>
          </cell>
        </row>
        <row r="190">
          <cell r="A190">
            <v>41701</v>
          </cell>
        </row>
        <row r="191">
          <cell r="A191">
            <v>41702</v>
          </cell>
        </row>
        <row r="192">
          <cell r="A192">
            <v>41747</v>
          </cell>
        </row>
        <row r="193">
          <cell r="A193">
            <v>41750</v>
          </cell>
        </row>
        <row r="194">
          <cell r="A194">
            <v>41760</v>
          </cell>
        </row>
        <row r="195">
          <cell r="A195">
            <v>41809</v>
          </cell>
        </row>
        <row r="196">
          <cell r="A196">
            <v>41998</v>
          </cell>
        </row>
        <row r="197">
          <cell r="A197">
            <v>42005</v>
          </cell>
        </row>
        <row r="198">
          <cell r="A198">
            <v>42051</v>
          </cell>
        </row>
        <row r="199">
          <cell r="A199">
            <v>42052</v>
          </cell>
        </row>
        <row r="200">
          <cell r="A200">
            <v>42097</v>
          </cell>
        </row>
        <row r="201">
          <cell r="A201">
            <v>42115</v>
          </cell>
        </row>
        <row r="202">
          <cell r="A202">
            <v>42125</v>
          </cell>
        </row>
        <row r="203">
          <cell r="A203">
            <v>42159</v>
          </cell>
        </row>
        <row r="204">
          <cell r="A204">
            <v>42254</v>
          </cell>
        </row>
        <row r="205">
          <cell r="A205">
            <v>42289</v>
          </cell>
        </row>
        <row r="206">
          <cell r="A206">
            <v>42310</v>
          </cell>
        </row>
        <row r="207">
          <cell r="A207">
            <v>42363</v>
          </cell>
        </row>
        <row r="208">
          <cell r="A208">
            <v>42370</v>
          </cell>
        </row>
        <row r="209">
          <cell r="A209">
            <v>42408</v>
          </cell>
        </row>
        <row r="210">
          <cell r="A210">
            <v>42409</v>
          </cell>
        </row>
        <row r="211">
          <cell r="A211">
            <v>42454</v>
          </cell>
        </row>
        <row r="212">
          <cell r="A212">
            <v>42481</v>
          </cell>
        </row>
        <row r="213">
          <cell r="A213">
            <v>42516</v>
          </cell>
        </row>
        <row r="214">
          <cell r="A214">
            <v>42620</v>
          </cell>
        </row>
        <row r="215">
          <cell r="A215">
            <v>42655</v>
          </cell>
        </row>
        <row r="216">
          <cell r="A216">
            <v>42676</v>
          </cell>
        </row>
        <row r="217">
          <cell r="A217">
            <v>42689</v>
          </cell>
        </row>
        <row r="218">
          <cell r="A218">
            <v>42793</v>
          </cell>
        </row>
        <row r="219">
          <cell r="A219">
            <v>42794</v>
          </cell>
        </row>
        <row r="220">
          <cell r="A220">
            <v>42839</v>
          </cell>
        </row>
        <row r="221">
          <cell r="A221">
            <v>42846</v>
          </cell>
        </row>
        <row r="222">
          <cell r="A222">
            <v>42856</v>
          </cell>
        </row>
        <row r="223">
          <cell r="A223">
            <v>42901</v>
          </cell>
        </row>
        <row r="224">
          <cell r="A224">
            <v>42985</v>
          </cell>
        </row>
        <row r="225">
          <cell r="A225">
            <v>43020</v>
          </cell>
        </row>
        <row r="226">
          <cell r="A226">
            <v>43041</v>
          </cell>
        </row>
        <row r="227">
          <cell r="A227">
            <v>43054</v>
          </cell>
        </row>
        <row r="228">
          <cell r="A228">
            <v>43094</v>
          </cell>
        </row>
        <row r="229">
          <cell r="A229">
            <v>43101</v>
          </cell>
        </row>
        <row r="230">
          <cell r="A230">
            <v>43143</v>
          </cell>
        </row>
        <row r="231">
          <cell r="A231">
            <v>43144</v>
          </cell>
        </row>
        <row r="232">
          <cell r="A232">
            <v>43189</v>
          </cell>
        </row>
        <row r="233">
          <cell r="A233">
            <v>43221</v>
          </cell>
        </row>
        <row r="234">
          <cell r="A234">
            <v>43251</v>
          </cell>
        </row>
        <row r="235">
          <cell r="A235">
            <v>43350</v>
          </cell>
        </row>
        <row r="236">
          <cell r="A236">
            <v>43385</v>
          </cell>
        </row>
        <row r="237">
          <cell r="A237">
            <v>43406</v>
          </cell>
        </row>
        <row r="238">
          <cell r="A238">
            <v>43419</v>
          </cell>
        </row>
        <row r="239">
          <cell r="A239">
            <v>43459</v>
          </cell>
        </row>
        <row r="240">
          <cell r="A240">
            <v>43466</v>
          </cell>
        </row>
        <row r="241">
          <cell r="A241">
            <v>43528</v>
          </cell>
        </row>
        <row r="242">
          <cell r="A242">
            <v>43529</v>
          </cell>
        </row>
        <row r="243">
          <cell r="A243">
            <v>43574</v>
          </cell>
        </row>
        <row r="244">
          <cell r="A244">
            <v>43586</v>
          </cell>
        </row>
        <row r="245">
          <cell r="A245">
            <v>43636</v>
          </cell>
        </row>
        <row r="246">
          <cell r="A246">
            <v>43784</v>
          </cell>
        </row>
        <row r="247">
          <cell r="A247">
            <v>43824</v>
          </cell>
        </row>
        <row r="248">
          <cell r="A248">
            <v>43831</v>
          </cell>
        </row>
        <row r="249">
          <cell r="A249">
            <v>43885</v>
          </cell>
        </row>
        <row r="250">
          <cell r="A250">
            <v>43886</v>
          </cell>
        </row>
        <row r="251">
          <cell r="A251">
            <v>43931</v>
          </cell>
        </row>
        <row r="252">
          <cell r="A252">
            <v>43942</v>
          </cell>
        </row>
        <row r="253">
          <cell r="A253">
            <v>43952</v>
          </cell>
        </row>
        <row r="254">
          <cell r="A254">
            <v>43993</v>
          </cell>
        </row>
        <row r="255">
          <cell r="A255">
            <v>44081</v>
          </cell>
        </row>
        <row r="256">
          <cell r="A256">
            <v>44116</v>
          </cell>
        </row>
        <row r="257">
          <cell r="A257">
            <v>44137</v>
          </cell>
        </row>
        <row r="258">
          <cell r="A258">
            <v>44190</v>
          </cell>
        </row>
        <row r="259">
          <cell r="A259">
            <v>44197</v>
          </cell>
        </row>
        <row r="260">
          <cell r="A260">
            <v>44242</v>
          </cell>
        </row>
        <row r="261">
          <cell r="A261">
            <v>44243</v>
          </cell>
        </row>
        <row r="262">
          <cell r="A262">
            <v>44288</v>
          </cell>
        </row>
        <row r="263">
          <cell r="A263">
            <v>44307</v>
          </cell>
        </row>
        <row r="264">
          <cell r="A264">
            <v>44350</v>
          </cell>
        </row>
        <row r="265">
          <cell r="A265">
            <v>44446</v>
          </cell>
        </row>
        <row r="266">
          <cell r="A266">
            <v>44481</v>
          </cell>
        </row>
        <row r="267">
          <cell r="A267">
            <v>44502</v>
          </cell>
        </row>
        <row r="268">
          <cell r="A268">
            <v>44515</v>
          </cell>
        </row>
        <row r="269">
          <cell r="A269">
            <v>44620</v>
          </cell>
        </row>
        <row r="270">
          <cell r="A270">
            <v>44621</v>
          </cell>
        </row>
        <row r="271">
          <cell r="A271">
            <v>44666</v>
          </cell>
        </row>
        <row r="272">
          <cell r="A272">
            <v>44672</v>
          </cell>
        </row>
        <row r="273">
          <cell r="A273">
            <v>44728</v>
          </cell>
        </row>
        <row r="274">
          <cell r="A274">
            <v>44811</v>
          </cell>
        </row>
        <row r="275">
          <cell r="A275">
            <v>44846</v>
          </cell>
        </row>
        <row r="276">
          <cell r="A276">
            <v>44867</v>
          </cell>
        </row>
        <row r="277">
          <cell r="A277">
            <v>44880</v>
          </cell>
        </row>
        <row r="278">
          <cell r="A278">
            <v>44977</v>
          </cell>
        </row>
        <row r="279">
          <cell r="A279">
            <v>44978</v>
          </cell>
        </row>
        <row r="280">
          <cell r="A280">
            <v>45023</v>
          </cell>
        </row>
        <row r="281">
          <cell r="A281">
            <v>45037</v>
          </cell>
        </row>
        <row r="282">
          <cell r="A282">
            <v>45047</v>
          </cell>
        </row>
        <row r="283">
          <cell r="A283">
            <v>45085</v>
          </cell>
        </row>
        <row r="284">
          <cell r="A284">
            <v>45176</v>
          </cell>
        </row>
        <row r="285">
          <cell r="A285">
            <v>45211</v>
          </cell>
        </row>
        <row r="286">
          <cell r="A286">
            <v>45232</v>
          </cell>
        </row>
        <row r="287">
          <cell r="A287">
            <v>45245</v>
          </cell>
        </row>
        <row r="288">
          <cell r="A288">
            <v>45285</v>
          </cell>
        </row>
        <row r="289">
          <cell r="A289">
            <v>45292</v>
          </cell>
        </row>
        <row r="290">
          <cell r="A290">
            <v>45334</v>
          </cell>
        </row>
        <row r="291">
          <cell r="A291">
            <v>45335</v>
          </cell>
        </row>
        <row r="292">
          <cell r="A292">
            <v>45380</v>
          </cell>
        </row>
        <row r="293">
          <cell r="A293">
            <v>45413</v>
          </cell>
        </row>
        <row r="294">
          <cell r="A294">
            <v>45442</v>
          </cell>
        </row>
        <row r="295">
          <cell r="A295">
            <v>45611</v>
          </cell>
        </row>
        <row r="296">
          <cell r="A296">
            <v>45651</v>
          </cell>
        </row>
        <row r="297">
          <cell r="A297">
            <v>45658</v>
          </cell>
        </row>
        <row r="298">
          <cell r="A298">
            <v>45719</v>
          </cell>
        </row>
        <row r="299">
          <cell r="A299">
            <v>45720</v>
          </cell>
        </row>
        <row r="300">
          <cell r="A300">
            <v>45765</v>
          </cell>
        </row>
        <row r="301">
          <cell r="A301">
            <v>45768</v>
          </cell>
        </row>
        <row r="302">
          <cell r="A302">
            <v>45778</v>
          </cell>
        </row>
        <row r="303">
          <cell r="A303">
            <v>45827</v>
          </cell>
        </row>
        <row r="304">
          <cell r="A304">
            <v>46016</v>
          </cell>
        </row>
        <row r="305">
          <cell r="A305">
            <v>46023</v>
          </cell>
        </row>
        <row r="306">
          <cell r="A306">
            <v>46069</v>
          </cell>
        </row>
        <row r="307">
          <cell r="A307">
            <v>46070</v>
          </cell>
        </row>
        <row r="308">
          <cell r="A308">
            <v>46115</v>
          </cell>
        </row>
        <row r="309">
          <cell r="A309">
            <v>46133</v>
          </cell>
        </row>
        <row r="310">
          <cell r="A310">
            <v>46143</v>
          </cell>
        </row>
        <row r="311">
          <cell r="A311">
            <v>46177</v>
          </cell>
        </row>
        <row r="312">
          <cell r="A312">
            <v>46272</v>
          </cell>
        </row>
        <row r="313">
          <cell r="A313">
            <v>46307</v>
          </cell>
        </row>
        <row r="314">
          <cell r="A314">
            <v>46328</v>
          </cell>
        </row>
        <row r="315">
          <cell r="A315">
            <v>46381</v>
          </cell>
        </row>
        <row r="316">
          <cell r="A316">
            <v>46388</v>
          </cell>
        </row>
        <row r="317">
          <cell r="A317">
            <v>46426</v>
          </cell>
        </row>
        <row r="318">
          <cell r="A318">
            <v>46427</v>
          </cell>
        </row>
        <row r="319">
          <cell r="A319">
            <v>46472</v>
          </cell>
        </row>
        <row r="320">
          <cell r="A320">
            <v>46498</v>
          </cell>
        </row>
        <row r="321">
          <cell r="A321">
            <v>46534</v>
          </cell>
        </row>
        <row r="322">
          <cell r="A322">
            <v>46637</v>
          </cell>
        </row>
        <row r="323">
          <cell r="A323">
            <v>46672</v>
          </cell>
        </row>
        <row r="324">
          <cell r="A324">
            <v>46693</v>
          </cell>
        </row>
        <row r="325">
          <cell r="A325">
            <v>46706</v>
          </cell>
        </row>
        <row r="326">
          <cell r="A326">
            <v>46746</v>
          </cell>
        </row>
        <row r="327">
          <cell r="A327">
            <v>46753</v>
          </cell>
        </row>
        <row r="328">
          <cell r="A328">
            <v>46811</v>
          </cell>
        </row>
        <row r="329">
          <cell r="A329">
            <v>46812</v>
          </cell>
        </row>
        <row r="330">
          <cell r="A330">
            <v>46857</v>
          </cell>
        </row>
        <row r="331">
          <cell r="A331">
            <v>46864</v>
          </cell>
        </row>
        <row r="332">
          <cell r="A332">
            <v>46874</v>
          </cell>
        </row>
        <row r="333">
          <cell r="A333">
            <v>46919</v>
          </cell>
        </row>
        <row r="334">
          <cell r="A334">
            <v>47003</v>
          </cell>
        </row>
        <row r="335">
          <cell r="A335">
            <v>47038</v>
          </cell>
        </row>
        <row r="336">
          <cell r="A336">
            <v>47059</v>
          </cell>
        </row>
        <row r="337">
          <cell r="A337">
            <v>47072</v>
          </cell>
        </row>
        <row r="338">
          <cell r="A338">
            <v>47112</v>
          </cell>
        </row>
        <row r="339">
          <cell r="A339">
            <v>47119</v>
          </cell>
        </row>
        <row r="340">
          <cell r="A340">
            <v>47161</v>
          </cell>
        </row>
        <row r="341">
          <cell r="A341">
            <v>47162</v>
          </cell>
        </row>
        <row r="342">
          <cell r="A342">
            <v>47207</v>
          </cell>
        </row>
        <row r="343">
          <cell r="A343">
            <v>47229</v>
          </cell>
        </row>
        <row r="344">
          <cell r="A344">
            <v>47239</v>
          </cell>
        </row>
        <row r="345">
          <cell r="A345">
            <v>47269</v>
          </cell>
        </row>
        <row r="346">
          <cell r="A346">
            <v>47368</v>
          </cell>
        </row>
        <row r="347">
          <cell r="A347">
            <v>47403</v>
          </cell>
        </row>
        <row r="348">
          <cell r="A348">
            <v>47424</v>
          </cell>
        </row>
        <row r="349">
          <cell r="A349">
            <v>47437</v>
          </cell>
        </row>
        <row r="350">
          <cell r="A350">
            <v>47477</v>
          </cell>
        </row>
        <row r="351">
          <cell r="A351">
            <v>47484</v>
          </cell>
        </row>
        <row r="352">
          <cell r="A352">
            <v>47546</v>
          </cell>
        </row>
        <row r="353">
          <cell r="A353">
            <v>47547</v>
          </cell>
        </row>
        <row r="354">
          <cell r="A354">
            <v>47592</v>
          </cell>
        </row>
        <row r="355">
          <cell r="A355">
            <v>47594</v>
          </cell>
        </row>
        <row r="356">
          <cell r="A356">
            <v>47604</v>
          </cell>
        </row>
        <row r="357">
          <cell r="A357">
            <v>47654</v>
          </cell>
        </row>
        <row r="358">
          <cell r="A358">
            <v>47802</v>
          </cell>
        </row>
        <row r="359">
          <cell r="A359">
            <v>47842</v>
          </cell>
        </row>
        <row r="360">
          <cell r="A360">
            <v>47849</v>
          </cell>
        </row>
        <row r="361">
          <cell r="A361">
            <v>47903</v>
          </cell>
        </row>
        <row r="362">
          <cell r="A362">
            <v>47904</v>
          </cell>
        </row>
        <row r="363">
          <cell r="A363">
            <v>47949</v>
          </cell>
        </row>
        <row r="364">
          <cell r="A364">
            <v>47959</v>
          </cell>
        </row>
        <row r="365">
          <cell r="A365">
            <v>47969</v>
          </cell>
        </row>
        <row r="366">
          <cell r="A366">
            <v>48011</v>
          </cell>
        </row>
        <row r="367">
          <cell r="A367">
            <v>48207</v>
          </cell>
        </row>
        <row r="368">
          <cell r="A368">
            <v>48214</v>
          </cell>
        </row>
        <row r="369">
          <cell r="A369">
            <v>48253</v>
          </cell>
        </row>
        <row r="370">
          <cell r="A370">
            <v>48254</v>
          </cell>
        </row>
        <row r="371">
          <cell r="A371">
            <v>48299</v>
          </cell>
        </row>
        <row r="372">
          <cell r="A372">
            <v>48325</v>
          </cell>
        </row>
        <row r="373">
          <cell r="A373">
            <v>48361</v>
          </cell>
        </row>
        <row r="374">
          <cell r="A374">
            <v>48464</v>
          </cell>
        </row>
        <row r="375">
          <cell r="A375">
            <v>48499</v>
          </cell>
        </row>
        <row r="376">
          <cell r="A376">
            <v>48520</v>
          </cell>
        </row>
        <row r="377">
          <cell r="A377">
            <v>48533</v>
          </cell>
        </row>
        <row r="378">
          <cell r="A378">
            <v>48638</v>
          </cell>
        </row>
        <row r="379">
          <cell r="A379">
            <v>48639</v>
          </cell>
        </row>
        <row r="380">
          <cell r="A380">
            <v>48684</v>
          </cell>
        </row>
        <row r="381">
          <cell r="A381">
            <v>48690</v>
          </cell>
        </row>
        <row r="382">
          <cell r="A382">
            <v>48746</v>
          </cell>
        </row>
        <row r="383">
          <cell r="A383">
            <v>48829</v>
          </cell>
        </row>
        <row r="384">
          <cell r="A384">
            <v>48864</v>
          </cell>
        </row>
        <row r="385">
          <cell r="A385">
            <v>48885</v>
          </cell>
        </row>
        <row r="386">
          <cell r="A386">
            <v>48898</v>
          </cell>
        </row>
        <row r="387">
          <cell r="A387">
            <v>48995</v>
          </cell>
        </row>
        <row r="388">
          <cell r="A388">
            <v>48996</v>
          </cell>
        </row>
        <row r="389">
          <cell r="A389">
            <v>49041</v>
          </cell>
        </row>
        <row r="390">
          <cell r="A390">
            <v>49055</v>
          </cell>
        </row>
        <row r="391">
          <cell r="A391">
            <v>49065</v>
          </cell>
        </row>
        <row r="392">
          <cell r="A392">
            <v>49103</v>
          </cell>
        </row>
        <row r="393">
          <cell r="A393">
            <v>49194</v>
          </cell>
        </row>
        <row r="394">
          <cell r="A394">
            <v>49229</v>
          </cell>
        </row>
        <row r="395">
          <cell r="A395">
            <v>49250</v>
          </cell>
        </row>
        <row r="396">
          <cell r="A396">
            <v>49263</v>
          </cell>
        </row>
        <row r="397">
          <cell r="A397">
            <v>49303</v>
          </cell>
        </row>
        <row r="398">
          <cell r="A398">
            <v>49310</v>
          </cell>
        </row>
        <row r="399">
          <cell r="A399">
            <v>49345</v>
          </cell>
        </row>
        <row r="400">
          <cell r="A400">
            <v>49346</v>
          </cell>
        </row>
        <row r="401">
          <cell r="A401">
            <v>49391</v>
          </cell>
        </row>
        <row r="402">
          <cell r="A402">
            <v>49430</v>
          </cell>
        </row>
        <row r="403">
          <cell r="A403">
            <v>49453</v>
          </cell>
        </row>
        <row r="404">
          <cell r="A404">
            <v>49559</v>
          </cell>
        </row>
        <row r="405">
          <cell r="A405">
            <v>49594</v>
          </cell>
        </row>
        <row r="406">
          <cell r="A406">
            <v>49615</v>
          </cell>
        </row>
        <row r="407">
          <cell r="A407">
            <v>49628</v>
          </cell>
        </row>
        <row r="408">
          <cell r="A408">
            <v>49668</v>
          </cell>
        </row>
        <row r="409">
          <cell r="A409">
            <v>49675</v>
          </cell>
        </row>
        <row r="410">
          <cell r="A410">
            <v>49730</v>
          </cell>
        </row>
        <row r="411">
          <cell r="A411">
            <v>49731</v>
          </cell>
        </row>
        <row r="412">
          <cell r="A412">
            <v>49776</v>
          </cell>
        </row>
        <row r="413">
          <cell r="A413">
            <v>49786</v>
          </cell>
        </row>
        <row r="414">
          <cell r="A414">
            <v>49796</v>
          </cell>
        </row>
        <row r="415">
          <cell r="A415">
            <v>49838</v>
          </cell>
        </row>
        <row r="416">
          <cell r="A416">
            <v>50034</v>
          </cell>
        </row>
        <row r="417">
          <cell r="A417">
            <v>50041</v>
          </cell>
        </row>
        <row r="418">
          <cell r="A418">
            <v>50087</v>
          </cell>
        </row>
        <row r="419">
          <cell r="A419">
            <v>50088</v>
          </cell>
        </row>
        <row r="420">
          <cell r="A420">
            <v>50133</v>
          </cell>
        </row>
        <row r="421">
          <cell r="A421">
            <v>50151</v>
          </cell>
        </row>
        <row r="422">
          <cell r="A422">
            <v>50161</v>
          </cell>
        </row>
        <row r="423">
          <cell r="A423">
            <v>50195</v>
          </cell>
        </row>
        <row r="424">
          <cell r="A424">
            <v>50290</v>
          </cell>
        </row>
        <row r="425">
          <cell r="A425">
            <v>50325</v>
          </cell>
        </row>
        <row r="426">
          <cell r="A426">
            <v>50346</v>
          </cell>
        </row>
        <row r="427">
          <cell r="A427">
            <v>50399</v>
          </cell>
        </row>
        <row r="428">
          <cell r="A428">
            <v>50406</v>
          </cell>
        </row>
        <row r="429">
          <cell r="A429">
            <v>50472</v>
          </cell>
        </row>
        <row r="430">
          <cell r="A430">
            <v>50473</v>
          </cell>
        </row>
        <row r="431">
          <cell r="A431">
            <v>50516</v>
          </cell>
        </row>
        <row r="432">
          <cell r="A432">
            <v>50518</v>
          </cell>
        </row>
        <row r="433">
          <cell r="A433">
            <v>50580</v>
          </cell>
        </row>
        <row r="434">
          <cell r="A434">
            <v>50655</v>
          </cell>
        </row>
        <row r="435">
          <cell r="A435">
            <v>50690</v>
          </cell>
        </row>
        <row r="436">
          <cell r="A436">
            <v>50711</v>
          </cell>
        </row>
        <row r="437">
          <cell r="A437">
            <v>50724</v>
          </cell>
        </row>
        <row r="438">
          <cell r="A438">
            <v>50822</v>
          </cell>
        </row>
        <row r="439">
          <cell r="A439">
            <v>50823</v>
          </cell>
        </row>
        <row r="440">
          <cell r="A440">
            <v>50868</v>
          </cell>
        </row>
        <row r="441">
          <cell r="A441">
            <v>50881</v>
          </cell>
        </row>
        <row r="442">
          <cell r="A442">
            <v>50930</v>
          </cell>
        </row>
        <row r="443">
          <cell r="A443">
            <v>51020</v>
          </cell>
        </row>
        <row r="444">
          <cell r="A444">
            <v>51055</v>
          </cell>
        </row>
        <row r="445">
          <cell r="A445">
            <v>51076</v>
          </cell>
        </row>
        <row r="446">
          <cell r="A446">
            <v>51089</v>
          </cell>
        </row>
        <row r="447">
          <cell r="A447">
            <v>51179</v>
          </cell>
        </row>
        <row r="448">
          <cell r="A448">
            <v>51180</v>
          </cell>
        </row>
        <row r="449">
          <cell r="A449">
            <v>51225</v>
          </cell>
        </row>
        <row r="450">
          <cell r="A450">
            <v>51257</v>
          </cell>
        </row>
        <row r="451">
          <cell r="A451">
            <v>51287</v>
          </cell>
        </row>
        <row r="452">
          <cell r="A452">
            <v>51386</v>
          </cell>
        </row>
        <row r="453">
          <cell r="A453">
            <v>51421</v>
          </cell>
        </row>
        <row r="454">
          <cell r="A454">
            <v>51442</v>
          </cell>
        </row>
        <row r="455">
          <cell r="A455">
            <v>51455</v>
          </cell>
        </row>
        <row r="456">
          <cell r="A456">
            <v>51495</v>
          </cell>
        </row>
        <row r="457">
          <cell r="A457">
            <v>51502</v>
          </cell>
        </row>
        <row r="458">
          <cell r="A458">
            <v>51564</v>
          </cell>
        </row>
        <row r="459">
          <cell r="A459">
            <v>51565</v>
          </cell>
        </row>
        <row r="460">
          <cell r="A460">
            <v>51610</v>
          </cell>
        </row>
        <row r="461">
          <cell r="A461">
            <v>51622</v>
          </cell>
        </row>
        <row r="462">
          <cell r="A462">
            <v>51672</v>
          </cell>
        </row>
        <row r="463">
          <cell r="A463">
            <v>51820</v>
          </cell>
        </row>
        <row r="464">
          <cell r="A464">
            <v>51860</v>
          </cell>
        </row>
        <row r="465">
          <cell r="A465">
            <v>51867</v>
          </cell>
        </row>
        <row r="466">
          <cell r="A466">
            <v>51914</v>
          </cell>
        </row>
        <row r="467">
          <cell r="A467">
            <v>51915</v>
          </cell>
        </row>
        <row r="468">
          <cell r="A468">
            <v>51960</v>
          </cell>
        </row>
        <row r="469">
          <cell r="A469">
            <v>51977</v>
          </cell>
        </row>
        <row r="470">
          <cell r="A470">
            <v>51987</v>
          </cell>
        </row>
        <row r="471">
          <cell r="A471">
            <v>52022</v>
          </cell>
        </row>
        <row r="472">
          <cell r="A472">
            <v>52225</v>
          </cell>
        </row>
        <row r="473">
          <cell r="A473">
            <v>52232</v>
          </cell>
        </row>
        <row r="474">
          <cell r="A474">
            <v>52271</v>
          </cell>
        </row>
        <row r="475">
          <cell r="A475">
            <v>52272</v>
          </cell>
        </row>
        <row r="476">
          <cell r="A476">
            <v>52317</v>
          </cell>
        </row>
        <row r="477">
          <cell r="A477">
            <v>52342</v>
          </cell>
        </row>
        <row r="478">
          <cell r="A478">
            <v>52352</v>
          </cell>
        </row>
        <row r="479">
          <cell r="A479">
            <v>52379</v>
          </cell>
        </row>
        <row r="480">
          <cell r="A480">
            <v>52481</v>
          </cell>
        </row>
        <row r="481">
          <cell r="A481">
            <v>52516</v>
          </cell>
        </row>
        <row r="482">
          <cell r="A482">
            <v>52537</v>
          </cell>
        </row>
        <row r="483">
          <cell r="A483">
            <v>52590</v>
          </cell>
        </row>
        <row r="484">
          <cell r="A484">
            <v>52597</v>
          </cell>
        </row>
        <row r="485">
          <cell r="A485">
            <v>52656</v>
          </cell>
        </row>
        <row r="486">
          <cell r="A486">
            <v>52657</v>
          </cell>
        </row>
        <row r="487">
          <cell r="A487">
            <v>52702</v>
          </cell>
        </row>
        <row r="488">
          <cell r="A488">
            <v>52708</v>
          </cell>
        </row>
        <row r="489">
          <cell r="A489">
            <v>52764</v>
          </cell>
        </row>
        <row r="490">
          <cell r="A490">
            <v>52847</v>
          </cell>
        </row>
        <row r="491">
          <cell r="A491">
            <v>52882</v>
          </cell>
        </row>
        <row r="492">
          <cell r="A492">
            <v>52903</v>
          </cell>
        </row>
        <row r="493">
          <cell r="A493">
            <v>52916</v>
          </cell>
        </row>
        <row r="494">
          <cell r="A494">
            <v>53013</v>
          </cell>
        </row>
        <row r="495">
          <cell r="A495">
            <v>53014</v>
          </cell>
        </row>
        <row r="496">
          <cell r="A496">
            <v>53059</v>
          </cell>
        </row>
        <row r="497">
          <cell r="A497">
            <v>53073</v>
          </cell>
        </row>
        <row r="498">
          <cell r="A498">
            <v>53083</v>
          </cell>
        </row>
        <row r="499">
          <cell r="A499">
            <v>53121</v>
          </cell>
        </row>
        <row r="500">
          <cell r="A500">
            <v>53212</v>
          </cell>
        </row>
        <row r="501">
          <cell r="A501">
            <v>53247</v>
          </cell>
        </row>
        <row r="502">
          <cell r="A502">
            <v>53268</v>
          </cell>
        </row>
        <row r="503">
          <cell r="A503">
            <v>53281</v>
          </cell>
        </row>
        <row r="504">
          <cell r="A504">
            <v>53321</v>
          </cell>
        </row>
        <row r="505">
          <cell r="A505">
            <v>53328</v>
          </cell>
        </row>
        <row r="506">
          <cell r="A506">
            <v>53363</v>
          </cell>
        </row>
        <row r="507">
          <cell r="A507">
            <v>53364</v>
          </cell>
        </row>
        <row r="508">
          <cell r="A508">
            <v>53409</v>
          </cell>
        </row>
        <row r="509">
          <cell r="A509">
            <v>53448</v>
          </cell>
        </row>
        <row r="510">
          <cell r="A510">
            <v>53471</v>
          </cell>
        </row>
        <row r="511">
          <cell r="A511">
            <v>53577</v>
          </cell>
        </row>
        <row r="512">
          <cell r="A512">
            <v>53612</v>
          </cell>
        </row>
        <row r="513">
          <cell r="A513">
            <v>53633</v>
          </cell>
        </row>
        <row r="514">
          <cell r="A514">
            <v>53646</v>
          </cell>
        </row>
        <row r="515">
          <cell r="A515">
            <v>53686</v>
          </cell>
        </row>
        <row r="516">
          <cell r="A516">
            <v>53693</v>
          </cell>
        </row>
        <row r="517">
          <cell r="A517">
            <v>53748</v>
          </cell>
        </row>
      </sheetData>
      <sheetData sheetId="1" refreshError="1"/>
      <sheetData sheetId="2"/>
      <sheetData sheetId="3"/>
      <sheetData sheetId="4"/>
      <sheetData sheetId="5">
        <row r="10">
          <cell r="J10">
            <v>613924.23000000021</v>
          </cell>
        </row>
      </sheetData>
      <sheetData sheetId="6">
        <row r="16">
          <cell r="D16">
            <v>0</v>
          </cell>
        </row>
      </sheetData>
      <sheetData sheetId="7">
        <row r="33">
          <cell r="D33">
            <v>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álise_Individual"/>
      <sheetName val="Perda"/>
      <sheetName val="Vendas mês"/>
      <sheetName val="Distratos mês"/>
      <sheetName val="Pago_Distratos"/>
      <sheetName val="Vendas 2019"/>
      <sheetName val="Distratos 2019"/>
      <sheetName val="Vendas TOTAL"/>
      <sheetName val="Distratos TOTAL"/>
      <sheetName val="Vendas Mensais"/>
      <sheetName val="Distratos Mensa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Reserva da mata</v>
          </cell>
        </row>
        <row r="4">
          <cell r="B4" t="str">
            <v>Reserva do Lago</v>
          </cell>
        </row>
        <row r="5">
          <cell r="B5" t="str">
            <v>Honore</v>
          </cell>
        </row>
        <row r="6">
          <cell r="B6" t="str">
            <v>Casa do Sol</v>
          </cell>
        </row>
        <row r="7">
          <cell r="B7" t="str">
            <v>Arte Bela Vista</v>
          </cell>
        </row>
        <row r="8">
          <cell r="B8" t="str">
            <v>Vida Viva Clube Moinho</v>
          </cell>
        </row>
        <row r="9">
          <cell r="B9" t="str">
            <v>Bravo</v>
          </cell>
        </row>
        <row r="10">
          <cell r="B10" t="str">
            <v>Aria Petropolis</v>
          </cell>
        </row>
        <row r="11">
          <cell r="B11" t="str">
            <v>Spot</v>
          </cell>
        </row>
        <row r="12">
          <cell r="B12" t="str">
            <v>Grand Park Eucaliptos</v>
          </cell>
        </row>
        <row r="13">
          <cell r="B13" t="str">
            <v>Ponta da Figueira</v>
          </cell>
        </row>
        <row r="14">
          <cell r="B14" t="str">
            <v>Hom</v>
          </cell>
        </row>
        <row r="15">
          <cell r="B15" t="str">
            <v>Vida Viva Clube Iguatemi</v>
          </cell>
        </row>
        <row r="16">
          <cell r="B16" t="str">
            <v>Moulin</v>
          </cell>
        </row>
        <row r="17">
          <cell r="B17" t="str">
            <v>AG Anita Garibaldi</v>
          </cell>
        </row>
        <row r="18">
          <cell r="B18" t="str">
            <v>Vida Viva Clube Centro</v>
          </cell>
        </row>
        <row r="19">
          <cell r="B19" t="str">
            <v>ID Residence</v>
          </cell>
        </row>
        <row r="20">
          <cell r="B20" t="str">
            <v>Quartier Cabral</v>
          </cell>
        </row>
        <row r="21">
          <cell r="B21" t="str">
            <v>Hom Lindoia</v>
          </cell>
        </row>
        <row r="22">
          <cell r="B22" t="str">
            <v>DOC</v>
          </cell>
        </row>
        <row r="23">
          <cell r="B23" t="str">
            <v>Vida Viva Horizonte</v>
          </cell>
        </row>
        <row r="24">
          <cell r="B24" t="str">
            <v>Vida Viva Boulevard</v>
          </cell>
        </row>
        <row r="25">
          <cell r="B25" t="str">
            <v>Terrara</v>
          </cell>
        </row>
        <row r="26">
          <cell r="B26" t="str">
            <v>Baltimore</v>
          </cell>
        </row>
        <row r="27">
          <cell r="B27" t="str">
            <v>Vida Viva Clube Canoas</v>
          </cell>
        </row>
        <row r="28">
          <cell r="B28" t="str">
            <v>Icon Assis Brasil</v>
          </cell>
        </row>
        <row r="29">
          <cell r="B29" t="str">
            <v>Supreme</v>
          </cell>
        </row>
        <row r="30">
          <cell r="B30" t="str">
            <v>Nine</v>
          </cell>
        </row>
        <row r="31">
          <cell r="B31" t="str">
            <v>RS Window</v>
          </cell>
        </row>
        <row r="32">
          <cell r="B32" t="str">
            <v>Ato</v>
          </cell>
        </row>
        <row r="33">
          <cell r="B33" t="str">
            <v>Supreme Higienópolis</v>
          </cell>
        </row>
        <row r="34">
          <cell r="B34" t="str">
            <v>Hom Nilo</v>
          </cell>
        </row>
        <row r="35">
          <cell r="B35" t="str">
            <v>MAXPLAZA</v>
          </cell>
        </row>
        <row r="36">
          <cell r="B36" t="str">
            <v>CENTRAL PARK</v>
          </cell>
        </row>
        <row r="37">
          <cell r="B37" t="str">
            <v>BLUE XANGRILA</v>
          </cell>
        </row>
        <row r="38">
          <cell r="B38" t="str">
            <v>DOC Santana</v>
          </cell>
        </row>
        <row r="39">
          <cell r="B39" t="str">
            <v>SUPREME CENTRAL PARQUE</v>
          </cell>
        </row>
        <row r="40">
          <cell r="B40" t="str">
            <v>Belavistta Reserva</v>
          </cell>
        </row>
        <row r="41">
          <cell r="B41" t="str">
            <v>Candido 58</v>
          </cell>
        </row>
        <row r="42">
          <cell r="B42" t="str">
            <v>Linked Teresópolis</v>
          </cell>
        </row>
        <row r="43">
          <cell r="B43" t="str">
            <v>Grand Park Lindoia</v>
          </cell>
        </row>
        <row r="44">
          <cell r="B44" t="str">
            <v>Reserva Bela Vista</v>
          </cell>
        </row>
        <row r="45">
          <cell r="B45" t="str">
            <v>Domingos de Almeida</v>
          </cell>
        </row>
        <row r="46">
          <cell r="B46" t="str">
            <v>Go 1092</v>
          </cell>
        </row>
        <row r="47">
          <cell r="B47" t="str">
            <v>Arte</v>
          </cell>
        </row>
        <row r="48">
          <cell r="B48" t="str">
            <v>Península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ão 1.0"/>
      <sheetName val="CETIP"/>
      <sheetName val="VENCIDAS"/>
      <sheetName val="CARTEIRA_AVENCER"/>
      <sheetName val="PDD"/>
      <sheetName val="DE_PARA"/>
      <sheetName val="ATRASO"/>
      <sheetName val="Pagamento Antecipado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AA</v>
          </cell>
          <cell r="Q2">
            <v>0</v>
          </cell>
        </row>
        <row r="3">
          <cell r="P3" t="str">
            <v>A</v>
          </cell>
          <cell r="Q3">
            <v>5.0000000000000001E-3</v>
          </cell>
        </row>
        <row r="4">
          <cell r="P4" t="str">
            <v>B</v>
          </cell>
          <cell r="Q4">
            <v>0.01</v>
          </cell>
        </row>
        <row r="5">
          <cell r="P5" t="str">
            <v>C</v>
          </cell>
          <cell r="Q5">
            <v>0.03</v>
          </cell>
        </row>
        <row r="6">
          <cell r="P6" t="str">
            <v>D</v>
          </cell>
          <cell r="Q6">
            <v>0.1</v>
          </cell>
        </row>
        <row r="7">
          <cell r="P7" t="str">
            <v>E</v>
          </cell>
          <cell r="Q7">
            <v>0.3</v>
          </cell>
        </row>
        <row r="8">
          <cell r="P8" t="str">
            <v>F</v>
          </cell>
          <cell r="Q8">
            <v>0.5</v>
          </cell>
        </row>
        <row r="9">
          <cell r="P9" t="str">
            <v>G</v>
          </cell>
          <cell r="Q9">
            <v>0.7</v>
          </cell>
        </row>
        <row r="10">
          <cell r="P10" t="str">
            <v>H</v>
          </cell>
          <cell r="Q10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D075-09B0-4AAC-BB3F-5F0CBC7FDFED}">
  <sheetPr>
    <tabColor rgb="FFFFFF00"/>
  </sheetPr>
  <dimension ref="A3:H122"/>
  <sheetViews>
    <sheetView topLeftCell="A14" zoomScale="70" zoomScaleNormal="70" workbookViewId="0">
      <selection activeCell="C113" sqref="A113:XFD113"/>
    </sheetView>
  </sheetViews>
  <sheetFormatPr defaultColWidth="9.140625" defaultRowHeight="15" x14ac:dyDescent="0.25"/>
  <cols>
    <col min="1" max="1" width="30.5703125" style="238" customWidth="1"/>
    <col min="2" max="2" width="35.7109375" style="238" customWidth="1"/>
    <col min="3" max="3" width="19.7109375" style="238" bestFit="1" customWidth="1"/>
    <col min="4" max="4" width="39.5703125" style="238" customWidth="1"/>
    <col min="5" max="5" width="18.28515625" style="238" bestFit="1" customWidth="1"/>
    <col min="6" max="6" width="13.85546875" style="238" bestFit="1" customWidth="1"/>
    <col min="7" max="7" width="16.85546875" style="238" customWidth="1"/>
    <col min="8" max="8" width="10.5703125" style="238" bestFit="1" customWidth="1"/>
    <col min="9" max="16384" width="9.140625" style="238"/>
  </cols>
  <sheetData>
    <row r="3" spans="1:8" x14ac:dyDescent="0.25">
      <c r="B3" s="239" t="s">
        <v>199</v>
      </c>
    </row>
    <row r="4" spans="1:8" x14ac:dyDescent="0.25">
      <c r="B4" s="240" t="s">
        <v>82</v>
      </c>
      <c r="C4" s="240" t="s">
        <v>189</v>
      </c>
      <c r="D4" s="240" t="s">
        <v>101</v>
      </c>
      <c r="E4" s="247" t="s">
        <v>190</v>
      </c>
      <c r="F4" s="241" t="s">
        <v>191</v>
      </c>
      <c r="G4" s="275" t="s">
        <v>674</v>
      </c>
    </row>
    <row r="5" spans="1:8" ht="26.25" customHeight="1" x14ac:dyDescent="0.25">
      <c r="A5" s="238" t="str">
        <f t="shared" ref="A5:A13" si="0">B5&amp;C5</f>
        <v>Q03L02Terra Luz Residencial</v>
      </c>
      <c r="B5" s="245" t="s">
        <v>200</v>
      </c>
      <c r="C5" s="245" t="s">
        <v>193</v>
      </c>
      <c r="D5" s="245" t="s">
        <v>201</v>
      </c>
      <c r="E5" s="248">
        <v>92872</v>
      </c>
      <c r="F5" s="244">
        <v>45099</v>
      </c>
      <c r="G5" s="238">
        <v>250</v>
      </c>
    </row>
    <row r="6" spans="1:8" ht="26.25" customHeight="1" x14ac:dyDescent="0.25">
      <c r="A6" s="238" t="str">
        <f t="shared" si="0"/>
        <v>Q03L08Terra Luz Residencial</v>
      </c>
      <c r="B6" s="245" t="s">
        <v>202</v>
      </c>
      <c r="C6" s="245" t="s">
        <v>193</v>
      </c>
      <c r="D6" s="245" t="s">
        <v>203</v>
      </c>
      <c r="E6" s="248">
        <v>92872</v>
      </c>
      <c r="F6" s="244">
        <v>45107</v>
      </c>
      <c r="G6" s="238">
        <v>250</v>
      </c>
    </row>
    <row r="7" spans="1:8" ht="26.25" customHeight="1" x14ac:dyDescent="0.25">
      <c r="A7" s="238" t="str">
        <f t="shared" si="0"/>
        <v>Q04L05Terra Luz Residencial</v>
      </c>
      <c r="B7" s="245" t="s">
        <v>204</v>
      </c>
      <c r="C7" s="245" t="s">
        <v>193</v>
      </c>
      <c r="D7" s="245" t="s">
        <v>205</v>
      </c>
      <c r="E7" s="248">
        <v>92872</v>
      </c>
      <c r="F7" s="244">
        <v>45107</v>
      </c>
      <c r="G7" s="238">
        <v>250</v>
      </c>
    </row>
    <row r="8" spans="1:8" x14ac:dyDescent="0.25">
      <c r="A8" s="238" t="str">
        <f t="shared" si="0"/>
        <v>Q04L09Terra Luz Residencial</v>
      </c>
      <c r="B8" s="245" t="s">
        <v>206</v>
      </c>
      <c r="C8" s="245" t="s">
        <v>193</v>
      </c>
      <c r="D8" s="245" t="s">
        <v>207</v>
      </c>
      <c r="E8" s="248">
        <v>92872</v>
      </c>
      <c r="F8" s="244">
        <v>45107</v>
      </c>
      <c r="G8" s="238">
        <v>250</v>
      </c>
    </row>
    <row r="9" spans="1:8" x14ac:dyDescent="0.25">
      <c r="A9" s="238" t="str">
        <f t="shared" si="0"/>
        <v>Q05L05Terra Luz Residencial</v>
      </c>
      <c r="B9" s="245" t="s">
        <v>208</v>
      </c>
      <c r="C9" s="245" t="s">
        <v>193</v>
      </c>
      <c r="D9" s="245" t="s">
        <v>209</v>
      </c>
      <c r="E9" s="248">
        <v>92872</v>
      </c>
      <c r="F9" s="244">
        <v>45107</v>
      </c>
      <c r="G9" s="238">
        <v>250.05</v>
      </c>
    </row>
    <row r="10" spans="1:8" x14ac:dyDescent="0.25">
      <c r="A10" s="238" t="str">
        <f t="shared" si="0"/>
        <v>Q05L014Terra Luz Residencial</v>
      </c>
      <c r="B10" s="245" t="s">
        <v>210</v>
      </c>
      <c r="C10" s="245" t="s">
        <v>193</v>
      </c>
      <c r="D10" s="245" t="s">
        <v>211</v>
      </c>
      <c r="E10" s="248">
        <v>92872</v>
      </c>
      <c r="F10" s="244">
        <v>45107</v>
      </c>
      <c r="G10" s="238">
        <v>250.7</v>
      </c>
      <c r="H10" s="246"/>
    </row>
    <row r="11" spans="1:8" x14ac:dyDescent="0.25">
      <c r="A11" s="238" t="str">
        <f t="shared" si="0"/>
        <v>Q07L02Terra Luz Residencial</v>
      </c>
      <c r="B11" s="245" t="s">
        <v>212</v>
      </c>
      <c r="C11" s="245" t="s">
        <v>193</v>
      </c>
      <c r="D11" s="245" t="s">
        <v>213</v>
      </c>
      <c r="E11" s="248">
        <v>92872</v>
      </c>
      <c r="F11" s="244">
        <v>45090</v>
      </c>
      <c r="G11" s="238">
        <v>250.7</v>
      </c>
      <c r="H11" s="246"/>
    </row>
    <row r="12" spans="1:8" x14ac:dyDescent="0.25">
      <c r="A12" s="238" t="str">
        <f t="shared" si="0"/>
        <v>Q07L09Terra Luz Residencial</v>
      </c>
      <c r="B12" s="243" t="s">
        <v>214</v>
      </c>
      <c r="C12" s="245" t="s">
        <v>193</v>
      </c>
      <c r="D12" s="245" t="s">
        <v>209</v>
      </c>
      <c r="E12" s="249">
        <v>92872</v>
      </c>
      <c r="F12" s="244">
        <v>45107</v>
      </c>
      <c r="G12" s="238">
        <v>250.7</v>
      </c>
      <c r="H12" s="246"/>
    </row>
    <row r="13" spans="1:8" x14ac:dyDescent="0.25">
      <c r="A13" s="238" t="str">
        <f t="shared" si="0"/>
        <v>Q07L017Terra Luz Residencial</v>
      </c>
      <c r="B13" s="245" t="s">
        <v>215</v>
      </c>
      <c r="C13" s="245" t="s">
        <v>193</v>
      </c>
      <c r="D13" s="245" t="s">
        <v>209</v>
      </c>
      <c r="E13" s="248">
        <v>92872</v>
      </c>
      <c r="F13" s="244">
        <v>45107</v>
      </c>
      <c r="G13" s="238">
        <v>250.7</v>
      </c>
      <c r="H13" s="246"/>
    </row>
    <row r="14" spans="1:8" x14ac:dyDescent="0.25">
      <c r="H14" s="246"/>
    </row>
    <row r="15" spans="1:8" x14ac:dyDescent="0.25">
      <c r="H15" s="246"/>
    </row>
    <row r="16" spans="1:8" x14ac:dyDescent="0.25">
      <c r="B16" s="245" t="s">
        <v>216</v>
      </c>
      <c r="H16" s="246"/>
    </row>
    <row r="17" spans="1:8" x14ac:dyDescent="0.25">
      <c r="B17" s="250" t="s">
        <v>82</v>
      </c>
      <c r="C17" s="250" t="s">
        <v>189</v>
      </c>
      <c r="D17" s="250" t="s">
        <v>101</v>
      </c>
      <c r="E17" s="247" t="s">
        <v>190</v>
      </c>
      <c r="F17" s="251" t="s">
        <v>191</v>
      </c>
      <c r="G17" s="275" t="s">
        <v>674</v>
      </c>
      <c r="H17" s="246"/>
    </row>
    <row r="18" spans="1:8" x14ac:dyDescent="0.25">
      <c r="A18" s="238" t="str">
        <f t="shared" ref="A18:A19" si="1">B18&amp;C18</f>
        <v>Q07L019Terra Luz Residencial</v>
      </c>
      <c r="B18" s="242" t="s">
        <v>217</v>
      </c>
      <c r="C18" s="243" t="s">
        <v>193</v>
      </c>
      <c r="D18" s="242" t="s">
        <v>218</v>
      </c>
      <c r="E18" s="248">
        <v>108053</v>
      </c>
      <c r="F18" s="244">
        <v>45111</v>
      </c>
      <c r="G18" s="238">
        <v>250.7</v>
      </c>
      <c r="H18" s="246"/>
    </row>
    <row r="19" spans="1:8" x14ac:dyDescent="0.25">
      <c r="A19" s="238" t="str">
        <f t="shared" si="1"/>
        <v>Q09L012Terra Luz Residencial</v>
      </c>
      <c r="B19" s="242" t="s">
        <v>219</v>
      </c>
      <c r="C19" s="245" t="s">
        <v>193</v>
      </c>
      <c r="D19" s="242" t="s">
        <v>220</v>
      </c>
      <c r="E19" s="252">
        <v>111907</v>
      </c>
      <c r="F19" s="244">
        <v>45111</v>
      </c>
      <c r="G19" s="253">
        <v>250</v>
      </c>
      <c r="H19" s="246"/>
    </row>
    <row r="20" spans="1:8" x14ac:dyDescent="0.25">
      <c r="H20" s="246"/>
    </row>
    <row r="21" spans="1:8" x14ac:dyDescent="0.25">
      <c r="B21" s="283" t="s">
        <v>673</v>
      </c>
      <c r="H21" s="246"/>
    </row>
    <row r="22" spans="1:8" x14ac:dyDescent="0.25">
      <c r="B22" s="275" t="s">
        <v>82</v>
      </c>
      <c r="C22" s="275" t="s">
        <v>189</v>
      </c>
      <c r="D22" s="275" t="s">
        <v>101</v>
      </c>
      <c r="E22" s="276" t="s">
        <v>190</v>
      </c>
      <c r="F22" s="277" t="s">
        <v>191</v>
      </c>
      <c r="G22" s="275" t="s">
        <v>674</v>
      </c>
      <c r="H22" s="246"/>
    </row>
    <row r="23" spans="1:8" x14ac:dyDescent="0.25">
      <c r="A23" s="238" t="str">
        <f t="shared" ref="A23:A25" si="2">B23&amp;C23</f>
        <v>Q03L06Terra Luz Residencial</v>
      </c>
      <c r="B23" s="278" t="s">
        <v>575</v>
      </c>
      <c r="C23" s="279" t="s">
        <v>193</v>
      </c>
      <c r="D23" s="278" t="s">
        <v>672</v>
      </c>
      <c r="E23" s="280">
        <v>98700</v>
      </c>
      <c r="F23" s="281">
        <v>45159</v>
      </c>
      <c r="G23" s="279">
        <f>_xlfn.XLOOKUP(A23,'Relação de Contratos'!A:A,'Relação de Contratos'!J:J)</f>
        <v>120.93661549017926</v>
      </c>
      <c r="H23" s="246"/>
    </row>
    <row r="24" spans="1:8" x14ac:dyDescent="0.25">
      <c r="A24" s="238" t="str">
        <f t="shared" si="2"/>
        <v>Q03L07Terra Luz Residencial</v>
      </c>
      <c r="B24" s="278" t="s">
        <v>473</v>
      </c>
      <c r="C24" s="279" t="s">
        <v>193</v>
      </c>
      <c r="D24" s="278" t="s">
        <v>474</v>
      </c>
      <c r="E24" s="282">
        <v>98700</v>
      </c>
      <c r="F24" s="281">
        <v>45155</v>
      </c>
      <c r="G24" s="279">
        <f>_xlfn.XLOOKUP(A24,'Relação de Contratos'!A:A,'Relação de Contratos'!J:J)</f>
        <v>94.499497343099236</v>
      </c>
      <c r="H24" s="246"/>
    </row>
    <row r="25" spans="1:8" x14ac:dyDescent="0.25">
      <c r="A25" s="238" t="str">
        <f t="shared" si="2"/>
        <v>Q05L012Terra Luz Residencial</v>
      </c>
      <c r="B25" s="278" t="s">
        <v>480</v>
      </c>
      <c r="C25" s="279" t="s">
        <v>193</v>
      </c>
      <c r="D25" s="278" t="s">
        <v>481</v>
      </c>
      <c r="E25" s="280">
        <v>112495.15</v>
      </c>
      <c r="F25" s="281">
        <v>45147</v>
      </c>
      <c r="G25" s="279">
        <f>_xlfn.XLOOKUP(A25,'Relação de Contratos'!A:A,'Relação de Contratos'!J:J)</f>
        <v>404.99387982863522</v>
      </c>
    </row>
    <row r="31" spans="1:8" x14ac:dyDescent="0.25">
      <c r="A31" s="239" t="s">
        <v>221</v>
      </c>
      <c r="B31" s="246">
        <f>SUM(E23:E25)+SUM(E5:E13)+SUM(E18:E19)</f>
        <v>1365703.15</v>
      </c>
    </row>
    <row r="32" spans="1:8" x14ac:dyDescent="0.25">
      <c r="A32" s="239" t="s">
        <v>222</v>
      </c>
      <c r="B32" s="238">
        <f>SUM(G23:G25)+SUM(G5:G13)+SUM(G18:G19)</f>
        <v>3373.9799926619135</v>
      </c>
    </row>
    <row r="33" spans="1:6" x14ac:dyDescent="0.25">
      <c r="A33" s="254" t="s">
        <v>223</v>
      </c>
      <c r="B33" s="255">
        <f>B31/B32</f>
        <v>404.77511810095933</v>
      </c>
    </row>
    <row r="34" spans="1:6" x14ac:dyDescent="0.25">
      <c r="A34" s="239" t="s">
        <v>224</v>
      </c>
      <c r="B34" s="246">
        <f>D38</f>
        <v>5750471.6087410171</v>
      </c>
    </row>
    <row r="35" spans="1:6" x14ac:dyDescent="0.25">
      <c r="A35" s="239"/>
      <c r="B35" s="256"/>
      <c r="D35" s="257" t="s">
        <v>225</v>
      </c>
    </row>
    <row r="36" spans="1:6" x14ac:dyDescent="0.25">
      <c r="A36" s="239"/>
      <c r="B36" s="246"/>
      <c r="D36" s="257" t="s">
        <v>226</v>
      </c>
    </row>
    <row r="37" spans="1:6" x14ac:dyDescent="0.25">
      <c r="A37" s="239"/>
      <c r="B37" s="258"/>
    </row>
    <row r="38" spans="1:6" x14ac:dyDescent="0.25">
      <c r="A38" s="259" t="s">
        <v>82</v>
      </c>
      <c r="B38" s="259" t="s">
        <v>189</v>
      </c>
      <c r="C38" s="259" t="s">
        <v>227</v>
      </c>
      <c r="D38" s="260">
        <f>SUM(D39:D122)</f>
        <v>5750471.6087410171</v>
      </c>
      <c r="E38" s="259" t="s">
        <v>228</v>
      </c>
    </row>
    <row r="39" spans="1:6" x14ac:dyDescent="0.25">
      <c r="A39" s="243" t="s">
        <v>229</v>
      </c>
      <c r="B39" s="243" t="s">
        <v>193</v>
      </c>
      <c r="C39" s="261">
        <v>250</v>
      </c>
      <c r="D39" s="262">
        <f>C39*$B$33*E39</f>
        <v>101193.77952523984</v>
      </c>
      <c r="E39" s="263">
        <v>1</v>
      </c>
      <c r="F39" s="264"/>
    </row>
    <row r="40" spans="1:6" x14ac:dyDescent="0.25">
      <c r="A40" s="243" t="s">
        <v>230</v>
      </c>
      <c r="B40" s="243" t="s">
        <v>193</v>
      </c>
      <c r="C40" s="261">
        <v>448.31</v>
      </c>
      <c r="D40" s="262">
        <f t="shared" ref="D40:D103" si="3">C40*$B$33*E40</f>
        <v>106374.62659940205</v>
      </c>
      <c r="E40" s="265">
        <v>0.58620000000000005</v>
      </c>
      <c r="F40" s="264"/>
    </row>
    <row r="41" spans="1:6" x14ac:dyDescent="0.25">
      <c r="A41" s="243" t="s">
        <v>231</v>
      </c>
      <c r="B41" s="243" t="s">
        <v>193</v>
      </c>
      <c r="C41" s="261">
        <v>396.28</v>
      </c>
      <c r="D41" s="262">
        <f t="shared" si="3"/>
        <v>94028.99116417444</v>
      </c>
      <c r="E41" s="265">
        <v>0.58620000000000005</v>
      </c>
      <c r="F41" s="264"/>
    </row>
    <row r="42" spans="1:6" x14ac:dyDescent="0.25">
      <c r="A42" s="243" t="s">
        <v>232</v>
      </c>
      <c r="B42" s="243" t="s">
        <v>193</v>
      </c>
      <c r="C42" s="261">
        <v>380.86</v>
      </c>
      <c r="D42" s="262">
        <f t="shared" si="3"/>
        <v>90370.146297535786</v>
      </c>
      <c r="E42" s="265">
        <v>0.58620000000000005</v>
      </c>
      <c r="F42" s="264"/>
    </row>
    <row r="43" spans="1:6" x14ac:dyDescent="0.25">
      <c r="A43" s="243" t="s">
        <v>233</v>
      </c>
      <c r="B43" s="243" t="s">
        <v>193</v>
      </c>
      <c r="C43" s="261">
        <v>258.27999999999997</v>
      </c>
      <c r="D43" s="262">
        <f t="shared" si="3"/>
        <v>61284.465120326466</v>
      </c>
      <c r="E43" s="265">
        <v>0.58620000000000005</v>
      </c>
      <c r="F43" s="264"/>
    </row>
    <row r="44" spans="1:6" x14ac:dyDescent="0.25">
      <c r="A44" s="243" t="s">
        <v>234</v>
      </c>
      <c r="B44" s="243" t="s">
        <v>193</v>
      </c>
      <c r="C44" s="261">
        <v>250</v>
      </c>
      <c r="D44" s="262">
        <f t="shared" si="3"/>
        <v>59319.793557695601</v>
      </c>
      <c r="E44" s="265">
        <v>0.58620000000000005</v>
      </c>
      <c r="F44" s="264"/>
    </row>
    <row r="45" spans="1:6" x14ac:dyDescent="0.25">
      <c r="A45" s="243" t="s">
        <v>235</v>
      </c>
      <c r="B45" s="243" t="s">
        <v>193</v>
      </c>
      <c r="C45" s="261">
        <v>250</v>
      </c>
      <c r="D45" s="262">
        <f t="shared" si="3"/>
        <v>59319.793557695601</v>
      </c>
      <c r="E45" s="265">
        <v>0.58620000000000005</v>
      </c>
      <c r="F45" s="264"/>
    </row>
    <row r="46" spans="1:6" x14ac:dyDescent="0.25">
      <c r="A46" s="243" t="s">
        <v>236</v>
      </c>
      <c r="B46" s="243" t="s">
        <v>193</v>
      </c>
      <c r="C46" s="261">
        <v>409.59</v>
      </c>
      <c r="D46" s="262">
        <f t="shared" si="3"/>
        <v>97187.176973186142</v>
      </c>
      <c r="E46" s="265">
        <v>0.58620000000000005</v>
      </c>
      <c r="F46" s="264"/>
    </row>
    <row r="47" spans="1:6" x14ac:dyDescent="0.25">
      <c r="A47" s="243" t="s">
        <v>237</v>
      </c>
      <c r="B47" s="243" t="s">
        <v>193</v>
      </c>
      <c r="C47" s="261">
        <v>300</v>
      </c>
      <c r="D47" s="262">
        <f t="shared" si="3"/>
        <v>71183.752269234712</v>
      </c>
      <c r="E47" s="265">
        <v>0.58620000000000005</v>
      </c>
      <c r="F47" s="264"/>
    </row>
    <row r="48" spans="1:6" x14ac:dyDescent="0.25">
      <c r="A48" s="243" t="s">
        <v>238</v>
      </c>
      <c r="B48" s="243" t="s">
        <v>193</v>
      </c>
      <c r="C48" s="261">
        <v>250</v>
      </c>
      <c r="D48" s="262">
        <f t="shared" si="3"/>
        <v>59319.793557695601</v>
      </c>
      <c r="E48" s="265">
        <v>0.58620000000000005</v>
      </c>
      <c r="F48" s="264"/>
    </row>
    <row r="49" spans="1:6" x14ac:dyDescent="0.25">
      <c r="A49" s="243" t="s">
        <v>239</v>
      </c>
      <c r="B49" s="243" t="s">
        <v>193</v>
      </c>
      <c r="C49" s="261">
        <v>273.97000000000003</v>
      </c>
      <c r="D49" s="262">
        <f t="shared" si="3"/>
        <v>65007.375364007457</v>
      </c>
      <c r="E49" s="265">
        <v>0.58620000000000005</v>
      </c>
      <c r="F49" s="264"/>
    </row>
    <row r="50" spans="1:6" x14ac:dyDescent="0.25">
      <c r="A50" s="243" t="s">
        <v>240</v>
      </c>
      <c r="B50" s="243" t="s">
        <v>193</v>
      </c>
      <c r="C50" s="261">
        <v>250</v>
      </c>
      <c r="D50" s="262">
        <f t="shared" si="3"/>
        <v>59319.793557695601</v>
      </c>
      <c r="E50" s="265">
        <v>0.58620000000000005</v>
      </c>
      <c r="F50" s="264"/>
    </row>
    <row r="51" spans="1:6" x14ac:dyDescent="0.25">
      <c r="A51" s="243" t="s">
        <v>241</v>
      </c>
      <c r="B51" s="243" t="s">
        <v>193</v>
      </c>
      <c r="C51" s="261">
        <v>250</v>
      </c>
      <c r="D51" s="262">
        <f t="shared" si="3"/>
        <v>59319.793557695601</v>
      </c>
      <c r="E51" s="265">
        <v>0.58620000000000005</v>
      </c>
      <c r="F51" s="264"/>
    </row>
    <row r="52" spans="1:6" x14ac:dyDescent="0.25">
      <c r="A52" s="243" t="s">
        <v>242</v>
      </c>
      <c r="B52" s="243" t="s">
        <v>193</v>
      </c>
      <c r="C52" s="261">
        <v>250</v>
      </c>
      <c r="D52" s="262">
        <f t="shared" si="3"/>
        <v>59319.793557695601</v>
      </c>
      <c r="E52" s="265">
        <v>0.58620000000000005</v>
      </c>
      <c r="F52" s="264"/>
    </row>
    <row r="53" spans="1:6" x14ac:dyDescent="0.25">
      <c r="A53" s="243" t="s">
        <v>243</v>
      </c>
      <c r="B53" s="243" t="s">
        <v>193</v>
      </c>
      <c r="C53" s="261">
        <v>261</v>
      </c>
      <c r="D53" s="262">
        <f t="shared" si="3"/>
        <v>61929.864474234208</v>
      </c>
      <c r="E53" s="265">
        <v>0.58620000000000005</v>
      </c>
      <c r="F53" s="264"/>
    </row>
    <row r="54" spans="1:6" x14ac:dyDescent="0.25">
      <c r="A54" s="243" t="s">
        <v>244</v>
      </c>
      <c r="B54" s="243" t="s">
        <v>193</v>
      </c>
      <c r="C54" s="261">
        <v>264.2</v>
      </c>
      <c r="D54" s="262">
        <f t="shared" si="3"/>
        <v>62689.157831772704</v>
      </c>
      <c r="E54" s="265">
        <v>0.58620000000000005</v>
      </c>
      <c r="F54" s="264"/>
    </row>
    <row r="55" spans="1:6" x14ac:dyDescent="0.25">
      <c r="A55" s="243" t="s">
        <v>245</v>
      </c>
      <c r="B55" s="243" t="s">
        <v>193</v>
      </c>
      <c r="C55" s="261">
        <v>511.83</v>
      </c>
      <c r="D55" s="262">
        <f t="shared" si="3"/>
        <v>121446.59974654134</v>
      </c>
      <c r="E55" s="265">
        <v>0.58620000000000005</v>
      </c>
      <c r="F55" s="264"/>
    </row>
    <row r="56" spans="1:6" x14ac:dyDescent="0.25">
      <c r="A56" s="243" t="s">
        <v>246</v>
      </c>
      <c r="B56" s="243" t="s">
        <v>193</v>
      </c>
      <c r="C56" s="261">
        <v>374.44</v>
      </c>
      <c r="D56" s="262">
        <f t="shared" si="3"/>
        <v>88846.813998974161</v>
      </c>
      <c r="E56" s="265">
        <v>0.58620000000000005</v>
      </c>
      <c r="F56" s="264"/>
    </row>
    <row r="57" spans="1:6" x14ac:dyDescent="0.25">
      <c r="A57" s="243" t="s">
        <v>247</v>
      </c>
      <c r="B57" s="243" t="s">
        <v>193</v>
      </c>
      <c r="C57" s="261">
        <v>252.43</v>
      </c>
      <c r="D57" s="262">
        <f t="shared" si="3"/>
        <v>59896.381951076401</v>
      </c>
      <c r="E57" s="265">
        <v>0.58620000000000005</v>
      </c>
      <c r="F57" s="264"/>
    </row>
    <row r="58" spans="1:6" x14ac:dyDescent="0.25">
      <c r="A58" s="243" t="s">
        <v>248</v>
      </c>
      <c r="B58" s="243" t="s">
        <v>193</v>
      </c>
      <c r="C58" s="261">
        <v>254.95</v>
      </c>
      <c r="D58" s="262">
        <f t="shared" si="3"/>
        <v>60494.32547013797</v>
      </c>
      <c r="E58" s="265">
        <v>0.58620000000000005</v>
      </c>
      <c r="F58" s="264"/>
    </row>
    <row r="59" spans="1:6" x14ac:dyDescent="0.25">
      <c r="A59" s="243" t="s">
        <v>249</v>
      </c>
      <c r="B59" s="243" t="s">
        <v>193</v>
      </c>
      <c r="C59" s="261">
        <v>255</v>
      </c>
      <c r="D59" s="262">
        <f t="shared" si="3"/>
        <v>60506.189428849502</v>
      </c>
      <c r="E59" s="265">
        <v>0.58620000000000005</v>
      </c>
      <c r="F59" s="264"/>
    </row>
    <row r="60" spans="1:6" x14ac:dyDescent="0.25">
      <c r="A60" s="243" t="s">
        <v>250</v>
      </c>
      <c r="B60" s="243" t="s">
        <v>193</v>
      </c>
      <c r="C60" s="261">
        <v>255</v>
      </c>
      <c r="D60" s="262">
        <f t="shared" si="3"/>
        <v>60506.189428849502</v>
      </c>
      <c r="E60" s="265">
        <v>0.58620000000000005</v>
      </c>
      <c r="F60" s="264"/>
    </row>
    <row r="61" spans="1:6" x14ac:dyDescent="0.25">
      <c r="A61" s="243" t="s">
        <v>251</v>
      </c>
      <c r="B61" s="243" t="s">
        <v>193</v>
      </c>
      <c r="C61" s="261">
        <v>255.55</v>
      </c>
      <c r="D61" s="262">
        <f t="shared" si="3"/>
        <v>60636.692974676444</v>
      </c>
      <c r="E61" s="265">
        <v>0.58620000000000005</v>
      </c>
      <c r="F61" s="264"/>
    </row>
    <row r="62" spans="1:6" x14ac:dyDescent="0.25">
      <c r="A62" s="243" t="s">
        <v>252</v>
      </c>
      <c r="B62" s="243" t="s">
        <v>193</v>
      </c>
      <c r="C62" s="261">
        <v>263.61</v>
      </c>
      <c r="D62" s="262">
        <f t="shared" si="3"/>
        <v>62549.163118976547</v>
      </c>
      <c r="E62" s="265">
        <v>0.58620000000000005</v>
      </c>
      <c r="F62" s="264"/>
    </row>
    <row r="63" spans="1:6" x14ac:dyDescent="0.25">
      <c r="A63" s="243" t="s">
        <v>253</v>
      </c>
      <c r="B63" s="243" t="s">
        <v>193</v>
      </c>
      <c r="C63" s="261">
        <v>379.33</v>
      </c>
      <c r="D63" s="262">
        <f t="shared" si="3"/>
        <v>90007.109160962675</v>
      </c>
      <c r="E63" s="265">
        <v>0.58620000000000005</v>
      </c>
      <c r="F63" s="264"/>
    </row>
    <row r="64" spans="1:6" x14ac:dyDescent="0.25">
      <c r="A64" s="243" t="s">
        <v>254</v>
      </c>
      <c r="B64" s="243" t="s">
        <v>193</v>
      </c>
      <c r="C64" s="261">
        <v>383.88</v>
      </c>
      <c r="D64" s="262">
        <f t="shared" si="3"/>
        <v>91086.729403712743</v>
      </c>
      <c r="E64" s="265">
        <v>0.58620000000000005</v>
      </c>
      <c r="F64" s="264"/>
    </row>
    <row r="65" spans="1:6" x14ac:dyDescent="0.25">
      <c r="A65" s="243" t="s">
        <v>255</v>
      </c>
      <c r="B65" s="243" t="s">
        <v>193</v>
      </c>
      <c r="C65" s="261">
        <v>266.02</v>
      </c>
      <c r="D65" s="262">
        <f t="shared" si="3"/>
        <v>63121.005928872728</v>
      </c>
      <c r="E65" s="265">
        <v>0.58620000000000005</v>
      </c>
      <c r="F65" s="264"/>
    </row>
    <row r="66" spans="1:6" x14ac:dyDescent="0.25">
      <c r="A66" s="243" t="s">
        <v>256</v>
      </c>
      <c r="B66" s="243" t="s">
        <v>193</v>
      </c>
      <c r="C66" s="261">
        <v>250.7</v>
      </c>
      <c r="D66" s="262">
        <f t="shared" si="3"/>
        <v>59485.888979657138</v>
      </c>
      <c r="E66" s="265">
        <v>0.58620000000000005</v>
      </c>
      <c r="F66" s="264"/>
    </row>
    <row r="67" spans="1:6" x14ac:dyDescent="0.25">
      <c r="A67" s="243" t="s">
        <v>257</v>
      </c>
      <c r="B67" s="243" t="s">
        <v>193</v>
      </c>
      <c r="C67" s="261">
        <v>250.7</v>
      </c>
      <c r="D67" s="262">
        <f t="shared" si="3"/>
        <v>59485.888979657138</v>
      </c>
      <c r="E67" s="265">
        <v>0.58620000000000005</v>
      </c>
      <c r="F67" s="264"/>
    </row>
    <row r="68" spans="1:6" x14ac:dyDescent="0.25">
      <c r="A68" s="243" t="s">
        <v>258</v>
      </c>
      <c r="B68" s="243" t="s">
        <v>193</v>
      </c>
      <c r="C68" s="261">
        <v>250.7</v>
      </c>
      <c r="D68" s="262">
        <f t="shared" si="3"/>
        <v>59485.888979657138</v>
      </c>
      <c r="E68" s="265">
        <v>0.58620000000000005</v>
      </c>
      <c r="F68" s="264"/>
    </row>
    <row r="69" spans="1:6" x14ac:dyDescent="0.25">
      <c r="A69" s="243" t="s">
        <v>259</v>
      </c>
      <c r="B69" s="243" t="s">
        <v>193</v>
      </c>
      <c r="C69" s="261">
        <v>250.7</v>
      </c>
      <c r="D69" s="262">
        <f t="shared" si="3"/>
        <v>59485.888979657138</v>
      </c>
      <c r="E69" s="265">
        <v>0.58620000000000005</v>
      </c>
      <c r="F69" s="264"/>
    </row>
    <row r="70" spans="1:6" x14ac:dyDescent="0.25">
      <c r="A70" s="243" t="s">
        <v>260</v>
      </c>
      <c r="B70" s="243" t="s">
        <v>193</v>
      </c>
      <c r="C70" s="261">
        <v>250.7</v>
      </c>
      <c r="D70" s="262">
        <f t="shared" si="3"/>
        <v>59485.888979657138</v>
      </c>
      <c r="E70" s="265">
        <v>0.58620000000000005</v>
      </c>
      <c r="F70" s="264"/>
    </row>
    <row r="71" spans="1:6" x14ac:dyDescent="0.25">
      <c r="A71" s="243" t="s">
        <v>261</v>
      </c>
      <c r="B71" s="243" t="s">
        <v>193</v>
      </c>
      <c r="C71" s="261">
        <v>250.7</v>
      </c>
      <c r="D71" s="262">
        <f t="shared" si="3"/>
        <v>59485.888979657138</v>
      </c>
      <c r="E71" s="265">
        <v>0.58620000000000005</v>
      </c>
      <c r="F71" s="264"/>
    </row>
    <row r="72" spans="1:6" x14ac:dyDescent="0.25">
      <c r="A72" s="243" t="s">
        <v>262</v>
      </c>
      <c r="B72" s="243" t="s">
        <v>193</v>
      </c>
      <c r="C72" s="261">
        <v>250.7</v>
      </c>
      <c r="D72" s="262">
        <f t="shared" si="3"/>
        <v>59485.888979657138</v>
      </c>
      <c r="E72" s="265">
        <v>0.58620000000000005</v>
      </c>
      <c r="F72" s="264"/>
    </row>
    <row r="73" spans="1:6" x14ac:dyDescent="0.25">
      <c r="A73" s="243" t="s">
        <v>263</v>
      </c>
      <c r="B73" s="243" t="s">
        <v>193</v>
      </c>
      <c r="C73" s="261">
        <v>275.51</v>
      </c>
      <c r="D73" s="262">
        <f t="shared" si="3"/>
        <v>65372.785292322857</v>
      </c>
      <c r="E73" s="265">
        <v>0.58620000000000005</v>
      </c>
      <c r="F73" s="264"/>
    </row>
    <row r="74" spans="1:6" x14ac:dyDescent="0.25">
      <c r="A74" s="243" t="s">
        <v>264</v>
      </c>
      <c r="B74" s="243" t="s">
        <v>193</v>
      </c>
      <c r="C74" s="261">
        <v>280.32</v>
      </c>
      <c r="D74" s="262">
        <f t="shared" si="3"/>
        <v>66514.098120372917</v>
      </c>
      <c r="E74" s="265">
        <v>0.58620000000000005</v>
      </c>
      <c r="F74" s="264"/>
    </row>
    <row r="75" spans="1:6" x14ac:dyDescent="0.25">
      <c r="A75" s="243" t="s">
        <v>265</v>
      </c>
      <c r="B75" s="243" t="s">
        <v>193</v>
      </c>
      <c r="C75" s="261">
        <v>280.37</v>
      </c>
      <c r="D75" s="262">
        <f t="shared" si="3"/>
        <v>66525.962079084449</v>
      </c>
      <c r="E75" s="265">
        <v>0.58620000000000005</v>
      </c>
      <c r="F75" s="264"/>
    </row>
    <row r="76" spans="1:6" x14ac:dyDescent="0.25">
      <c r="A76" s="243" t="s">
        <v>266</v>
      </c>
      <c r="B76" s="243" t="s">
        <v>193</v>
      </c>
      <c r="C76" s="261">
        <v>270.44</v>
      </c>
      <c r="D76" s="262">
        <f t="shared" si="3"/>
        <v>64169.779878972789</v>
      </c>
      <c r="E76" s="265">
        <v>0.58620000000000005</v>
      </c>
      <c r="F76" s="264"/>
    </row>
    <row r="77" spans="1:6" x14ac:dyDescent="0.25">
      <c r="A77" s="243" t="s">
        <v>267</v>
      </c>
      <c r="B77" s="243" t="s">
        <v>193</v>
      </c>
      <c r="C77" s="261">
        <v>250.7</v>
      </c>
      <c r="D77" s="262">
        <f t="shared" si="3"/>
        <v>59485.888979657138</v>
      </c>
      <c r="E77" s="265">
        <v>0.58620000000000005</v>
      </c>
      <c r="F77" s="264"/>
    </row>
    <row r="78" spans="1:6" x14ac:dyDescent="0.25">
      <c r="A78" s="243" t="s">
        <v>268</v>
      </c>
      <c r="B78" s="243" t="s">
        <v>193</v>
      </c>
      <c r="C78" s="261">
        <v>266.02</v>
      </c>
      <c r="D78" s="262">
        <f t="shared" si="3"/>
        <v>63121.005928872728</v>
      </c>
      <c r="E78" s="265">
        <v>0.58620000000000005</v>
      </c>
      <c r="F78" s="264"/>
    </row>
    <row r="79" spans="1:6" x14ac:dyDescent="0.25">
      <c r="A79" s="243" t="s">
        <v>269</v>
      </c>
      <c r="B79" s="243" t="s">
        <v>193</v>
      </c>
      <c r="C79" s="261">
        <v>368.09</v>
      </c>
      <c r="D79" s="262">
        <f t="shared" si="3"/>
        <v>87340.091242608687</v>
      </c>
      <c r="E79" s="265">
        <v>0.58620000000000005</v>
      </c>
      <c r="F79" s="264"/>
    </row>
    <row r="80" spans="1:6" x14ac:dyDescent="0.25">
      <c r="A80" s="243" t="s">
        <v>270</v>
      </c>
      <c r="B80" s="243" t="s">
        <v>193</v>
      </c>
      <c r="C80" s="261">
        <v>272.12</v>
      </c>
      <c r="D80" s="262">
        <f t="shared" si="3"/>
        <v>64568.408891680505</v>
      </c>
      <c r="E80" s="265">
        <v>0.58620000000000005</v>
      </c>
      <c r="F80" s="264"/>
    </row>
    <row r="81" spans="1:6" x14ac:dyDescent="0.25">
      <c r="A81" s="243" t="s">
        <v>271</v>
      </c>
      <c r="B81" s="243" t="s">
        <v>193</v>
      </c>
      <c r="C81" s="261">
        <v>284.64</v>
      </c>
      <c r="D81" s="262">
        <f t="shared" si="3"/>
        <v>67539.1441530499</v>
      </c>
      <c r="E81" s="265">
        <v>0.58620000000000005</v>
      </c>
      <c r="F81" s="264"/>
    </row>
    <row r="82" spans="1:6" x14ac:dyDescent="0.25">
      <c r="A82" s="243" t="s">
        <v>272</v>
      </c>
      <c r="B82" s="243" t="s">
        <v>193</v>
      </c>
      <c r="C82" s="261">
        <v>277.89</v>
      </c>
      <c r="D82" s="262">
        <f t="shared" si="3"/>
        <v>65937.50972699211</v>
      </c>
      <c r="E82" s="265">
        <v>0.58620000000000005</v>
      </c>
      <c r="F82" s="264"/>
    </row>
    <row r="83" spans="1:6" x14ac:dyDescent="0.25">
      <c r="A83" s="243" t="s">
        <v>605</v>
      </c>
      <c r="B83" s="243" t="s">
        <v>193</v>
      </c>
      <c r="C83" s="261">
        <v>250.7</v>
      </c>
      <c r="D83" s="262">
        <f t="shared" si="3"/>
        <v>59485.888979657138</v>
      </c>
      <c r="E83" s="265">
        <v>0.58620000000000005</v>
      </c>
      <c r="F83" s="264"/>
    </row>
    <row r="84" spans="1:6" x14ac:dyDescent="0.25">
      <c r="A84" s="243" t="s">
        <v>273</v>
      </c>
      <c r="B84" s="243" t="s">
        <v>193</v>
      </c>
      <c r="C84" s="261">
        <v>480</v>
      </c>
      <c r="D84" s="262">
        <f t="shared" si="3"/>
        <v>113894.00363077555</v>
      </c>
      <c r="E84" s="265">
        <v>0.58620000000000005</v>
      </c>
      <c r="F84" s="264"/>
    </row>
    <row r="85" spans="1:6" x14ac:dyDescent="0.25">
      <c r="A85" s="243" t="s">
        <v>274</v>
      </c>
      <c r="B85" s="243" t="s">
        <v>193</v>
      </c>
      <c r="C85" s="261">
        <v>256.36</v>
      </c>
      <c r="D85" s="262">
        <f t="shared" si="3"/>
        <v>60828.889105803377</v>
      </c>
      <c r="E85" s="265">
        <v>0.58620000000000005</v>
      </c>
      <c r="F85" s="264"/>
    </row>
    <row r="86" spans="1:6" x14ac:dyDescent="0.25">
      <c r="A86" s="243" t="s">
        <v>275</v>
      </c>
      <c r="B86" s="243" t="s">
        <v>193</v>
      </c>
      <c r="C86" s="261">
        <v>304.64</v>
      </c>
      <c r="D86" s="262">
        <f t="shared" si="3"/>
        <v>72284.727637665535</v>
      </c>
      <c r="E86" s="265">
        <v>0.58620000000000005</v>
      </c>
      <c r="F86" s="264"/>
    </row>
    <row r="87" spans="1:6" x14ac:dyDescent="0.25">
      <c r="A87" s="243" t="s">
        <v>276</v>
      </c>
      <c r="B87" s="243" t="s">
        <v>193</v>
      </c>
      <c r="C87" s="261">
        <v>250</v>
      </c>
      <c r="D87" s="262">
        <f t="shared" si="3"/>
        <v>59319.793557695601</v>
      </c>
      <c r="E87" s="265">
        <v>0.58620000000000005</v>
      </c>
      <c r="F87" s="264"/>
    </row>
    <row r="88" spans="1:6" x14ac:dyDescent="0.25">
      <c r="A88" s="243" t="s">
        <v>277</v>
      </c>
      <c r="B88" s="243" t="s">
        <v>193</v>
      </c>
      <c r="C88" s="261">
        <v>250</v>
      </c>
      <c r="D88" s="262">
        <f t="shared" si="3"/>
        <v>59319.793557695601</v>
      </c>
      <c r="E88" s="265">
        <v>0.58620000000000005</v>
      </c>
      <c r="F88" s="264"/>
    </row>
    <row r="89" spans="1:6" x14ac:dyDescent="0.25">
      <c r="A89" s="243" t="s">
        <v>278</v>
      </c>
      <c r="B89" s="243" t="s">
        <v>193</v>
      </c>
      <c r="C89" s="261">
        <v>250</v>
      </c>
      <c r="D89" s="262">
        <f t="shared" si="3"/>
        <v>59319.793557695601</v>
      </c>
      <c r="E89" s="265">
        <v>0.58620000000000005</v>
      </c>
      <c r="F89" s="264"/>
    </row>
    <row r="90" spans="1:6" x14ac:dyDescent="0.25">
      <c r="A90" s="243" t="s">
        <v>279</v>
      </c>
      <c r="B90" s="243" t="s">
        <v>193</v>
      </c>
      <c r="C90" s="261">
        <v>356.98</v>
      </c>
      <c r="D90" s="262">
        <f t="shared" si="3"/>
        <v>84703.919616904706</v>
      </c>
      <c r="E90" s="265">
        <v>0.58620000000000005</v>
      </c>
      <c r="F90" s="264"/>
    </row>
    <row r="91" spans="1:6" x14ac:dyDescent="0.25">
      <c r="A91" s="243" t="s">
        <v>280</v>
      </c>
      <c r="B91" s="243" t="s">
        <v>193</v>
      </c>
      <c r="C91" s="261">
        <v>337.71</v>
      </c>
      <c r="D91" s="262">
        <f t="shared" si="3"/>
        <v>80131.549929477522</v>
      </c>
      <c r="E91" s="265">
        <v>0.58620000000000005</v>
      </c>
      <c r="F91" s="264"/>
    </row>
    <row r="92" spans="1:6" x14ac:dyDescent="0.25">
      <c r="A92" s="243" t="s">
        <v>281</v>
      </c>
      <c r="B92" s="243" t="s">
        <v>193</v>
      </c>
      <c r="C92" s="261">
        <v>250</v>
      </c>
      <c r="D92" s="262">
        <f t="shared" si="3"/>
        <v>59319.793557695601</v>
      </c>
      <c r="E92" s="265">
        <v>0.58620000000000005</v>
      </c>
      <c r="F92" s="264"/>
    </row>
    <row r="93" spans="1:6" x14ac:dyDescent="0.25">
      <c r="A93" s="243" t="s">
        <v>282</v>
      </c>
      <c r="B93" s="243" t="s">
        <v>193</v>
      </c>
      <c r="C93" s="261">
        <v>250</v>
      </c>
      <c r="D93" s="262">
        <f t="shared" si="3"/>
        <v>59319.793557695601</v>
      </c>
      <c r="E93" s="265">
        <v>0.58620000000000005</v>
      </c>
      <c r="F93" s="264"/>
    </row>
    <row r="94" spans="1:6" x14ac:dyDescent="0.25">
      <c r="A94" s="243" t="s">
        <v>283</v>
      </c>
      <c r="B94" s="243" t="s">
        <v>193</v>
      </c>
      <c r="C94" s="261">
        <v>304.63</v>
      </c>
      <c r="D94" s="262">
        <f t="shared" si="3"/>
        <v>72282.354845923241</v>
      </c>
      <c r="E94" s="265">
        <v>0.58620000000000005</v>
      </c>
      <c r="F94" s="264"/>
    </row>
    <row r="95" spans="1:6" x14ac:dyDescent="0.25">
      <c r="A95" s="243" t="s">
        <v>284</v>
      </c>
      <c r="B95" s="243" t="s">
        <v>193</v>
      </c>
      <c r="C95" s="261">
        <v>367.8</v>
      </c>
      <c r="D95" s="262">
        <f t="shared" si="3"/>
        <v>87271.28028208176</v>
      </c>
      <c r="E95" s="265">
        <v>0.58620000000000005</v>
      </c>
      <c r="F95" s="264"/>
    </row>
    <row r="96" spans="1:6" x14ac:dyDescent="0.25">
      <c r="A96" s="243" t="s">
        <v>285</v>
      </c>
      <c r="B96" s="243" t="s">
        <v>193</v>
      </c>
      <c r="C96" s="261">
        <v>250</v>
      </c>
      <c r="D96" s="262">
        <f t="shared" si="3"/>
        <v>59319.793557695601</v>
      </c>
      <c r="E96" s="265">
        <v>0.58620000000000005</v>
      </c>
      <c r="F96" s="264"/>
    </row>
    <row r="97" spans="1:6" x14ac:dyDescent="0.25">
      <c r="A97" s="243" t="s">
        <v>286</v>
      </c>
      <c r="B97" s="243" t="s">
        <v>193</v>
      </c>
      <c r="C97" s="261">
        <v>287.77999999999997</v>
      </c>
      <c r="D97" s="262">
        <f t="shared" si="3"/>
        <v>68284.200760134554</v>
      </c>
      <c r="E97" s="265">
        <v>0.58620000000000005</v>
      </c>
      <c r="F97" s="264"/>
    </row>
    <row r="98" spans="1:6" x14ac:dyDescent="0.25">
      <c r="A98" s="243" t="s">
        <v>287</v>
      </c>
      <c r="B98" s="243" t="s">
        <v>193</v>
      </c>
      <c r="C98" s="261">
        <v>479.46</v>
      </c>
      <c r="D98" s="262">
        <f t="shared" si="3"/>
        <v>113765.87287669092</v>
      </c>
      <c r="E98" s="265">
        <v>0.58620000000000005</v>
      </c>
      <c r="F98" s="264"/>
    </row>
    <row r="99" spans="1:6" x14ac:dyDescent="0.25">
      <c r="A99" s="243" t="s">
        <v>288</v>
      </c>
      <c r="B99" s="243" t="s">
        <v>193</v>
      </c>
      <c r="C99" s="261">
        <v>277.2</v>
      </c>
      <c r="D99" s="262">
        <f t="shared" si="3"/>
        <v>65773.787096772881</v>
      </c>
      <c r="E99" s="265">
        <v>0.58620000000000005</v>
      </c>
      <c r="F99" s="264"/>
    </row>
    <row r="100" spans="1:6" x14ac:dyDescent="0.25">
      <c r="A100" s="243" t="s">
        <v>289</v>
      </c>
      <c r="B100" s="243" t="s">
        <v>193</v>
      </c>
      <c r="C100" s="261">
        <v>272.95999999999998</v>
      </c>
      <c r="D100" s="262">
        <f t="shared" si="3"/>
        <v>64767.723398034352</v>
      </c>
      <c r="E100" s="265">
        <v>0.58620000000000005</v>
      </c>
      <c r="F100" s="264"/>
    </row>
    <row r="101" spans="1:6" x14ac:dyDescent="0.25">
      <c r="A101" s="243" t="s">
        <v>290</v>
      </c>
      <c r="B101" s="243" t="s">
        <v>193</v>
      </c>
      <c r="C101" s="261">
        <v>268.72000000000003</v>
      </c>
      <c r="D101" s="262">
        <f t="shared" si="3"/>
        <v>63761.659699295844</v>
      </c>
      <c r="E101" s="265">
        <v>0.58620000000000005</v>
      </c>
      <c r="F101" s="264"/>
    </row>
    <row r="102" spans="1:6" x14ac:dyDescent="0.25">
      <c r="A102" s="243" t="s">
        <v>291</v>
      </c>
      <c r="B102" s="243" t="s">
        <v>193</v>
      </c>
      <c r="C102" s="261">
        <v>264.48</v>
      </c>
      <c r="D102" s="262">
        <f t="shared" si="3"/>
        <v>62755.596000557329</v>
      </c>
      <c r="E102" s="265">
        <v>0.58620000000000005</v>
      </c>
      <c r="F102" s="264"/>
    </row>
    <row r="103" spans="1:6" x14ac:dyDescent="0.25">
      <c r="A103" s="243" t="s">
        <v>292</v>
      </c>
      <c r="B103" s="243" t="s">
        <v>193</v>
      </c>
      <c r="C103" s="261">
        <v>260.24</v>
      </c>
      <c r="D103" s="262">
        <f t="shared" si="3"/>
        <v>61749.532301818806</v>
      </c>
      <c r="E103" s="265">
        <v>0.58620000000000005</v>
      </c>
      <c r="F103" s="264"/>
    </row>
    <row r="104" spans="1:6" x14ac:dyDescent="0.25">
      <c r="A104" s="243" t="s">
        <v>293</v>
      </c>
      <c r="B104" s="243" t="s">
        <v>193</v>
      </c>
      <c r="C104" s="261">
        <v>256</v>
      </c>
      <c r="D104" s="262">
        <f t="shared" ref="D104:D122" si="4">C104*$B$33*E104</f>
        <v>60743.468603080291</v>
      </c>
      <c r="E104" s="265">
        <v>0.58620000000000005</v>
      </c>
      <c r="F104" s="264"/>
    </row>
    <row r="105" spans="1:6" x14ac:dyDescent="0.25">
      <c r="A105" s="243" t="s">
        <v>294</v>
      </c>
      <c r="B105" s="243" t="s">
        <v>193</v>
      </c>
      <c r="C105" s="261">
        <v>251.76</v>
      </c>
      <c r="D105" s="262">
        <f t="shared" si="4"/>
        <v>59737.404904341776</v>
      </c>
      <c r="E105" s="265">
        <v>0.58620000000000005</v>
      </c>
      <c r="F105" s="264"/>
    </row>
    <row r="106" spans="1:6" x14ac:dyDescent="0.25">
      <c r="A106" s="243" t="s">
        <v>295</v>
      </c>
      <c r="B106" s="243" t="s">
        <v>193</v>
      </c>
      <c r="C106" s="261">
        <v>263.37</v>
      </c>
      <c r="D106" s="262">
        <f t="shared" si="4"/>
        <v>62492.216117161159</v>
      </c>
      <c r="E106" s="265">
        <v>0.58620000000000005</v>
      </c>
      <c r="F106" s="264"/>
    </row>
    <row r="107" spans="1:6" x14ac:dyDescent="0.25">
      <c r="A107" s="243" t="s">
        <v>296</v>
      </c>
      <c r="B107" s="243" t="s">
        <v>193</v>
      </c>
      <c r="C107" s="261">
        <v>258.57</v>
      </c>
      <c r="D107" s="262">
        <f t="shared" si="4"/>
        <v>61353.2760808534</v>
      </c>
      <c r="E107" s="265">
        <v>0.58620000000000005</v>
      </c>
      <c r="F107" s="264"/>
    </row>
    <row r="108" spans="1:6" x14ac:dyDescent="0.25">
      <c r="A108" s="243" t="s">
        <v>297</v>
      </c>
      <c r="B108" s="243" t="s">
        <v>193</v>
      </c>
      <c r="C108" s="261">
        <v>262.77</v>
      </c>
      <c r="D108" s="262">
        <f t="shared" si="4"/>
        <v>62349.848612622685</v>
      </c>
      <c r="E108" s="265">
        <v>0.58620000000000005</v>
      </c>
      <c r="F108" s="264"/>
    </row>
    <row r="109" spans="1:6" x14ac:dyDescent="0.25">
      <c r="A109" s="243" t="s">
        <v>298</v>
      </c>
      <c r="B109" s="243" t="s">
        <v>193</v>
      </c>
      <c r="C109" s="261">
        <v>257.33999999999997</v>
      </c>
      <c r="D109" s="262">
        <f t="shared" si="4"/>
        <v>61061.422696549533</v>
      </c>
      <c r="E109" s="265">
        <v>0.58620000000000005</v>
      </c>
      <c r="F109" s="264"/>
    </row>
    <row r="110" spans="1:6" x14ac:dyDescent="0.25">
      <c r="A110" s="243" t="s">
        <v>299</v>
      </c>
      <c r="B110" s="243" t="s">
        <v>193</v>
      </c>
      <c r="C110" s="261">
        <v>270.33</v>
      </c>
      <c r="D110" s="262">
        <f t="shared" si="4"/>
        <v>64143.679169807401</v>
      </c>
      <c r="E110" s="265">
        <v>0.58620000000000005</v>
      </c>
      <c r="F110" s="264"/>
    </row>
    <row r="111" spans="1:6" x14ac:dyDescent="0.25">
      <c r="A111" s="243" t="s">
        <v>300</v>
      </c>
      <c r="B111" s="243" t="s">
        <v>193</v>
      </c>
      <c r="C111" s="261">
        <v>284.81</v>
      </c>
      <c r="D111" s="262">
        <f t="shared" si="4"/>
        <v>67579.481612669129</v>
      </c>
      <c r="E111" s="265">
        <v>0.58620000000000005</v>
      </c>
      <c r="F111" s="264"/>
    </row>
    <row r="112" spans="1:6" x14ac:dyDescent="0.25">
      <c r="A112" s="243" t="s">
        <v>301</v>
      </c>
      <c r="B112" s="243" t="s">
        <v>193</v>
      </c>
      <c r="C112" s="261">
        <v>298.49</v>
      </c>
      <c r="D112" s="262">
        <f t="shared" si="4"/>
        <v>70825.460716146234</v>
      </c>
      <c r="E112" s="265">
        <v>0.58620000000000005</v>
      </c>
      <c r="F112" s="264"/>
    </row>
    <row r="113" spans="2:5" x14ac:dyDescent="0.25">
      <c r="B113" s="286" t="s">
        <v>675</v>
      </c>
      <c r="C113" s="261">
        <v>255.18</v>
      </c>
      <c r="D113" s="262">
        <f t="shared" si="4"/>
        <v>60548.899680211049</v>
      </c>
      <c r="E113" s="265">
        <v>0.58620000000000005</v>
      </c>
    </row>
    <row r="114" spans="2:5" x14ac:dyDescent="0.25">
      <c r="B114" s="286" t="s">
        <v>675</v>
      </c>
      <c r="C114" s="261">
        <v>254.01</v>
      </c>
      <c r="D114" s="262">
        <f t="shared" si="4"/>
        <v>60271.28304636103</v>
      </c>
      <c r="E114" s="265">
        <v>0.58620000000000005</v>
      </c>
    </row>
    <row r="115" spans="2:5" x14ac:dyDescent="0.25">
      <c r="B115" s="286" t="s">
        <v>675</v>
      </c>
      <c r="C115" s="261">
        <v>252.84</v>
      </c>
      <c r="D115" s="262">
        <f t="shared" si="4"/>
        <v>59993.666412511018</v>
      </c>
      <c r="E115" s="265">
        <v>0.58620000000000005</v>
      </c>
    </row>
    <row r="116" spans="2:5" x14ac:dyDescent="0.25">
      <c r="B116" s="286" t="s">
        <v>675</v>
      </c>
      <c r="C116" s="261">
        <v>251.67</v>
      </c>
      <c r="D116" s="262">
        <f t="shared" si="4"/>
        <v>59716.049778660999</v>
      </c>
      <c r="E116" s="265">
        <v>0.58620000000000005</v>
      </c>
    </row>
    <row r="117" spans="2:5" x14ac:dyDescent="0.25">
      <c r="B117" s="286" t="s">
        <v>675</v>
      </c>
      <c r="C117" s="261">
        <v>250.5</v>
      </c>
      <c r="D117" s="262">
        <f t="shared" si="4"/>
        <v>59438.433144810988</v>
      </c>
      <c r="E117" s="265">
        <v>0.58620000000000005</v>
      </c>
    </row>
    <row r="118" spans="2:5" x14ac:dyDescent="0.25">
      <c r="B118" s="286" t="s">
        <v>675</v>
      </c>
      <c r="C118" s="261">
        <v>250.53</v>
      </c>
      <c r="D118" s="262">
        <f t="shared" si="4"/>
        <v>59445.551520037916</v>
      </c>
      <c r="E118" s="265">
        <v>0.58620000000000005</v>
      </c>
    </row>
    <row r="119" spans="2:5" x14ac:dyDescent="0.25">
      <c r="B119" s="286" t="s">
        <v>675</v>
      </c>
      <c r="C119" s="261">
        <v>250.88</v>
      </c>
      <c r="D119" s="262">
        <f t="shared" si="4"/>
        <v>59528.599231018685</v>
      </c>
      <c r="E119" s="265">
        <v>0.58620000000000005</v>
      </c>
    </row>
    <row r="120" spans="2:5" x14ac:dyDescent="0.25">
      <c r="B120" s="286" t="s">
        <v>675</v>
      </c>
      <c r="C120" s="261">
        <v>251.24</v>
      </c>
      <c r="D120" s="262">
        <f t="shared" si="4"/>
        <v>59614.01973374177</v>
      </c>
      <c r="E120" s="265">
        <v>0.58620000000000005</v>
      </c>
    </row>
    <row r="121" spans="2:5" x14ac:dyDescent="0.25">
      <c r="B121" s="286" t="s">
        <v>675</v>
      </c>
      <c r="C121" s="261">
        <v>252.41</v>
      </c>
      <c r="D121" s="262">
        <f t="shared" si="4"/>
        <v>59891.636367591782</v>
      </c>
      <c r="E121" s="265">
        <v>0.58620000000000005</v>
      </c>
    </row>
    <row r="122" spans="2:5" x14ac:dyDescent="0.25">
      <c r="B122" s="286" t="s">
        <v>675</v>
      </c>
      <c r="C122" s="261">
        <v>340.68</v>
      </c>
      <c r="D122" s="262">
        <f t="shared" si="4"/>
        <v>80836.269076942946</v>
      </c>
      <c r="E122" s="265">
        <v>0.58620000000000005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7E4E-E258-449E-B599-8B2C22E9BC20}">
  <dimension ref="D4:M17"/>
  <sheetViews>
    <sheetView topLeftCell="D1" zoomScale="85" zoomScaleNormal="85" workbookViewId="0">
      <selection activeCell="G24" sqref="G24"/>
    </sheetView>
  </sheetViews>
  <sheetFormatPr defaultRowHeight="15" x14ac:dyDescent="0.25"/>
  <cols>
    <col min="4" max="4" width="51.28515625" customWidth="1"/>
    <col min="5" max="5" width="18.85546875" customWidth="1"/>
    <col min="6" max="11" width="23.42578125" customWidth="1"/>
    <col min="12" max="12" width="20.85546875" customWidth="1"/>
    <col min="13" max="13" width="10.140625" bestFit="1" customWidth="1"/>
  </cols>
  <sheetData>
    <row r="4" spans="4:13" s="157" customFormat="1" x14ac:dyDescent="0.25">
      <c r="D4" s="153" t="s">
        <v>155</v>
      </c>
      <c r="E4" s="154"/>
      <c r="F4" s="153" t="s">
        <v>145</v>
      </c>
      <c r="G4" s="155" t="s">
        <v>146</v>
      </c>
      <c r="H4" s="155" t="s">
        <v>147</v>
      </c>
      <c r="I4" s="155" t="s">
        <v>148</v>
      </c>
      <c r="J4" s="155" t="s">
        <v>149</v>
      </c>
      <c r="K4" s="155" t="s">
        <v>150</v>
      </c>
      <c r="L4" s="156" t="s">
        <v>151</v>
      </c>
    </row>
    <row r="5" spans="4:13" x14ac:dyDescent="0.25">
      <c r="D5" s="158" t="s">
        <v>152</v>
      </c>
      <c r="E5" s="159">
        <f>'[12]Relatório Consolidado'!J9</f>
        <v>768310.68656399997</v>
      </c>
      <c r="F5" s="160"/>
      <c r="G5" s="160"/>
      <c r="H5" s="160"/>
      <c r="I5" s="160"/>
      <c r="J5" s="160"/>
      <c r="K5" s="160"/>
      <c r="L5" s="160"/>
    </row>
    <row r="6" spans="4:13" ht="45" x14ac:dyDescent="0.25">
      <c r="D6" s="161" t="s">
        <v>153</v>
      </c>
      <c r="E6" s="162">
        <f>6.73%*E5</f>
        <v>51707.309205757199</v>
      </c>
      <c r="F6" s="163">
        <v>0</v>
      </c>
      <c r="G6" s="163">
        <v>0</v>
      </c>
      <c r="H6" s="163"/>
      <c r="I6" s="163">
        <v>44504.99</v>
      </c>
      <c r="J6" s="163"/>
      <c r="K6" s="163"/>
      <c r="L6" s="164">
        <f>E6-SUM(F6:J6)</f>
        <v>7202.3192057572014</v>
      </c>
    </row>
    <row r="7" spans="4:13" ht="40.5" customHeight="1" x14ac:dyDescent="0.25">
      <c r="D7" s="158" t="s">
        <v>154</v>
      </c>
      <c r="E7" s="162">
        <f>6%*E5</f>
        <v>46098.641193839998</v>
      </c>
      <c r="F7" s="163">
        <v>1933.92</v>
      </c>
      <c r="G7" s="163">
        <v>27450.34</v>
      </c>
      <c r="H7" s="163">
        <v>6517.67</v>
      </c>
      <c r="I7" s="163"/>
      <c r="J7" s="165">
        <v>3240.92</v>
      </c>
      <c r="K7" s="165">
        <v>12801.5</v>
      </c>
      <c r="L7" s="166">
        <f>E7-SUM(F7:K7)</f>
        <v>-5845.7088061600007</v>
      </c>
    </row>
    <row r="8" spans="4:13" x14ac:dyDescent="0.25">
      <c r="F8" s="28"/>
      <c r="G8" s="28"/>
      <c r="H8" s="28"/>
      <c r="I8" s="28"/>
      <c r="J8" s="28"/>
      <c r="K8" s="28"/>
    </row>
    <row r="10" spans="4:13" x14ac:dyDescent="0.25">
      <c r="D10" s="153" t="s">
        <v>156</v>
      </c>
      <c r="E10" s="154"/>
      <c r="F10" s="155">
        <v>45205</v>
      </c>
      <c r="G10" s="155">
        <v>45212</v>
      </c>
      <c r="H10" s="155">
        <v>45218</v>
      </c>
      <c r="I10" s="155"/>
      <c r="J10" s="155"/>
      <c r="K10" s="155"/>
      <c r="L10" s="156" t="s">
        <v>151</v>
      </c>
    </row>
    <row r="11" spans="4:13" x14ac:dyDescent="0.25">
      <c r="D11" s="158" t="s">
        <v>152</v>
      </c>
      <c r="E11" s="159">
        <f>'Relatório Consolidado'!$J$8</f>
        <v>0</v>
      </c>
      <c r="F11" s="160"/>
      <c r="G11" s="160"/>
      <c r="H11" s="160"/>
      <c r="I11" s="160"/>
      <c r="J11" s="160"/>
      <c r="K11" s="160"/>
      <c r="L11" s="160"/>
    </row>
    <row r="12" spans="4:13" ht="45" x14ac:dyDescent="0.25">
      <c r="D12" s="161" t="s">
        <v>153</v>
      </c>
      <c r="E12" s="162">
        <f>6.73%*E11</f>
        <v>0</v>
      </c>
      <c r="F12" s="163">
        <v>0</v>
      </c>
      <c r="G12" s="163">
        <v>0</v>
      </c>
      <c r="H12" s="288" t="s">
        <v>676</v>
      </c>
      <c r="I12" s="163"/>
      <c r="J12" s="163"/>
      <c r="K12" s="163"/>
      <c r="L12" s="164">
        <f>E12-SUM(F12:J12)</f>
        <v>0</v>
      </c>
    </row>
    <row r="13" spans="4:13" x14ac:dyDescent="0.25">
      <c r="D13" s="158" t="s">
        <v>154</v>
      </c>
      <c r="E13" s="162">
        <f>6%*E11</f>
        <v>0</v>
      </c>
      <c r="F13" s="163">
        <v>505.32</v>
      </c>
      <c r="G13" s="163">
        <v>12002.57</v>
      </c>
      <c r="H13" s="163">
        <v>6956.9</v>
      </c>
      <c r="I13" s="163"/>
      <c r="J13" s="165"/>
      <c r="K13" s="165"/>
      <c r="L13" s="164">
        <f>E13-SUM(F13:K13)</f>
        <v>-19464.79</v>
      </c>
      <c r="M13" s="167"/>
    </row>
    <row r="16" spans="4:13" x14ac:dyDescent="0.25">
      <c r="M16" s="168"/>
    </row>
    <row r="17" spans="13:13" x14ac:dyDescent="0.25">
      <c r="M17" s="16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6"/>
  <sheetViews>
    <sheetView showGridLines="0" tabSelected="1" view="pageBreakPreview" zoomScale="70" zoomScaleNormal="70" zoomScaleSheetLayoutView="70" workbookViewId="0">
      <selection activeCell="F38" sqref="F38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6.85546875" customWidth="1"/>
    <col min="4" max="4" width="28.42578125" customWidth="1"/>
    <col min="5" max="5" width="20.7109375" customWidth="1"/>
    <col min="6" max="6" width="25.42578125" customWidth="1"/>
    <col min="7" max="8" width="20.7109375" customWidth="1"/>
    <col min="9" max="9" width="30.28515625" customWidth="1"/>
    <col min="10" max="10" width="34.71093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2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69" t="s">
        <v>157</v>
      </c>
      <c r="D7" s="169" t="s">
        <v>158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25">
      <c r="A8" s="1"/>
      <c r="B8" s="21" t="s">
        <v>9</v>
      </c>
      <c r="C8" s="170">
        <v>44610</v>
      </c>
      <c r="D8" s="170">
        <v>44610</v>
      </c>
      <c r="E8" s="1"/>
      <c r="F8" s="1" t="str">
        <f t="shared" ref="F8:F18" si="0">EDATE($I$7,0)&amp;G8</f>
        <v>1Recebido mês Carteira</v>
      </c>
      <c r="G8" s="180" t="s">
        <v>10</v>
      </c>
      <c r="H8" s="22"/>
      <c r="I8" s="22"/>
      <c r="J8" s="23">
        <f>'Relatório Analítico'!D38</f>
        <v>0</v>
      </c>
    </row>
    <row r="9" spans="1:12" ht="15.75" customHeight="1" x14ac:dyDescent="0.25">
      <c r="A9" s="1"/>
      <c r="B9" s="24" t="s">
        <v>11</v>
      </c>
      <c r="C9" s="171">
        <v>50003</v>
      </c>
      <c r="D9" s="171">
        <v>50095</v>
      </c>
      <c r="E9" s="1"/>
      <c r="F9" s="1" t="str">
        <f t="shared" si="0"/>
        <v>1Recebimento antecipado</v>
      </c>
      <c r="G9" s="181" t="s">
        <v>12</v>
      </c>
      <c r="H9" s="25"/>
      <c r="I9" s="25"/>
      <c r="J9" s="26">
        <f>'Relatório Analítico'!D22</f>
        <v>0</v>
      </c>
      <c r="K9" s="27" t="s">
        <v>13</v>
      </c>
      <c r="L9" s="28">
        <f>SUMIFS(Recebimentos!R:R,Recebimentos!T:T,'Relatório Analítico'!C5)</f>
        <v>0</v>
      </c>
    </row>
    <row r="10" spans="1:12" ht="15.75" customHeight="1" x14ac:dyDescent="0.25">
      <c r="A10" s="1"/>
      <c r="B10" s="21" t="s">
        <v>14</v>
      </c>
      <c r="C10" s="170" t="s">
        <v>159</v>
      </c>
      <c r="D10" s="170" t="s">
        <v>160</v>
      </c>
      <c r="E10" s="1"/>
      <c r="F10" s="1" t="str">
        <f t="shared" si="0"/>
        <v>1Recebimento regular</v>
      </c>
      <c r="G10" s="180" t="s">
        <v>15</v>
      </c>
      <c r="H10" s="22"/>
      <c r="I10" s="22"/>
      <c r="J10" s="23">
        <f>'Relatório Analítico'!D10</f>
        <v>0</v>
      </c>
      <c r="K10" s="27" t="s">
        <v>16</v>
      </c>
      <c r="L10" s="23">
        <f>J12</f>
        <v>0</v>
      </c>
    </row>
    <row r="11" spans="1:12" ht="15.75" customHeight="1" x14ac:dyDescent="0.25">
      <c r="A11" s="1"/>
      <c r="B11" s="24" t="s">
        <v>17</v>
      </c>
      <c r="C11" s="172" t="s">
        <v>161</v>
      </c>
      <c r="D11" s="172" t="s">
        <v>161</v>
      </c>
      <c r="E11" s="1"/>
      <c r="F11" s="1" t="str">
        <f t="shared" si="0"/>
        <v>1Recebimento em atraso</v>
      </c>
      <c r="G11" s="181" t="s">
        <v>18</v>
      </c>
      <c r="H11" s="25"/>
      <c r="I11" s="25"/>
      <c r="J11" s="26">
        <f>'Relatório Analítico'!D34</f>
        <v>0</v>
      </c>
      <c r="K11" s="27" t="s">
        <v>19</v>
      </c>
      <c r="L11">
        <f>SUM(L9:L10)</f>
        <v>0</v>
      </c>
    </row>
    <row r="12" spans="1:12" ht="15.75" customHeight="1" x14ac:dyDescent="0.25">
      <c r="A12" s="1"/>
      <c r="B12" s="21" t="s">
        <v>20</v>
      </c>
      <c r="C12" s="173">
        <v>0.12</v>
      </c>
      <c r="D12" s="173">
        <v>0.15</v>
      </c>
      <c r="E12" s="1"/>
      <c r="F12" s="1" t="str">
        <f t="shared" si="0"/>
        <v>1Inadimplência no mês</v>
      </c>
      <c r="G12" s="180" t="s">
        <v>21</v>
      </c>
      <c r="H12" s="22"/>
      <c r="I12" s="22"/>
      <c r="J12" s="23">
        <f>SUMIFS(Recebíveis!M:M,Recebíveis!O:O,'Relatório Analítico'!C5)</f>
        <v>0</v>
      </c>
    </row>
    <row r="13" spans="1:12" ht="15.75" customHeight="1" x14ac:dyDescent="0.25">
      <c r="A13" s="1"/>
      <c r="B13" s="24" t="s">
        <v>22</v>
      </c>
      <c r="C13" s="174">
        <v>1000</v>
      </c>
      <c r="D13" s="174">
        <v>1000</v>
      </c>
      <c r="E13" s="1"/>
      <c r="F13" s="1" t="str">
        <f t="shared" si="0"/>
        <v>1Inadimplência acumulada</v>
      </c>
      <c r="G13" s="181" t="s">
        <v>23</v>
      </c>
      <c r="H13" s="25"/>
      <c r="I13" s="25"/>
      <c r="J13" s="26">
        <f>'Relatório Analítico'!D69</f>
        <v>0</v>
      </c>
    </row>
    <row r="14" spans="1:12" ht="15.75" customHeight="1" x14ac:dyDescent="0.25">
      <c r="A14" s="1"/>
      <c r="B14" s="21" t="s">
        <v>24</v>
      </c>
      <c r="C14" s="175">
        <v>18000</v>
      </c>
      <c r="D14" s="175">
        <v>6300</v>
      </c>
      <c r="E14" s="1"/>
      <c r="F14" s="1" t="str">
        <f t="shared" si="0"/>
        <v>1Fluxo esperado da Carteira (mês)</v>
      </c>
      <c r="G14" s="180" t="s">
        <v>25</v>
      </c>
      <c r="H14" s="22"/>
      <c r="I14" s="22"/>
      <c r="J14" s="22">
        <f>L11</f>
        <v>0</v>
      </c>
    </row>
    <row r="15" spans="1:12" ht="15.75" customHeight="1" x14ac:dyDescent="0.25">
      <c r="A15" s="1"/>
      <c r="B15" s="24" t="s">
        <v>26</v>
      </c>
      <c r="C15" s="176">
        <v>18000000</v>
      </c>
      <c r="D15" s="176">
        <v>6300000</v>
      </c>
      <c r="E15" s="1"/>
      <c r="F15" s="1" t="str">
        <f t="shared" si="0"/>
        <v>1Saldo Adimplente da Carteira</v>
      </c>
      <c r="G15" s="181" t="s">
        <v>27</v>
      </c>
      <c r="H15" s="25"/>
      <c r="I15" s="25"/>
      <c r="J15" s="25">
        <f>J17-J16</f>
        <v>0</v>
      </c>
    </row>
    <row r="16" spans="1:12" ht="15.75" customHeight="1" x14ac:dyDescent="0.25">
      <c r="A16" s="1"/>
      <c r="B16" s="21" t="s">
        <v>28</v>
      </c>
      <c r="C16" s="177">
        <v>13807</v>
      </c>
      <c r="D16" s="177">
        <v>6300</v>
      </c>
      <c r="E16" s="1">
        <v>14354</v>
      </c>
      <c r="F16" s="1" t="str">
        <f t="shared" si="0"/>
        <v>1Saldo Devedor Inadimplência superior a 90 dias</v>
      </c>
      <c r="G16" s="180" t="s">
        <v>29</v>
      </c>
      <c r="H16" s="22"/>
      <c r="I16" s="22"/>
      <c r="J16" s="22">
        <f>SUM('Relatório Analítico'!D49:D52)</f>
        <v>0</v>
      </c>
    </row>
    <row r="17" spans="1:10" ht="15.75" customHeight="1" x14ac:dyDescent="0.25">
      <c r="A17" s="1"/>
      <c r="B17" s="24" t="s">
        <v>30</v>
      </c>
      <c r="C17" s="174"/>
      <c r="D17" s="174"/>
      <c r="E17" s="1"/>
      <c r="F17" s="1" t="str">
        <f t="shared" si="0"/>
        <v>1Saldo Devedor Total da Carteira</v>
      </c>
      <c r="G17" s="181" t="s">
        <v>31</v>
      </c>
      <c r="H17" s="25"/>
      <c r="I17" s="25"/>
      <c r="J17" s="25">
        <f>'Relatório Analítico'!D53</f>
        <v>0</v>
      </c>
    </row>
    <row r="18" spans="1:10" ht="15.75" customHeight="1" x14ac:dyDescent="0.25">
      <c r="A18" s="1"/>
      <c r="B18" s="21" t="s">
        <v>32</v>
      </c>
      <c r="C18" s="178">
        <f>C17*C16</f>
        <v>0</v>
      </c>
      <c r="D18" s="178">
        <f>D17*D16</f>
        <v>0</v>
      </c>
      <c r="E18" s="1"/>
      <c r="F18" s="1" t="str">
        <f t="shared" si="0"/>
        <v>1% Recebimento Regular</v>
      </c>
      <c r="G18" s="180" t="s">
        <v>33</v>
      </c>
      <c r="H18" s="32"/>
      <c r="I18" s="32"/>
      <c r="J18" s="32" t="e">
        <f>L9/L11</f>
        <v>#DIV/0!</v>
      </c>
    </row>
    <row r="19" spans="1:10" ht="15.75" customHeight="1" x14ac:dyDescent="0.25">
      <c r="A19" s="1"/>
      <c r="B19" s="24" t="s">
        <v>34</v>
      </c>
      <c r="C19" s="174" t="s">
        <v>162</v>
      </c>
      <c r="D19" s="174" t="s">
        <v>162</v>
      </c>
      <c r="E19" s="1"/>
      <c r="F19" s="1" t="str">
        <f>EDATE($I$7,0)&amp;G19</f>
        <v>1Fundo de Reserva (Ibira SDA)</v>
      </c>
      <c r="G19" s="181" t="s">
        <v>164</v>
      </c>
      <c r="H19" s="33"/>
      <c r="I19" s="33"/>
      <c r="J19" s="25"/>
    </row>
    <row r="20" spans="1:10" ht="15.75" customHeight="1" x14ac:dyDescent="0.25">
      <c r="A20" s="1"/>
      <c r="B20" s="34" t="s">
        <v>35</v>
      </c>
      <c r="C20" s="211" t="s">
        <v>163</v>
      </c>
      <c r="D20" s="179"/>
      <c r="E20" s="1"/>
      <c r="F20" s="1"/>
      <c r="G20" s="180" t="s">
        <v>165</v>
      </c>
      <c r="H20" s="22"/>
      <c r="I20" s="22"/>
      <c r="J20" s="22"/>
    </row>
    <row r="21" spans="1:10" ht="15.75" customHeight="1" x14ac:dyDescent="0.25">
      <c r="A21" s="1"/>
      <c r="C21" s="30"/>
      <c r="D21" s="31"/>
      <c r="E21" s="1"/>
      <c r="F21" s="1"/>
      <c r="G21" s="181" t="s">
        <v>166</v>
      </c>
      <c r="H21" s="25"/>
      <c r="I21" s="25"/>
      <c r="J21" s="25"/>
    </row>
    <row r="22" spans="1:10" ht="15.75" customHeight="1" x14ac:dyDescent="0.25">
      <c r="A22" s="1"/>
      <c r="B22" s="35"/>
      <c r="C22" s="23"/>
      <c r="D22" s="31"/>
      <c r="E22" s="1"/>
      <c r="F22" s="1"/>
      <c r="G22" s="182" t="s">
        <v>167</v>
      </c>
      <c r="H22" s="22"/>
      <c r="I22" s="22"/>
      <c r="J22" s="22"/>
    </row>
    <row r="23" spans="1:10" ht="15.75" customHeight="1" x14ac:dyDescent="0.25">
      <c r="A23" s="1"/>
      <c r="B23" s="35"/>
      <c r="C23" s="23"/>
      <c r="D23" s="23"/>
      <c r="E23" s="1"/>
      <c r="F23" s="1"/>
      <c r="G23" s="181" t="s">
        <v>168</v>
      </c>
      <c r="H23" s="25"/>
      <c r="I23" s="25"/>
      <c r="J23" s="25"/>
    </row>
    <row r="24" spans="1:10" ht="15.75" customHeight="1" x14ac:dyDescent="0.25">
      <c r="A24" s="1"/>
      <c r="B24" s="35"/>
      <c r="C24" s="23"/>
      <c r="D24" s="23"/>
      <c r="E24" s="6"/>
      <c r="F24" s="6"/>
    </row>
    <row r="25" spans="1:10" ht="15.75" customHeight="1" thickBot="1" x14ac:dyDescent="0.3">
      <c r="A25" s="1"/>
      <c r="B25" s="183"/>
      <c r="C25" s="178"/>
      <c r="D25" s="178"/>
      <c r="E25" s="151"/>
      <c r="F25" s="184"/>
      <c r="G25" s="185" t="s">
        <v>169</v>
      </c>
      <c r="H25" s="169"/>
      <c r="I25" s="169"/>
      <c r="J25" s="186"/>
    </row>
    <row r="26" spans="1:10" ht="15.75" customHeight="1" x14ac:dyDescent="0.25">
      <c r="A26" s="1"/>
      <c r="B26" s="183"/>
      <c r="C26" s="178"/>
      <c r="D26" s="178"/>
      <c r="E26" s="151"/>
      <c r="F26" s="187"/>
      <c r="G26" s="181" t="s">
        <v>170</v>
      </c>
      <c r="H26" s="188"/>
      <c r="I26" s="188"/>
      <c r="J26" s="188">
        <f>SUMIFS('Base Contratos'!$C:$C,'Base Contratos'!$H:$H,"IBIRAPITANGA FASE 3",'Base Contratos'!$D:$D,"&lt;="&amp;90)</f>
        <v>0</v>
      </c>
    </row>
    <row r="27" spans="1:10" ht="15.75" customHeight="1" x14ac:dyDescent="0.25">
      <c r="A27" s="1"/>
      <c r="B27" s="183"/>
      <c r="C27" s="178"/>
      <c r="D27" s="178"/>
      <c r="E27" s="151"/>
      <c r="F27" s="187"/>
      <c r="G27" s="182" t="s">
        <v>171</v>
      </c>
      <c r="H27" s="179"/>
      <c r="I27" s="179"/>
      <c r="J27" s="179">
        <f>SUMIFS('Base Contratos'!$C:$C,'Base Contratos'!$H:$H,"IBIRAPITANGA FASE 3",'Base Contratos'!$D:$D,"&gt;"&amp;90)</f>
        <v>0</v>
      </c>
    </row>
    <row r="28" spans="1:10" ht="15.75" customHeight="1" x14ac:dyDescent="0.25">
      <c r="A28" s="1"/>
      <c r="B28" s="183"/>
      <c r="C28" s="178"/>
      <c r="D28" s="178"/>
      <c r="E28" s="151"/>
      <c r="F28" s="187"/>
      <c r="G28" s="181" t="s">
        <v>172</v>
      </c>
      <c r="H28" s="188"/>
      <c r="I28" s="188"/>
      <c r="J28" s="188">
        <f>SUMIFS('Base Contratos'!$C:$C,'Base Contratos'!$H:$H,"TERRA LUZ RESIDENCIAL",'Base Contratos'!$D:$D,"&lt;="&amp;90)</f>
        <v>0</v>
      </c>
    </row>
    <row r="29" spans="1:10" ht="15.75" customHeight="1" x14ac:dyDescent="0.25">
      <c r="A29" s="1"/>
      <c r="B29" s="183"/>
      <c r="C29" s="178"/>
      <c r="D29" s="178"/>
      <c r="E29" s="151"/>
      <c r="F29" s="187"/>
      <c r="G29" s="182" t="s">
        <v>173</v>
      </c>
      <c r="H29" s="179"/>
      <c r="I29" s="179"/>
      <c r="J29" s="179">
        <f>SUMIFS('Base Contratos'!$C:$C,'Base Contratos'!$H:$H,"TERRA LUZ RESIDENCIAL",'Base Contratos'!$D:$D,"&gt;"&amp;90)</f>
        <v>0</v>
      </c>
    </row>
    <row r="30" spans="1:10" ht="15.75" customHeight="1" x14ac:dyDescent="0.25">
      <c r="A30" s="1"/>
      <c r="B30" s="183"/>
      <c r="C30" s="178"/>
      <c r="D30" s="178"/>
      <c r="E30" s="151"/>
      <c r="F30" s="187"/>
      <c r="G30" s="181" t="s">
        <v>174</v>
      </c>
      <c r="H30" s="188"/>
      <c r="I30" s="188"/>
      <c r="J30" s="188"/>
    </row>
    <row r="31" spans="1:10" ht="15.75" customHeight="1" x14ac:dyDescent="0.25">
      <c r="A31" s="1"/>
      <c r="B31" s="183"/>
      <c r="C31" s="178"/>
      <c r="D31" s="178"/>
      <c r="E31" s="151"/>
      <c r="F31" s="187"/>
      <c r="G31" s="182" t="s">
        <v>175</v>
      </c>
      <c r="H31" s="179"/>
      <c r="I31" s="179"/>
      <c r="J31" s="179"/>
    </row>
    <row r="32" spans="1:10" ht="15.75" customHeight="1" x14ac:dyDescent="0.25">
      <c r="A32" s="1"/>
      <c r="B32" s="183"/>
      <c r="C32" s="178"/>
      <c r="D32" s="178"/>
      <c r="E32" s="151"/>
      <c r="F32" s="187"/>
      <c r="G32" s="182"/>
      <c r="H32" s="179"/>
      <c r="I32" s="179"/>
      <c r="J32" s="179"/>
    </row>
    <row r="33" spans="1:10" ht="15.75" customHeight="1" thickBot="1" x14ac:dyDescent="0.3">
      <c r="A33" s="1"/>
      <c r="B33" s="152" t="s">
        <v>36</v>
      </c>
      <c r="C33" s="297" t="s">
        <v>176</v>
      </c>
      <c r="D33" s="298"/>
      <c r="E33" s="298"/>
      <c r="F33" s="298"/>
      <c r="G33" s="297" t="s">
        <v>158</v>
      </c>
      <c r="H33" s="298"/>
      <c r="I33" s="298"/>
      <c r="J33" s="298"/>
    </row>
    <row r="34" spans="1:10" ht="15.75" customHeight="1" x14ac:dyDescent="0.25">
      <c r="A34" s="1"/>
      <c r="B34" s="151"/>
      <c r="C34" s="299" t="s">
        <v>177</v>
      </c>
      <c r="D34" s="300"/>
      <c r="E34" s="301" t="s">
        <v>178</v>
      </c>
      <c r="F34" s="302"/>
      <c r="G34" s="299" t="s">
        <v>177</v>
      </c>
      <c r="H34" s="300"/>
      <c r="I34" s="301" t="s">
        <v>178</v>
      </c>
      <c r="J34" s="302"/>
    </row>
    <row r="35" spans="1:10" ht="15.75" customHeight="1" x14ac:dyDescent="0.25">
      <c r="A35" s="1"/>
      <c r="B35" s="189"/>
      <c r="C35" s="190" t="s">
        <v>37</v>
      </c>
      <c r="D35" s="191" t="s">
        <v>38</v>
      </c>
      <c r="E35" s="192" t="s">
        <v>37</v>
      </c>
      <c r="F35" s="191" t="s">
        <v>38</v>
      </c>
      <c r="G35" s="190" t="s">
        <v>37</v>
      </c>
      <c r="H35" s="191" t="s">
        <v>38</v>
      </c>
      <c r="I35" s="192" t="s">
        <v>37</v>
      </c>
      <c r="J35" s="191" t="s">
        <v>38</v>
      </c>
    </row>
    <row r="36" spans="1:10" ht="15.75" customHeight="1" x14ac:dyDescent="0.25">
      <c r="A36" s="1"/>
      <c r="B36" s="180" t="s">
        <v>39</v>
      </c>
      <c r="C36" s="193">
        <v>45191</v>
      </c>
      <c r="D36" s="194">
        <v>45191</v>
      </c>
      <c r="E36" s="193"/>
      <c r="F36" s="193"/>
      <c r="G36" s="193">
        <v>45191</v>
      </c>
      <c r="H36" s="194">
        <v>45191</v>
      </c>
      <c r="I36" s="193"/>
      <c r="J36" s="193"/>
    </row>
    <row r="37" spans="1:10" ht="15.75" customHeight="1" x14ac:dyDescent="0.25">
      <c r="A37" s="1"/>
      <c r="B37" s="181" t="s">
        <v>20</v>
      </c>
      <c r="C37" s="174">
        <v>3.80411893</v>
      </c>
      <c r="D37" s="195">
        <v>52523.470066510003</v>
      </c>
      <c r="E37" s="174"/>
      <c r="F37" s="195">
        <f>E37*$C$16</f>
        <v>0</v>
      </c>
      <c r="G37" s="174">
        <v>12.91443071</v>
      </c>
      <c r="H37" s="195">
        <v>81360.913472999993</v>
      </c>
      <c r="I37" s="174"/>
      <c r="J37" s="195">
        <f>I37*$D$16</f>
        <v>0</v>
      </c>
    </row>
    <row r="38" spans="1:10" ht="15.75" customHeight="1" x14ac:dyDescent="0.25">
      <c r="A38" s="1"/>
      <c r="B38" s="180" t="s">
        <v>179</v>
      </c>
      <c r="C38" s="196">
        <v>3.1460000000000002E-2</v>
      </c>
      <c r="D38" s="197">
        <v>3.1460000000000002E-2</v>
      </c>
      <c r="E38" s="196"/>
      <c r="F38" s="197">
        <f>E38</f>
        <v>0</v>
      </c>
      <c r="G38" s="196">
        <v>2.0929999999999998E-3</v>
      </c>
      <c r="H38" s="197">
        <v>2.0929999999999998E-3</v>
      </c>
      <c r="I38" s="196"/>
      <c r="J38" s="197">
        <f>I38</f>
        <v>0</v>
      </c>
    </row>
    <row r="39" spans="1:10" ht="15" customHeight="1" x14ac:dyDescent="0.25">
      <c r="A39" s="1"/>
      <c r="B39" s="181" t="s">
        <v>40</v>
      </c>
      <c r="C39" s="174">
        <v>12.612518959999999</v>
      </c>
      <c r="D39" s="195">
        <v>174141.04928071998</v>
      </c>
      <c r="E39" s="174"/>
      <c r="F39" s="195">
        <f>E39*$C$16</f>
        <v>0</v>
      </c>
      <c r="G39" s="174">
        <v>2.3073064400000001</v>
      </c>
      <c r="H39" s="195">
        <v>14536.030572</v>
      </c>
      <c r="I39" s="174"/>
      <c r="J39" s="195">
        <f t="shared" ref="J39:J42" si="1">I39*$D$16</f>
        <v>0</v>
      </c>
    </row>
    <row r="40" spans="1:10" ht="15.75" customHeight="1" x14ac:dyDescent="0.25">
      <c r="A40" s="1"/>
      <c r="B40" s="180" t="s">
        <v>41</v>
      </c>
      <c r="C40" s="198">
        <v>23.354357210110813</v>
      </c>
      <c r="D40" s="199">
        <v>322453.61</v>
      </c>
      <c r="E40" s="198"/>
      <c r="F40" s="199">
        <f t="shared" ref="F40:F41" si="2">E40*$C$16</f>
        <v>0</v>
      </c>
      <c r="G40" s="198">
        <v>0</v>
      </c>
      <c r="H40" s="199">
        <v>0</v>
      </c>
      <c r="I40" s="198"/>
      <c r="J40" s="199">
        <f t="shared" si="1"/>
        <v>0</v>
      </c>
    </row>
    <row r="41" spans="1:10" ht="15.75" customHeight="1" x14ac:dyDescent="0.25">
      <c r="A41" s="1"/>
      <c r="B41" s="181" t="s">
        <v>180</v>
      </c>
      <c r="C41" s="174">
        <v>0.48039125999997623</v>
      </c>
      <c r="D41" s="195">
        <v>6632.7621268196717</v>
      </c>
      <c r="E41" s="174"/>
      <c r="F41" s="195">
        <f t="shared" si="2"/>
        <v>0</v>
      </c>
      <c r="G41" s="174">
        <v>1.3209550300000501</v>
      </c>
      <c r="H41" s="195">
        <v>8322.0166890003165</v>
      </c>
      <c r="I41" s="174"/>
      <c r="J41" s="195">
        <f t="shared" si="1"/>
        <v>0</v>
      </c>
    </row>
    <row r="42" spans="1:10" ht="15.75" customHeight="1" x14ac:dyDescent="0.25">
      <c r="A42" s="1"/>
      <c r="B42" s="200" t="s">
        <v>42</v>
      </c>
      <c r="C42" s="201">
        <v>39.77099510011081</v>
      </c>
      <c r="D42" s="202">
        <v>549118.12934722996</v>
      </c>
      <c r="E42" s="201">
        <f>E37+E39+E40</f>
        <v>0</v>
      </c>
      <c r="F42" s="202">
        <f>E42*$C$16</f>
        <v>0</v>
      </c>
      <c r="G42" s="201">
        <v>15.221737149999999</v>
      </c>
      <c r="H42" s="202">
        <v>95896.944044999997</v>
      </c>
      <c r="I42" s="201">
        <f>I39+I37+I40</f>
        <v>0</v>
      </c>
      <c r="J42" s="202">
        <f t="shared" si="1"/>
        <v>0</v>
      </c>
    </row>
    <row r="43" spans="1:10" ht="15.75" customHeight="1" x14ac:dyDescent="0.25">
      <c r="A43" s="1"/>
      <c r="B43" s="39"/>
      <c r="C43" s="39"/>
      <c r="D43" s="39"/>
      <c r="E43" s="39"/>
      <c r="F43" s="6"/>
    </row>
    <row r="44" spans="1:10" ht="15.75" customHeight="1" x14ac:dyDescent="0.25">
      <c r="A44" s="40"/>
      <c r="B44" s="39"/>
      <c r="C44" s="39"/>
      <c r="D44" s="39"/>
      <c r="E44" s="39"/>
      <c r="F44" s="6"/>
    </row>
    <row r="45" spans="1:10" ht="15.75" customHeight="1" x14ac:dyDescent="0.25">
      <c r="A45" s="1"/>
      <c r="B45" s="6"/>
      <c r="C45" s="41"/>
      <c r="D45" s="42"/>
      <c r="E45" s="42"/>
      <c r="F45" s="43"/>
    </row>
    <row r="46" spans="1:10" ht="19.5" customHeight="1" thickBot="1" x14ac:dyDescent="0.3">
      <c r="A46" s="1"/>
      <c r="B46" s="17" t="s">
        <v>43</v>
      </c>
      <c r="C46" s="17"/>
      <c r="D46" s="17"/>
      <c r="E46" s="17"/>
      <c r="F46" s="17"/>
      <c r="G46" s="17"/>
      <c r="H46" s="17"/>
      <c r="I46" s="17"/>
      <c r="J46" s="17"/>
    </row>
    <row r="47" spans="1:10" ht="21" customHeight="1" x14ac:dyDescent="0.25">
      <c r="A47" s="1"/>
      <c r="B47" s="44"/>
      <c r="C47" s="303" t="s">
        <v>44</v>
      </c>
      <c r="D47" s="303"/>
      <c r="E47" s="303"/>
      <c r="F47" s="303"/>
      <c r="G47" s="303"/>
      <c r="H47" s="303"/>
      <c r="I47" s="36" t="s">
        <v>45</v>
      </c>
      <c r="J47" s="36" t="s">
        <v>46</v>
      </c>
    </row>
    <row r="48" spans="1:10" ht="74.45" customHeight="1" x14ac:dyDescent="0.25">
      <c r="A48" s="1"/>
      <c r="B48" s="203" t="s">
        <v>181</v>
      </c>
      <c r="C48" s="289" t="s">
        <v>182</v>
      </c>
      <c r="D48" s="290"/>
      <c r="E48" s="290"/>
      <c r="F48" s="291"/>
      <c r="G48" s="292"/>
      <c r="H48" s="290"/>
      <c r="I48" s="204" t="e">
        <f>J26/C18</f>
        <v>#DIV/0!</v>
      </c>
      <c r="J48" s="205" t="e">
        <f>IF(I48&gt;1.4,"Ok","Não Ok")</f>
        <v>#DIV/0!</v>
      </c>
    </row>
    <row r="49" spans="1:11" ht="135.6" customHeight="1" x14ac:dyDescent="0.25">
      <c r="A49" s="1"/>
      <c r="B49" s="206" t="s">
        <v>183</v>
      </c>
      <c r="C49" s="293" t="s">
        <v>184</v>
      </c>
      <c r="D49" s="294"/>
      <c r="E49" s="294"/>
      <c r="F49" s="295"/>
      <c r="G49" s="296"/>
      <c r="H49" s="294"/>
      <c r="I49" s="207" t="e">
        <f>(J30+J28+J29+J20)/D18</f>
        <v>#DIV/0!</v>
      </c>
      <c r="J49" s="208" t="e">
        <f>IF(I49&gt;100%,"Ok","Não Ok")</f>
        <v>#DIV/0!</v>
      </c>
      <c r="K49" s="117" t="s">
        <v>81</v>
      </c>
    </row>
    <row r="50" spans="1:11" ht="148.15" customHeight="1" x14ac:dyDescent="0.25">
      <c r="A50" s="1"/>
      <c r="B50" s="209" t="s">
        <v>185</v>
      </c>
      <c r="C50" s="289" t="s">
        <v>184</v>
      </c>
      <c r="D50" s="290"/>
      <c r="E50" s="290"/>
      <c r="F50" s="291"/>
      <c r="G50" s="292"/>
      <c r="H50" s="290"/>
      <c r="I50" s="204" t="e">
        <f>(J31+J28+J29+J20)/D18</f>
        <v>#DIV/0!</v>
      </c>
      <c r="J50" s="205" t="e">
        <f>IF(I50&gt;100%,"Ok","Não Ok")</f>
        <v>#DIV/0!</v>
      </c>
    </row>
    <row r="51" spans="1:11" ht="106.15" customHeight="1" x14ac:dyDescent="0.25">
      <c r="A51" s="1"/>
      <c r="B51" s="206" t="s">
        <v>186</v>
      </c>
      <c r="C51" s="293" t="s">
        <v>187</v>
      </c>
      <c r="D51" s="294"/>
      <c r="E51" s="294"/>
      <c r="F51" s="295"/>
      <c r="G51" s="296"/>
      <c r="H51" s="294"/>
      <c r="I51" s="273" t="e">
        <f>K51/(F39+F37)</f>
        <v>#DIV/0!</v>
      </c>
      <c r="J51" s="210" t="e">
        <f>IF(I51&gt;120%,"Ok","Não Ok")</f>
        <v>#DIV/0!</v>
      </c>
      <c r="K51" s="272">
        <f>SUMIFS(Recebimentos!R:R,Recebimentos!S:S,"IBIRAPITANGA FASE 3",Recebimentos!Y:Y,"Recebimento Regular")+SUMIFS(Recebimentos!R:R,Recebimentos!S:S,"IBIRAPITANGA FASE 3",Recebimentos!Y:Y,"Recebimento em Atraso")</f>
        <v>0</v>
      </c>
    </row>
    <row r="52" spans="1:11" ht="15.75" customHeight="1" x14ac:dyDescent="0.25">
      <c r="A52" s="1"/>
      <c r="B52" s="45"/>
      <c r="C52" s="45"/>
      <c r="D52" s="45"/>
      <c r="E52" s="45"/>
      <c r="F52" s="45"/>
      <c r="G52" s="5"/>
      <c r="H52" s="6"/>
      <c r="I52" s="6"/>
      <c r="J52" s="6"/>
    </row>
    <row r="53" spans="1:11" ht="19.5" customHeight="1" x14ac:dyDescent="0.25">
      <c r="A53" s="1"/>
      <c r="B53" s="46" t="s">
        <v>47</v>
      </c>
      <c r="C53" s="46"/>
      <c r="D53" s="46"/>
      <c r="E53" s="46"/>
      <c r="F53" s="46"/>
      <c r="G53" s="5"/>
      <c r="H53" s="6"/>
      <c r="I53" s="6"/>
      <c r="J53" s="6"/>
    </row>
    <row r="54" spans="1:11" ht="15.75" customHeight="1" x14ac:dyDescent="0.25">
      <c r="A54" s="1"/>
      <c r="B54" s="47" t="s">
        <v>48</v>
      </c>
      <c r="C54" s="46"/>
      <c r="D54" s="46"/>
      <c r="E54" s="46"/>
      <c r="F54" s="46"/>
      <c r="G54" s="5"/>
      <c r="H54" s="6"/>
      <c r="I54" s="6"/>
      <c r="J54" s="6"/>
    </row>
    <row r="55" spans="1:11" ht="15.75" customHeight="1" x14ac:dyDescent="0.25">
      <c r="A55" s="48"/>
      <c r="B55" s="47" t="s">
        <v>49</v>
      </c>
      <c r="C55" s="46"/>
      <c r="D55" s="46"/>
      <c r="E55" s="46"/>
      <c r="F55" s="46"/>
      <c r="G55" s="5"/>
      <c r="H55" s="6"/>
      <c r="I55" s="6"/>
      <c r="J55" s="6"/>
    </row>
    <row r="56" spans="1:11" ht="15" customHeight="1" x14ac:dyDescent="0.25">
      <c r="B56" s="47"/>
    </row>
  </sheetData>
  <mergeCells count="11">
    <mergeCell ref="C50:H50"/>
    <mergeCell ref="C51:H51"/>
    <mergeCell ref="C33:F33"/>
    <mergeCell ref="G33:J33"/>
    <mergeCell ref="C34:D34"/>
    <mergeCell ref="E34:F34"/>
    <mergeCell ref="G34:H34"/>
    <mergeCell ref="I34:J34"/>
    <mergeCell ref="C49:H49"/>
    <mergeCell ref="C47:H47"/>
    <mergeCell ref="C48:H48"/>
  </mergeCells>
  <printOptions horizontalCentered="1" verticalCentered="1"/>
  <pageMargins left="0.25" right="0.25" top="0.75" bottom="0.75" header="0" footer="0"/>
  <pageSetup paperSize="9" scale="38" orientation="landscape" r:id="rId1"/>
  <ignoredErrors>
    <ignoredError sqref="J38 J2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C10" sqref="C10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50</v>
      </c>
      <c r="C1" s="2"/>
      <c r="D1" s="49"/>
      <c r="E1" s="50"/>
      <c r="F1" s="51"/>
      <c r="G1" s="6"/>
      <c r="H1" s="6"/>
      <c r="I1" s="6"/>
      <c r="J1" s="6"/>
      <c r="K1" s="6"/>
      <c r="L1" s="51"/>
      <c r="M1" s="6"/>
      <c r="N1" s="6"/>
      <c r="O1" s="6"/>
      <c r="P1" s="52"/>
      <c r="Q1" s="54"/>
      <c r="R1" s="54"/>
      <c r="S1" s="54"/>
      <c r="T1" s="54"/>
      <c r="U1" s="54"/>
      <c r="V1" s="54"/>
    </row>
    <row r="2" spans="1:22" ht="3" customHeight="1" x14ac:dyDescent="0.25">
      <c r="A2" s="1"/>
      <c r="B2" s="55"/>
      <c r="C2" s="56"/>
      <c r="D2" s="57"/>
      <c r="E2" s="58"/>
      <c r="F2" s="58"/>
      <c r="G2" s="58"/>
      <c r="H2" s="58"/>
      <c r="I2" s="58"/>
      <c r="J2" s="58"/>
      <c r="K2" s="58"/>
      <c r="L2" s="58"/>
      <c r="M2" s="58"/>
      <c r="N2" s="58"/>
      <c r="O2" s="6"/>
      <c r="P2" s="52"/>
      <c r="Q2" s="54"/>
      <c r="R2" s="54"/>
      <c r="S2" s="54"/>
      <c r="T2" s="54"/>
      <c r="U2" s="54"/>
      <c r="V2" s="54"/>
    </row>
    <row r="3" spans="1:22" ht="15.75" customHeight="1" x14ac:dyDescent="0.25">
      <c r="A3" s="1"/>
      <c r="B3" s="10" t="s">
        <v>4</v>
      </c>
      <c r="C3" s="143">
        <f>'Relatório Consolidado'!J3</f>
        <v>0</v>
      </c>
      <c r="D3" s="12"/>
      <c r="E3" s="43"/>
      <c r="F3" s="43"/>
      <c r="G3" s="43"/>
      <c r="H3" s="43"/>
      <c r="I3" s="43"/>
      <c r="J3" s="43"/>
      <c r="K3" s="43"/>
      <c r="L3" s="6"/>
      <c r="M3" s="6"/>
      <c r="N3" s="6"/>
      <c r="O3" s="6"/>
      <c r="P3" s="52"/>
      <c r="Q3" s="54"/>
      <c r="R3" s="54"/>
      <c r="S3" s="54"/>
      <c r="T3" s="54"/>
      <c r="U3" s="54"/>
      <c r="V3" s="54"/>
    </row>
    <row r="4" spans="1:22" ht="15.75" customHeight="1" x14ac:dyDescent="0.25">
      <c r="A4" s="1"/>
      <c r="B4" s="10" t="s">
        <v>5</v>
      </c>
      <c r="C4" s="143">
        <f>Recebíveis!L3</f>
        <v>0</v>
      </c>
      <c r="D4" s="12"/>
      <c r="E4" s="59">
        <v>44105</v>
      </c>
      <c r="F4" s="43"/>
      <c r="G4" s="43"/>
      <c r="H4" s="43"/>
      <c r="I4" s="43"/>
      <c r="J4" s="43"/>
      <c r="K4" s="43"/>
      <c r="L4" s="6"/>
      <c r="M4" s="6"/>
      <c r="N4" s="6"/>
      <c r="O4" s="6"/>
      <c r="P4" s="52"/>
      <c r="Q4" s="54"/>
      <c r="R4" s="54"/>
      <c r="S4" s="54"/>
      <c r="T4" s="54"/>
      <c r="U4" s="54"/>
      <c r="V4" s="54"/>
    </row>
    <row r="5" spans="1:22" ht="15.75" customHeight="1" x14ac:dyDescent="0.25">
      <c r="A5" s="1"/>
      <c r="B5" s="41"/>
      <c r="C5" s="144">
        <f>DATE(YEAR(C4),MONTH(C4),1)</f>
        <v>1</v>
      </c>
      <c r="D5" s="60"/>
      <c r="E5" s="6"/>
      <c r="F5" s="51"/>
      <c r="G5" s="6"/>
      <c r="H5" s="6"/>
      <c r="I5" s="6"/>
      <c r="J5" s="6"/>
      <c r="K5" s="6"/>
      <c r="L5" s="43"/>
      <c r="M5" s="6"/>
      <c r="N5" s="6"/>
      <c r="O5" s="6"/>
      <c r="P5" s="52"/>
      <c r="Q5" s="54"/>
      <c r="R5" s="54"/>
      <c r="S5" s="54"/>
      <c r="T5" s="54"/>
      <c r="U5" s="54"/>
      <c r="V5" s="54"/>
    </row>
    <row r="6" spans="1:22" ht="22.5" customHeight="1" x14ac:dyDescent="0.25">
      <c r="A6" s="62"/>
      <c r="B6" s="63" t="s">
        <v>55</v>
      </c>
      <c r="C6" s="64"/>
      <c r="D6" s="65"/>
      <c r="E6" s="14"/>
      <c r="F6" s="14"/>
      <c r="G6" s="14"/>
      <c r="H6" s="14"/>
      <c r="I6" s="14"/>
      <c r="J6" s="14"/>
      <c r="K6" s="14"/>
      <c r="L6" s="64"/>
      <c r="M6" s="14"/>
      <c r="N6" s="14"/>
      <c r="O6" s="14"/>
      <c r="P6" s="66"/>
      <c r="Q6" s="53" t="s">
        <v>52</v>
      </c>
      <c r="R6" s="61">
        <f>D22</f>
        <v>0</v>
      </c>
      <c r="S6" s="54"/>
      <c r="T6" s="54"/>
      <c r="U6" s="54"/>
      <c r="V6" s="54"/>
    </row>
    <row r="7" spans="1:22" ht="15.75" customHeight="1" x14ac:dyDescent="0.25">
      <c r="A7" s="1"/>
      <c r="B7" s="41"/>
      <c r="C7" s="42"/>
      <c r="D7" s="43"/>
      <c r="E7" s="6"/>
      <c r="F7" s="51"/>
      <c r="G7" s="6"/>
      <c r="H7" s="6"/>
      <c r="I7" s="6"/>
      <c r="J7" s="6"/>
      <c r="K7" s="6"/>
      <c r="L7" s="43"/>
      <c r="M7" s="6"/>
      <c r="N7" s="6"/>
      <c r="O7" s="6"/>
      <c r="P7" s="52"/>
      <c r="Q7" s="67" t="s">
        <v>56</v>
      </c>
      <c r="R7" s="68">
        <f>D34</f>
        <v>0</v>
      </c>
      <c r="S7" s="54"/>
      <c r="T7" s="54"/>
      <c r="U7" s="54"/>
      <c r="V7" s="54"/>
    </row>
    <row r="8" spans="1:22" ht="18" customHeight="1" thickBot="1" x14ac:dyDescent="0.3">
      <c r="A8" s="1"/>
      <c r="B8" s="17" t="s">
        <v>51</v>
      </c>
      <c r="C8" s="17"/>
      <c r="D8" s="69"/>
      <c r="E8" s="17"/>
      <c r="F8" s="6"/>
      <c r="G8" s="6"/>
      <c r="H8" s="6"/>
      <c r="I8" s="6"/>
      <c r="J8" s="6"/>
      <c r="K8" s="6"/>
      <c r="L8" s="51"/>
      <c r="M8" s="6"/>
      <c r="N8" s="6"/>
      <c r="O8" s="6"/>
      <c r="P8" s="52"/>
      <c r="Q8" s="53" t="s">
        <v>58</v>
      </c>
      <c r="R8" s="61">
        <f>D10</f>
        <v>0</v>
      </c>
      <c r="S8" s="54"/>
      <c r="T8" s="54"/>
      <c r="U8" s="54"/>
      <c r="V8" s="54"/>
    </row>
    <row r="9" spans="1:22" ht="15.75" customHeight="1" x14ac:dyDescent="0.25">
      <c r="A9" s="1"/>
      <c r="B9" s="70"/>
      <c r="C9" s="36" t="s">
        <v>62</v>
      </c>
      <c r="D9" s="71" t="s">
        <v>63</v>
      </c>
      <c r="E9" s="36" t="s">
        <v>64</v>
      </c>
      <c r="F9" s="6"/>
      <c r="G9" s="6"/>
      <c r="H9" s="6"/>
      <c r="I9" s="6"/>
      <c r="J9" s="6"/>
      <c r="K9" s="6"/>
      <c r="L9" s="51"/>
      <c r="M9" s="6"/>
      <c r="N9" s="6"/>
      <c r="O9" s="6"/>
      <c r="P9" s="52"/>
      <c r="Q9" s="53"/>
      <c r="R9" s="61">
        <f>+SUM(R6:R8)</f>
        <v>0</v>
      </c>
      <c r="S9" s="54"/>
      <c r="T9" s="54"/>
      <c r="U9" s="54"/>
      <c r="V9" s="54"/>
    </row>
    <row r="10" spans="1:22" ht="15.75" x14ac:dyDescent="0.25">
      <c r="A10" s="1"/>
      <c r="B10" s="37" t="s">
        <v>53</v>
      </c>
      <c r="C10" s="80">
        <f>COUNTIFS(Recebimentos!Y:Y,"Recebimento Regular",Recebimentos!U:U,'Relatório Analítico'!C5)</f>
        <v>1</v>
      </c>
      <c r="D10" s="274">
        <f>SUMIFS(Recebimentos!R:R,Recebimentos!U:U,'Relatório Analítico'!C5,Recebimentos!Y:Y,"Recebimento Regular")</f>
        <v>0</v>
      </c>
      <c r="E10" s="72">
        <v>1</v>
      </c>
      <c r="F10" s="6"/>
      <c r="G10" s="6"/>
      <c r="H10" s="6"/>
      <c r="I10" s="6"/>
      <c r="J10" s="6"/>
      <c r="K10" s="6"/>
      <c r="L10" s="51"/>
      <c r="M10" s="6"/>
      <c r="N10" s="6"/>
      <c r="O10" s="6"/>
      <c r="P10" s="52"/>
      <c r="Q10" s="54"/>
      <c r="R10" s="54"/>
      <c r="S10" s="54"/>
      <c r="T10" s="54"/>
      <c r="U10" s="54"/>
      <c r="V10" s="54"/>
    </row>
    <row r="11" spans="1:22" ht="18" customHeight="1" x14ac:dyDescent="0.25">
      <c r="A11" s="1"/>
      <c r="B11" s="49"/>
      <c r="C11" s="49"/>
      <c r="D11" s="73"/>
      <c r="E11" s="6"/>
      <c r="F11" s="6"/>
      <c r="G11" s="6"/>
      <c r="H11" s="6"/>
      <c r="I11" s="6"/>
      <c r="J11" s="6"/>
      <c r="K11" s="6"/>
      <c r="L11" s="51"/>
      <c r="M11" s="6"/>
      <c r="N11" s="21"/>
      <c r="O11" s="6"/>
      <c r="P11" s="52"/>
      <c r="Q11" s="54"/>
      <c r="R11" s="54"/>
      <c r="S11" s="54"/>
      <c r="T11" s="54"/>
      <c r="U11" s="54"/>
      <c r="V11" s="54"/>
    </row>
    <row r="12" spans="1:22" ht="15.75" customHeight="1" thickBot="1" x14ac:dyDescent="0.3">
      <c r="A12" s="1"/>
      <c r="B12" s="17" t="s">
        <v>59</v>
      </c>
      <c r="C12" s="17"/>
      <c r="D12" s="74"/>
      <c r="E12" s="17"/>
      <c r="F12" s="6"/>
      <c r="G12" s="6"/>
      <c r="H12" s="6"/>
      <c r="I12" s="6"/>
      <c r="J12" s="6"/>
      <c r="K12" s="6"/>
      <c r="L12" s="51"/>
      <c r="M12" s="6"/>
      <c r="N12" s="6"/>
      <c r="O12" s="6"/>
      <c r="P12" s="52"/>
      <c r="Q12" s="54"/>
      <c r="R12" s="54"/>
      <c r="S12" s="54"/>
      <c r="T12" s="54"/>
      <c r="U12" s="54"/>
      <c r="V12" s="54"/>
    </row>
    <row r="13" spans="1:22" ht="15.75" customHeight="1" x14ac:dyDescent="0.25">
      <c r="A13" s="1"/>
      <c r="B13" s="70"/>
      <c r="C13" s="36" t="s">
        <v>62</v>
      </c>
      <c r="D13" s="71" t="s">
        <v>63</v>
      </c>
      <c r="E13" s="36" t="s">
        <v>64</v>
      </c>
      <c r="F13" s="6"/>
      <c r="G13" s="6"/>
      <c r="H13" s="6"/>
      <c r="I13" s="6"/>
      <c r="J13" s="6"/>
      <c r="K13" s="6"/>
      <c r="L13" s="51"/>
      <c r="M13" s="6"/>
      <c r="N13" s="6"/>
      <c r="O13" s="6"/>
      <c r="P13" s="52"/>
      <c r="Q13" s="54"/>
      <c r="R13" s="54"/>
      <c r="S13" s="54"/>
      <c r="T13" s="54"/>
      <c r="U13" s="54"/>
      <c r="V13" s="54"/>
    </row>
    <row r="14" spans="1:22" x14ac:dyDescent="0.25">
      <c r="A14" s="1" t="str">
        <f t="shared" ref="A14:A22" si="0">B$12&amp;$B14&amp;$D$5</f>
        <v>Antecipação (em dias)²Até 15</v>
      </c>
      <c r="B14" s="37" t="s">
        <v>54</v>
      </c>
      <c r="C14" s="29">
        <f>COUNTIFS(Recebimentos!Y:Y,"Antecipação",Recebimentos!Z:Z,'Relatório Analítico'!B14)</f>
        <v>0</v>
      </c>
      <c r="D14" s="75">
        <f>SUMIFS(Recebimentos!R:R,Recebimentos!Y:Y,"Antecipação",Recebimentos!Z:Z,'Relatório Analítico'!B14)</f>
        <v>0</v>
      </c>
      <c r="E14" s="72" t="e">
        <f>D14/$D$22</f>
        <v>#DIV/0!</v>
      </c>
      <c r="F14" s="6"/>
      <c r="G14" s="6"/>
      <c r="H14" s="6"/>
      <c r="I14" s="6"/>
      <c r="J14" s="6"/>
      <c r="K14" s="6"/>
      <c r="L14" s="51"/>
      <c r="M14" s="6"/>
      <c r="N14" s="6"/>
      <c r="O14" s="6"/>
      <c r="P14" s="52"/>
      <c r="Q14" s="54"/>
      <c r="R14" s="54"/>
      <c r="S14" s="54"/>
      <c r="T14" s="54"/>
      <c r="U14" s="54"/>
      <c r="V14" s="54"/>
    </row>
    <row r="15" spans="1:22" x14ac:dyDescent="0.25">
      <c r="A15" s="1" t="str">
        <f t="shared" si="0"/>
        <v>Antecipação (em dias)²Entre 15 e 30</v>
      </c>
      <c r="B15" s="35" t="s">
        <v>57</v>
      </c>
      <c r="C15" s="76">
        <f>COUNTIFS(Recebimentos!Y:Y,"Antecipação",Recebimentos!Z:Z,'Relatório Analítico'!B15)</f>
        <v>0</v>
      </c>
      <c r="D15" s="77">
        <f>SUMIFS(Recebimentos!R:R,Recebimentos!Y:Y,"Antecipação",Recebimentos!Z:Z,'Relatório Analítico'!B15)</f>
        <v>0</v>
      </c>
      <c r="E15" s="78" t="e">
        <f t="shared" ref="E15:E22" si="1">D15/$D$22</f>
        <v>#DIV/0!</v>
      </c>
      <c r="F15" s="6"/>
      <c r="G15" s="6"/>
      <c r="H15" s="6"/>
      <c r="I15" s="6"/>
      <c r="J15" s="6"/>
      <c r="K15" s="6"/>
      <c r="L15" s="51"/>
      <c r="M15" s="6"/>
      <c r="N15" s="6"/>
      <c r="O15" s="6"/>
      <c r="P15" s="52"/>
      <c r="Q15" s="54"/>
      <c r="R15" s="54"/>
      <c r="S15" s="54"/>
      <c r="T15" s="54"/>
      <c r="U15" s="54"/>
      <c r="V15" s="54"/>
    </row>
    <row r="16" spans="1:22" x14ac:dyDescent="0.25">
      <c r="A16" s="1" t="str">
        <f t="shared" si="0"/>
        <v>Antecipação (em dias)²Entre 30 e 60</v>
      </c>
      <c r="B16" s="37" t="s">
        <v>60</v>
      </c>
      <c r="C16" s="29">
        <f>COUNTIFS(Recebimentos!Y:Y,"Antecipação",Recebimentos!Z:Z,'Relatório Analítico'!B16)</f>
        <v>0</v>
      </c>
      <c r="D16" s="75">
        <f>SUMIFS(Recebimentos!R:R,Recebimentos!Y:Y,"Antecipação",Recebimentos!Z:Z,'Relatório Analítico'!B16)</f>
        <v>0</v>
      </c>
      <c r="E16" s="72" t="e">
        <f t="shared" si="1"/>
        <v>#DIV/0!</v>
      </c>
      <c r="F16" s="6"/>
      <c r="G16" s="6"/>
      <c r="H16" s="6"/>
      <c r="I16" s="6"/>
      <c r="J16" s="6"/>
      <c r="K16" s="6"/>
      <c r="L16" s="51"/>
      <c r="M16" s="6"/>
      <c r="N16" s="6"/>
      <c r="O16" s="6"/>
      <c r="P16" s="52"/>
      <c r="Q16" s="54"/>
      <c r="R16" s="54"/>
      <c r="S16" s="54"/>
      <c r="T16" s="54"/>
      <c r="U16" s="54"/>
      <c r="V16" s="54"/>
    </row>
    <row r="17" spans="1:22" x14ac:dyDescent="0.25">
      <c r="A17" s="1" t="str">
        <f t="shared" si="0"/>
        <v>Antecipação (em dias)²Entre 60 e 90</v>
      </c>
      <c r="B17" s="35" t="s">
        <v>61</v>
      </c>
      <c r="C17" s="76">
        <f>COUNTIFS(Recebimentos!Y:Y,"Antecipação",Recebimentos!Z:Z,'Relatório Analítico'!B17)</f>
        <v>0</v>
      </c>
      <c r="D17" s="77">
        <f>SUMIFS(Recebimentos!R:R,Recebimentos!Y:Y,"Antecipação",Recebimentos!Z:Z,'Relatório Analítico'!B17)</f>
        <v>0</v>
      </c>
      <c r="E17" s="78" t="e">
        <f t="shared" si="1"/>
        <v>#DIV/0!</v>
      </c>
      <c r="F17" s="6"/>
      <c r="G17" s="6"/>
      <c r="H17" s="6"/>
      <c r="I17" s="6"/>
      <c r="J17" s="6"/>
      <c r="K17" s="6"/>
      <c r="L17" s="51"/>
      <c r="M17" s="6"/>
      <c r="N17" s="6"/>
      <c r="O17" s="6"/>
      <c r="P17" s="52"/>
      <c r="Q17" s="54"/>
      <c r="R17" s="54"/>
      <c r="S17" s="54"/>
      <c r="T17" s="54"/>
      <c r="U17" s="54"/>
      <c r="V17" s="54"/>
    </row>
    <row r="18" spans="1:22" x14ac:dyDescent="0.25">
      <c r="A18" s="1" t="str">
        <f t="shared" si="0"/>
        <v>Antecipação (em dias)²Entre 90 e 120</v>
      </c>
      <c r="B18" s="37" t="s">
        <v>65</v>
      </c>
      <c r="C18" s="29">
        <f>COUNTIFS(Recebimentos!Y:Y,"Antecipação",Recebimentos!Z:Z,'Relatório Analítico'!B18)</f>
        <v>0</v>
      </c>
      <c r="D18" s="75">
        <f>SUMIFS(Recebimentos!R:R,Recebimentos!Y:Y,"Antecipação",Recebimentos!Z:Z,'Relatório Analítico'!B18)</f>
        <v>0</v>
      </c>
      <c r="E18" s="72" t="e">
        <f t="shared" si="1"/>
        <v>#DIV/0!</v>
      </c>
      <c r="F18" s="6"/>
      <c r="G18" s="6"/>
      <c r="H18" s="6"/>
      <c r="I18" s="6"/>
      <c r="J18" s="6"/>
      <c r="K18" s="6"/>
      <c r="L18" s="51"/>
      <c r="M18" s="6"/>
      <c r="N18" s="6"/>
      <c r="O18" s="6"/>
      <c r="P18" s="52"/>
      <c r="Q18" s="54"/>
      <c r="R18" s="54"/>
      <c r="S18" s="54"/>
      <c r="T18" s="54"/>
      <c r="U18" s="54"/>
      <c r="V18" s="54"/>
    </row>
    <row r="19" spans="1:22" x14ac:dyDescent="0.25">
      <c r="A19" s="1" t="str">
        <f t="shared" si="0"/>
        <v>Antecipação (em dias)²Entre 120 e 150</v>
      </c>
      <c r="B19" s="35" t="s">
        <v>66</v>
      </c>
      <c r="C19" s="76">
        <f>COUNTIFS(Recebimentos!Y:Y,"Antecipação",Recebimentos!Z:Z,'Relatório Analítico'!B19)</f>
        <v>0</v>
      </c>
      <c r="D19" s="77">
        <f>SUMIFS(Recebimentos!R:R,Recebimentos!Y:Y,"Antecipação",Recebimentos!Z:Z,'Relatório Analítico'!B19)</f>
        <v>0</v>
      </c>
      <c r="E19" s="78" t="e">
        <f t="shared" si="1"/>
        <v>#DIV/0!</v>
      </c>
      <c r="F19" s="6"/>
      <c r="G19" s="6"/>
      <c r="H19" s="6"/>
      <c r="I19" s="6"/>
      <c r="J19" s="6"/>
      <c r="K19" s="6"/>
      <c r="L19" s="51"/>
      <c r="M19" s="6"/>
      <c r="N19" s="6"/>
      <c r="O19" s="6"/>
      <c r="P19" s="52"/>
      <c r="Q19" s="54"/>
      <c r="R19" s="54"/>
      <c r="S19" s="54"/>
      <c r="T19" s="54"/>
      <c r="U19" s="54"/>
      <c r="V19" s="54"/>
    </row>
    <row r="20" spans="1:22" x14ac:dyDescent="0.25">
      <c r="A20" s="1" t="str">
        <f t="shared" si="0"/>
        <v>Antecipação (em dias)²Entre 150 e 180</v>
      </c>
      <c r="B20" s="37" t="s">
        <v>67</v>
      </c>
      <c r="C20" s="29">
        <f>COUNTIFS(Recebimentos!Y:Y,"Antecipação",Recebimentos!Z:Z,'Relatório Analítico'!B20)</f>
        <v>0</v>
      </c>
      <c r="D20" s="75">
        <f>SUMIFS(Recebimentos!R:R,Recebimentos!Y:Y,"Antecipação",Recebimentos!Z:Z,'Relatório Analítico'!B20)</f>
        <v>0</v>
      </c>
      <c r="E20" s="72" t="e">
        <f t="shared" si="1"/>
        <v>#DIV/0!</v>
      </c>
      <c r="F20" s="6"/>
      <c r="G20" s="6"/>
      <c r="H20" s="6"/>
      <c r="I20" s="6"/>
      <c r="J20" s="79"/>
      <c r="K20" s="6"/>
      <c r="L20" s="51"/>
      <c r="M20" s="6"/>
      <c r="N20" s="6"/>
      <c r="O20" s="6"/>
      <c r="P20" s="52"/>
      <c r="Q20" s="54"/>
      <c r="R20" s="54"/>
      <c r="S20" s="54"/>
      <c r="T20" s="54"/>
      <c r="U20" s="54"/>
      <c r="V20" s="54"/>
    </row>
    <row r="21" spans="1:22" ht="15.75" customHeight="1" x14ac:dyDescent="0.25">
      <c r="A21" s="1" t="str">
        <f t="shared" si="0"/>
        <v>Antecipação (em dias)²Superior a 180</v>
      </c>
      <c r="B21" s="35" t="s">
        <v>68</v>
      </c>
      <c r="C21" s="76">
        <f>COUNTIFS(Recebimentos!Y:Y,"Antecipação",Recebimentos!Z:Z,'Relatório Analítico'!B21)</f>
        <v>0</v>
      </c>
      <c r="D21" s="77">
        <f>SUMIFS(Recebimentos!R:R,Recebimentos!Y:Y,"Antecipação",Recebimentos!Z:Z,'Relatório Analítico'!B21)</f>
        <v>0</v>
      </c>
      <c r="E21" s="78" t="e">
        <f t="shared" si="1"/>
        <v>#DIV/0!</v>
      </c>
      <c r="F21" s="6"/>
      <c r="G21" s="6"/>
      <c r="H21" s="6"/>
      <c r="I21" s="6"/>
      <c r="J21" s="79"/>
      <c r="K21" s="6"/>
      <c r="L21" s="51"/>
      <c r="M21" s="6"/>
      <c r="N21" s="6"/>
      <c r="O21" s="6"/>
      <c r="P21" s="52"/>
      <c r="Q21" s="54"/>
      <c r="R21" s="54"/>
      <c r="S21" s="54"/>
      <c r="T21" s="54"/>
      <c r="U21" s="54"/>
      <c r="V21" s="54"/>
    </row>
    <row r="22" spans="1:22" ht="18" customHeight="1" x14ac:dyDescent="0.25">
      <c r="A22" s="1" t="str">
        <f t="shared" si="0"/>
        <v>Antecipação (em dias)²Total em antecipação</v>
      </c>
      <c r="B22" s="38" t="s">
        <v>69</v>
      </c>
      <c r="C22" s="80">
        <f>SUM(C14:C21)</f>
        <v>0</v>
      </c>
      <c r="D22" s="81">
        <f>SUM(D14:D21)</f>
        <v>0</v>
      </c>
      <c r="E22" s="82" t="e">
        <f t="shared" si="1"/>
        <v>#DIV/0!</v>
      </c>
      <c r="F22" s="6"/>
      <c r="G22" s="6"/>
      <c r="H22" s="6"/>
      <c r="I22" s="6"/>
      <c r="J22" s="79"/>
      <c r="K22" s="6"/>
      <c r="L22" s="51"/>
      <c r="M22" s="6"/>
      <c r="N22" s="6"/>
      <c r="O22" s="6"/>
      <c r="P22" s="52"/>
      <c r="Q22" s="54"/>
      <c r="R22" s="54"/>
      <c r="S22" s="54"/>
      <c r="T22" s="54"/>
      <c r="U22" s="54"/>
      <c r="V22" s="54"/>
    </row>
    <row r="23" spans="1:22" ht="18" customHeight="1" x14ac:dyDescent="0.25">
      <c r="A23" s="1"/>
      <c r="B23" s="83"/>
      <c r="C23" s="84"/>
      <c r="D23" s="90"/>
      <c r="E23" s="85"/>
      <c r="F23" s="6"/>
      <c r="G23" s="6"/>
      <c r="H23" s="6"/>
      <c r="I23" s="6"/>
      <c r="J23" s="6"/>
      <c r="K23" s="6"/>
      <c r="L23" s="51"/>
      <c r="M23" s="6"/>
      <c r="N23" s="6"/>
      <c r="O23" s="6"/>
      <c r="P23" s="52"/>
      <c r="Q23" s="54"/>
      <c r="R23" s="54"/>
      <c r="S23" s="54"/>
      <c r="T23" s="54"/>
      <c r="U23" s="54"/>
      <c r="V23" s="54"/>
    </row>
    <row r="24" spans="1:22" ht="15.75" customHeight="1" thickBot="1" x14ac:dyDescent="0.3">
      <c r="A24" s="1"/>
      <c r="B24" s="17" t="s">
        <v>70</v>
      </c>
      <c r="C24" s="17"/>
      <c r="D24" s="74"/>
      <c r="E24" s="17"/>
      <c r="F24" s="6"/>
      <c r="G24" s="6"/>
      <c r="H24" s="6"/>
      <c r="I24" s="6"/>
      <c r="J24" s="6"/>
      <c r="K24" s="6"/>
      <c r="L24" s="51"/>
      <c r="M24" s="6"/>
      <c r="N24" s="6"/>
      <c r="O24" s="6"/>
      <c r="P24" s="52"/>
      <c r="Q24" s="54"/>
      <c r="R24" s="54"/>
      <c r="S24" s="54"/>
      <c r="T24" s="54"/>
      <c r="U24" s="54"/>
      <c r="V24" s="54"/>
    </row>
    <row r="25" spans="1:22" ht="15.75" customHeight="1" x14ac:dyDescent="0.25">
      <c r="A25" s="1"/>
      <c r="B25" s="70"/>
      <c r="C25" s="36" t="s">
        <v>62</v>
      </c>
      <c r="D25" s="71" t="s">
        <v>63</v>
      </c>
      <c r="E25" s="36" t="s">
        <v>64</v>
      </c>
      <c r="F25" s="6"/>
      <c r="G25" s="6"/>
      <c r="H25" s="6"/>
      <c r="I25" s="6"/>
      <c r="J25" s="6"/>
      <c r="K25" s="6"/>
      <c r="L25" s="51"/>
      <c r="M25" s="6"/>
      <c r="N25" s="6"/>
      <c r="O25" s="6"/>
      <c r="P25" s="52"/>
      <c r="Q25" s="54"/>
      <c r="R25" s="54"/>
      <c r="S25" s="54"/>
      <c r="T25" s="54"/>
      <c r="U25" s="54"/>
      <c r="V25" s="54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37" t="s">
        <v>54</v>
      </c>
      <c r="C26" s="29">
        <f>COUNTIFS(Recebimentos!Y:Y,"Recebimento em Atraso",Recebimentos!Z:Z,'Relatório Analítico'!B26)</f>
        <v>0</v>
      </c>
      <c r="D26" s="75">
        <f>SUMIFS(Recebimentos!R:R,Recebimentos!Y:Y,"Recebimento em Atraso",Recebimentos!Z:Z,'Relatório Analítico'!B26)</f>
        <v>0</v>
      </c>
      <c r="E26" s="72" t="e">
        <f t="shared" ref="E26:E34" si="3">D26/$D$34</f>
        <v>#DIV/0!</v>
      </c>
      <c r="F26" s="6"/>
      <c r="G26" s="6"/>
      <c r="H26" s="6"/>
      <c r="I26" s="6"/>
      <c r="J26" s="6"/>
      <c r="K26" s="6"/>
      <c r="L26" s="51"/>
      <c r="M26" s="6"/>
      <c r="N26" s="6"/>
      <c r="O26" s="6"/>
      <c r="P26" s="52"/>
      <c r="Q26" s="54"/>
      <c r="R26" s="54"/>
      <c r="S26" s="54"/>
      <c r="T26" s="54"/>
      <c r="U26" s="54"/>
      <c r="V26" s="54"/>
    </row>
    <row r="27" spans="1:22" ht="15.75" customHeight="1" x14ac:dyDescent="0.25">
      <c r="A27" s="1" t="str">
        <f t="shared" si="2"/>
        <v>Recebimento em Atraso (em dias)³Entre 15 e 30</v>
      </c>
      <c r="B27" s="35" t="s">
        <v>57</v>
      </c>
      <c r="C27" s="76">
        <f>COUNTIFS(Recebimentos!Y:Y,"Recebimento em Atraso",Recebimentos!Z:Z,'Relatório Analítico'!B27)</f>
        <v>0</v>
      </c>
      <c r="D27" s="77">
        <f>SUMIFS(Recebimentos!R:R,Recebimentos!Y:Y,"Recebimento em Atraso",Recebimentos!Z:Z,'Relatório Analítico'!B27)</f>
        <v>0</v>
      </c>
      <c r="E27" s="78" t="e">
        <f t="shared" si="3"/>
        <v>#DIV/0!</v>
      </c>
      <c r="F27" s="6"/>
      <c r="G27" s="6"/>
      <c r="H27" s="6"/>
      <c r="I27" s="6"/>
      <c r="J27" s="6"/>
      <c r="K27" s="6"/>
      <c r="L27" s="51"/>
      <c r="M27" s="6"/>
      <c r="N27" s="6"/>
      <c r="O27" s="6"/>
      <c r="P27" s="52"/>
      <c r="Q27" s="54"/>
      <c r="R27" s="54"/>
      <c r="S27" s="54"/>
      <c r="T27" s="54"/>
      <c r="U27" s="54"/>
      <c r="V27" s="54"/>
    </row>
    <row r="28" spans="1:22" ht="15.75" customHeight="1" x14ac:dyDescent="0.25">
      <c r="A28" s="1" t="str">
        <f t="shared" si="2"/>
        <v>Recebimento em Atraso (em dias)³Entre 30 e 60</v>
      </c>
      <c r="B28" s="37" t="s">
        <v>60</v>
      </c>
      <c r="C28" s="29">
        <f>COUNTIFS(Recebimentos!Y:Y,"Recebimento em Atraso",Recebimentos!Z:Z,'Relatório Analítico'!B28)</f>
        <v>0</v>
      </c>
      <c r="D28" s="75">
        <f>SUMIFS(Recebimentos!R:R,Recebimentos!Y:Y,"Recebimento em Atraso",Recebimentos!Z:Z,'Relatório Analítico'!B28)</f>
        <v>0</v>
      </c>
      <c r="E28" s="72" t="e">
        <f t="shared" si="3"/>
        <v>#DIV/0!</v>
      </c>
      <c r="F28" s="6"/>
      <c r="G28" s="6"/>
      <c r="H28" s="6"/>
      <c r="I28" s="6"/>
      <c r="J28" s="6"/>
      <c r="K28" s="6"/>
      <c r="L28" s="51"/>
      <c r="M28" s="6"/>
      <c r="N28" s="6"/>
      <c r="O28" s="6"/>
      <c r="P28" s="52"/>
      <c r="Q28" s="54"/>
      <c r="R28" s="54"/>
      <c r="S28" s="54"/>
      <c r="T28" s="54"/>
      <c r="U28" s="54"/>
      <c r="V28" s="54"/>
    </row>
    <row r="29" spans="1:22" ht="15.75" customHeight="1" x14ac:dyDescent="0.25">
      <c r="A29" s="1" t="str">
        <f t="shared" si="2"/>
        <v>Recebimento em Atraso (em dias)³Entre 60 e 90</v>
      </c>
      <c r="B29" s="35" t="s">
        <v>61</v>
      </c>
      <c r="C29" s="76">
        <f>COUNTIFS(Recebimentos!Y:Y,"Recebimento em Atraso",Recebimentos!Z:Z,'Relatório Analítico'!B29)</f>
        <v>0</v>
      </c>
      <c r="D29" s="77">
        <f>SUMIFS(Recebimentos!R:R,Recebimentos!Y:Y,"Recebimento em Atraso",Recebimentos!Z:Z,'Relatório Analítico'!B29)</f>
        <v>0</v>
      </c>
      <c r="E29" s="78" t="e">
        <f t="shared" si="3"/>
        <v>#DIV/0!</v>
      </c>
      <c r="F29" s="6"/>
      <c r="G29" s="6"/>
      <c r="H29" s="6"/>
      <c r="I29" s="6"/>
      <c r="J29" s="6"/>
      <c r="K29" s="6"/>
      <c r="L29" s="51"/>
      <c r="M29" s="6"/>
      <c r="N29" s="6"/>
      <c r="O29" s="6"/>
      <c r="P29" s="52"/>
      <c r="Q29" s="54"/>
      <c r="R29" s="54"/>
      <c r="S29" s="54"/>
      <c r="T29" s="54"/>
      <c r="U29" s="54"/>
      <c r="V29" s="54"/>
    </row>
    <row r="30" spans="1:22" ht="15.75" customHeight="1" x14ac:dyDescent="0.25">
      <c r="A30" s="1" t="str">
        <f t="shared" si="2"/>
        <v>Recebimento em Atraso (em dias)³Entre 90 e 120</v>
      </c>
      <c r="B30" s="37" t="s">
        <v>65</v>
      </c>
      <c r="C30" s="29">
        <f>COUNTIFS(Recebimentos!Y:Y,"Recebimento em Atraso",Recebimentos!Z:Z,'Relatório Analítico'!B30)</f>
        <v>0</v>
      </c>
      <c r="D30" s="75">
        <f>SUMIFS(Recebimentos!R:R,Recebimentos!Y:Y,"Recebimento em Atraso",Recebimentos!Z:Z,'Relatório Analítico'!B30)</f>
        <v>0</v>
      </c>
      <c r="E30" s="72" t="e">
        <f t="shared" si="3"/>
        <v>#DIV/0!</v>
      </c>
      <c r="F30" s="2"/>
      <c r="G30" s="15"/>
      <c r="H30" s="15"/>
      <c r="I30" s="15"/>
      <c r="J30" s="15"/>
      <c r="K30" s="15"/>
      <c r="L30" s="51"/>
      <c r="M30" s="6"/>
      <c r="N30" s="6"/>
      <c r="O30" s="6"/>
      <c r="P30" s="52"/>
      <c r="Q30" s="54"/>
      <c r="R30" s="54"/>
      <c r="S30" s="54"/>
      <c r="T30" s="54"/>
      <c r="U30" s="54"/>
      <c r="V30" s="54"/>
    </row>
    <row r="31" spans="1:22" ht="15.75" customHeight="1" x14ac:dyDescent="0.25">
      <c r="A31" s="1" t="str">
        <f t="shared" si="2"/>
        <v>Recebimento em Atraso (em dias)³Entre 120 e 150</v>
      </c>
      <c r="B31" s="35" t="s">
        <v>66</v>
      </c>
      <c r="C31" s="76">
        <f>COUNTIFS(Recebimentos!Y:Y,"Recebimento em Atraso",Recebimentos!Z:Z,'Relatório Analítico'!B31)</f>
        <v>0</v>
      </c>
      <c r="D31" s="77">
        <f>SUMIFS(Recebimentos!R:R,Recebimentos!Y:Y,"Recebimento em Atraso",Recebimentos!Z:Z,'Relatório Analítico'!B31)</f>
        <v>0</v>
      </c>
      <c r="E31" s="78" t="e">
        <f t="shared" si="3"/>
        <v>#DIV/0!</v>
      </c>
      <c r="F31" s="6"/>
      <c r="G31" s="15"/>
      <c r="H31" s="146"/>
      <c r="I31" s="146"/>
      <c r="J31" s="146"/>
      <c r="K31" s="146"/>
      <c r="L31" s="51"/>
      <c r="M31" s="6"/>
      <c r="N31" s="6"/>
      <c r="O31" s="6"/>
      <c r="P31" s="52"/>
      <c r="Q31" s="54"/>
      <c r="R31" s="54"/>
      <c r="S31" s="54"/>
      <c r="T31" s="54"/>
      <c r="U31" s="54"/>
      <c r="V31" s="54"/>
    </row>
    <row r="32" spans="1:22" ht="15.75" customHeight="1" x14ac:dyDescent="0.25">
      <c r="A32" s="1"/>
      <c r="B32" s="37" t="s">
        <v>67</v>
      </c>
      <c r="C32" s="29">
        <f>COUNTIFS(Recebimentos!Y:Y,"Recebimento em Atraso",Recebimentos!Z:Z,'Relatório Analítico'!B32)</f>
        <v>0</v>
      </c>
      <c r="D32" s="75">
        <f>SUMIFS(Recebimentos!R:R,Recebimentos!Y:Y,"Recebimento em Atraso",Recebimentos!Z:Z,'Relatório Analítico'!B32)</f>
        <v>0</v>
      </c>
      <c r="E32" s="72" t="e">
        <f t="shared" si="3"/>
        <v>#DIV/0!</v>
      </c>
      <c r="F32" s="2"/>
      <c r="G32" s="15"/>
      <c r="H32" s="15"/>
      <c r="I32" s="15"/>
      <c r="J32" s="146"/>
      <c r="K32" s="146"/>
      <c r="L32" s="51"/>
      <c r="M32" s="6"/>
      <c r="N32" s="6"/>
      <c r="O32" s="6"/>
      <c r="P32" s="52"/>
      <c r="Q32" s="54"/>
      <c r="R32" s="54"/>
      <c r="S32" s="54"/>
      <c r="T32" s="54"/>
      <c r="U32" s="54"/>
      <c r="V32" s="54"/>
    </row>
    <row r="33" spans="1:22" ht="15.75" customHeight="1" x14ac:dyDescent="0.25">
      <c r="A33" s="1" t="str">
        <f>B$24&amp;$B33&amp;$D$5</f>
        <v>Recebimento em Atraso (em dias)³Superior a 180</v>
      </c>
      <c r="B33" s="35" t="s">
        <v>68</v>
      </c>
      <c r="C33" s="76">
        <f>COUNTIFS(Recebimentos!Y:Y,"Recebimento em Atraso",Recebimentos!Z:Z,'Relatório Analítico'!B33)</f>
        <v>0</v>
      </c>
      <c r="D33" s="77">
        <f>SUMIFS(Recebimentos!R:R,Recebimentos!Y:Y,"Recebimento em Atraso",Recebimentos!Z:Z,'Relatório Analítico'!B33)</f>
        <v>0</v>
      </c>
      <c r="E33" s="78" t="e">
        <f t="shared" si="3"/>
        <v>#DIV/0!</v>
      </c>
      <c r="F33" s="6"/>
      <c r="G33" s="147"/>
      <c r="H33" s="148"/>
      <c r="I33" s="149"/>
      <c r="J33" s="150"/>
      <c r="K33" s="148"/>
      <c r="L33" s="51"/>
      <c r="M33" s="6"/>
      <c r="N33" s="6"/>
      <c r="O33" s="6"/>
      <c r="P33" s="52"/>
      <c r="Q33" s="54"/>
      <c r="R33" s="54"/>
      <c r="S33" s="54"/>
      <c r="T33" s="54"/>
      <c r="U33" s="54"/>
      <c r="V33" s="54"/>
    </row>
    <row r="34" spans="1:22" ht="15.75" customHeight="1" x14ac:dyDescent="0.25">
      <c r="A34" s="1" t="str">
        <f>B$24&amp;$B34&amp;$D$5</f>
        <v>Recebimento em Atraso (em dias)³Total recebido em Atraso</v>
      </c>
      <c r="B34" s="38" t="s">
        <v>73</v>
      </c>
      <c r="C34" s="80">
        <f>SUM(C26:C33)</f>
        <v>0</v>
      </c>
      <c r="D34" s="81">
        <f>SUM(D26:D33)</f>
        <v>0</v>
      </c>
      <c r="E34" s="82" t="e">
        <f t="shared" si="3"/>
        <v>#DIV/0!</v>
      </c>
      <c r="F34" s="6"/>
      <c r="G34" s="39"/>
      <c r="H34" s="86"/>
      <c r="I34" s="87"/>
      <c r="J34" s="88"/>
      <c r="K34" s="86"/>
      <c r="L34" s="51"/>
      <c r="M34" s="6"/>
      <c r="N34" s="6"/>
      <c r="O34" s="6"/>
      <c r="P34" s="52"/>
      <c r="Q34" s="54"/>
      <c r="R34" s="54"/>
      <c r="S34" s="54"/>
      <c r="T34" s="54"/>
      <c r="U34" s="54"/>
      <c r="V34" s="54"/>
    </row>
    <row r="35" spans="1:22" ht="15.75" customHeight="1" x14ac:dyDescent="0.25">
      <c r="A35" s="1" t="str">
        <f>B$24&amp;$B35&amp;$D$5</f>
        <v>Recebimento em Atraso (em dias)³</v>
      </c>
      <c r="B35" s="89"/>
      <c r="C35" s="89"/>
      <c r="D35" s="90"/>
      <c r="E35" s="91"/>
      <c r="F35" s="92"/>
      <c r="G35" s="39"/>
      <c r="H35" s="86"/>
      <c r="I35" s="87"/>
      <c r="J35" s="88"/>
      <c r="K35" s="86"/>
      <c r="L35" s="51"/>
      <c r="M35" s="6"/>
      <c r="N35" s="6"/>
      <c r="O35" s="6"/>
      <c r="P35" s="52"/>
      <c r="Q35" s="54"/>
      <c r="R35" s="54"/>
      <c r="S35" s="54"/>
      <c r="T35" s="54"/>
      <c r="U35" s="54"/>
      <c r="V35" s="54"/>
    </row>
    <row r="36" spans="1:22" ht="15.75" customHeight="1" x14ac:dyDescent="0.25">
      <c r="A36" s="1"/>
      <c r="B36" s="89"/>
      <c r="C36" s="89"/>
      <c r="D36" s="90"/>
      <c r="E36" s="91"/>
      <c r="F36" s="93"/>
      <c r="G36" s="39"/>
      <c r="H36" s="86"/>
      <c r="I36" s="87"/>
      <c r="J36" s="88"/>
      <c r="K36" s="86"/>
      <c r="L36" s="51"/>
      <c r="M36" s="6"/>
      <c r="N36" s="6"/>
      <c r="O36" s="6"/>
      <c r="P36" s="52"/>
      <c r="Q36" s="54"/>
      <c r="R36" s="54"/>
      <c r="S36" s="54"/>
      <c r="T36" s="54"/>
      <c r="U36" s="54"/>
      <c r="V36" s="54"/>
    </row>
    <row r="37" spans="1:22" ht="16.5" customHeight="1" thickBot="1" x14ac:dyDescent="0.3">
      <c r="A37" s="1"/>
      <c r="B37" s="89"/>
      <c r="C37" s="6"/>
      <c r="D37" s="94"/>
      <c r="E37" s="6"/>
      <c r="F37" s="95"/>
      <c r="G37" s="39"/>
      <c r="H37" s="86"/>
      <c r="I37" s="87"/>
      <c r="J37" s="88"/>
      <c r="K37" s="86"/>
      <c r="L37" s="51"/>
      <c r="M37" s="6"/>
      <c r="N37" s="6"/>
      <c r="O37" s="6"/>
      <c r="P37" s="52"/>
      <c r="Q37" s="54"/>
      <c r="R37" s="54"/>
      <c r="S37" s="54"/>
      <c r="T37" s="54"/>
      <c r="U37" s="54"/>
      <c r="V37" s="54"/>
    </row>
    <row r="38" spans="1:22" ht="21" customHeight="1" thickTop="1" x14ac:dyDescent="0.25">
      <c r="A38" s="1"/>
      <c r="B38" s="96" t="s">
        <v>74</v>
      </c>
      <c r="C38" s="97"/>
      <c r="D38" s="98">
        <f>D34+D22+D10</f>
        <v>0</v>
      </c>
      <c r="E38" s="99"/>
      <c r="F38" s="100"/>
      <c r="G38" s="39"/>
      <c r="H38" s="86"/>
      <c r="I38" s="87"/>
      <c r="J38" s="88"/>
      <c r="K38" s="86"/>
      <c r="L38" s="51"/>
      <c r="M38" s="6"/>
      <c r="N38" s="6"/>
      <c r="O38" s="6"/>
      <c r="P38" s="52"/>
      <c r="Q38" s="54"/>
      <c r="R38" s="54"/>
      <c r="S38" s="54"/>
      <c r="T38" s="54"/>
      <c r="U38" s="54"/>
      <c r="V38" s="54"/>
    </row>
    <row r="39" spans="1:22" ht="15.75" customHeight="1" x14ac:dyDescent="0.25">
      <c r="A39" s="1"/>
      <c r="B39" s="101"/>
      <c r="C39" s="102"/>
      <c r="D39" s="90"/>
      <c r="E39" s="102"/>
      <c r="F39" s="51"/>
      <c r="G39" s="39"/>
      <c r="H39" s="86"/>
      <c r="I39" s="87"/>
      <c r="J39" s="88"/>
      <c r="K39" s="86"/>
      <c r="L39" s="103"/>
      <c r="M39" s="6"/>
      <c r="N39" s="6"/>
      <c r="O39" s="6"/>
      <c r="P39" s="52"/>
      <c r="Q39" s="54"/>
      <c r="R39" s="54"/>
      <c r="S39" s="54"/>
      <c r="T39" s="54"/>
      <c r="U39" s="54"/>
      <c r="V39" s="54"/>
    </row>
    <row r="40" spans="1:22" ht="15.75" customHeight="1" x14ac:dyDescent="0.25">
      <c r="A40" s="1"/>
      <c r="B40" s="101"/>
      <c r="C40" s="102"/>
      <c r="D40" s="90"/>
      <c r="E40" s="102"/>
      <c r="F40" s="51"/>
      <c r="G40" s="39"/>
      <c r="H40" s="86"/>
      <c r="I40" s="87"/>
      <c r="J40" s="88"/>
      <c r="K40" s="86"/>
      <c r="L40" s="103"/>
      <c r="M40" s="6"/>
      <c r="N40" s="6"/>
      <c r="O40" s="6"/>
      <c r="P40" s="52"/>
      <c r="Q40" s="54"/>
      <c r="R40" s="54"/>
      <c r="S40" s="54"/>
      <c r="T40" s="54"/>
      <c r="U40" s="54"/>
      <c r="V40" s="54"/>
    </row>
    <row r="41" spans="1:22" ht="15.75" customHeight="1" x14ac:dyDescent="0.25">
      <c r="A41" s="1"/>
      <c r="B41" s="104"/>
      <c r="C41" s="42"/>
      <c r="D41" s="105"/>
      <c r="E41" s="6"/>
      <c r="F41" s="51"/>
      <c r="G41" s="39"/>
      <c r="H41" s="86"/>
      <c r="I41" s="87"/>
      <c r="J41" s="88"/>
      <c r="K41" s="86"/>
      <c r="L41" s="43"/>
      <c r="M41" s="6"/>
      <c r="N41" s="6"/>
      <c r="O41" s="6"/>
      <c r="P41" s="52"/>
      <c r="Q41" s="54"/>
      <c r="R41" s="54"/>
      <c r="S41" s="54"/>
      <c r="T41" s="54"/>
      <c r="U41" s="54"/>
      <c r="V41" s="54"/>
    </row>
    <row r="42" spans="1:22" ht="22.5" customHeight="1" thickBot="1" x14ac:dyDescent="0.3">
      <c r="A42" s="1"/>
      <c r="B42" s="17" t="s">
        <v>75</v>
      </c>
      <c r="C42" s="17"/>
      <c r="D42" s="74"/>
      <c r="E42" s="17"/>
      <c r="F42" s="106"/>
      <c r="G42" s="6"/>
      <c r="H42" s="107"/>
      <c r="I42" s="107"/>
      <c r="J42" s="107"/>
      <c r="K42" s="107"/>
      <c r="L42" s="107"/>
      <c r="M42" s="107"/>
      <c r="N42" s="106"/>
      <c r="O42" s="6"/>
      <c r="P42" s="52"/>
      <c r="Q42" s="54"/>
      <c r="R42" s="54"/>
      <c r="S42" s="54"/>
      <c r="T42" s="54"/>
      <c r="U42" s="54"/>
      <c r="V42" s="54"/>
    </row>
    <row r="43" spans="1:22" ht="12" customHeight="1" x14ac:dyDescent="0.25">
      <c r="A43" s="1"/>
      <c r="B43" s="70"/>
      <c r="C43" s="36" t="s">
        <v>76</v>
      </c>
      <c r="D43" s="71" t="s">
        <v>71</v>
      </c>
      <c r="E43" s="36" t="s">
        <v>64</v>
      </c>
      <c r="F43" s="6"/>
      <c r="G43" s="108"/>
      <c r="H43" s="108"/>
      <c r="I43" s="109"/>
      <c r="J43" s="110"/>
      <c r="K43" s="111"/>
      <c r="L43" s="108"/>
      <c r="M43" s="108"/>
      <c r="N43" s="6"/>
      <c r="O43" s="6"/>
      <c r="P43" s="52"/>
      <c r="Q43" s="54"/>
      <c r="R43" s="54"/>
      <c r="S43" s="54"/>
      <c r="T43" s="54"/>
      <c r="U43" s="54"/>
      <c r="V43" s="54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37" t="s">
        <v>72</v>
      </c>
      <c r="C44" s="29">
        <f>COUNTIFS('Base Contratos'!E:E,'Relatório Analítico'!B44)</f>
        <v>1</v>
      </c>
      <c r="D44" s="75">
        <f>SUMIFS('Base Contratos'!C:C,'Base Contratos'!E:E,'Relatório Analítico'!B44)</f>
        <v>0</v>
      </c>
      <c r="E44" s="72" t="e">
        <f t="shared" ref="E44:E53" si="5">+D44/D$53</f>
        <v>#DIV/0!</v>
      </c>
      <c r="F44" s="6"/>
      <c r="G44" s="108"/>
      <c r="H44" s="108"/>
      <c r="I44" s="109"/>
      <c r="J44" s="110"/>
      <c r="K44" s="111"/>
      <c r="L44" s="108"/>
      <c r="M44" s="108"/>
      <c r="N44" s="6"/>
      <c r="O44" s="6"/>
      <c r="P44" s="52"/>
      <c r="Q44" s="54"/>
      <c r="R44" s="54"/>
      <c r="S44" s="54"/>
      <c r="T44" s="54"/>
      <c r="U44" s="54"/>
      <c r="V44" s="54"/>
    </row>
    <row r="45" spans="1:22" ht="15.75" customHeight="1" x14ac:dyDescent="0.25">
      <c r="A45" s="1" t="str">
        <f t="shared" si="4"/>
        <v>2. Saldo devedor (trazido a valor presente pela taxa da Cessão)Até 15</v>
      </c>
      <c r="B45" s="35" t="s">
        <v>54</v>
      </c>
      <c r="C45" s="76">
        <f>COUNTIFS('Base Contratos'!E:E,'Relatório Analítico'!B45)</f>
        <v>0</v>
      </c>
      <c r="D45" s="77">
        <f>SUMIFS('Base Contratos'!C:C,'Base Contratos'!E:E,'Relatório Analítico'!B45)</f>
        <v>0</v>
      </c>
      <c r="E45" s="78" t="e">
        <f t="shared" si="5"/>
        <v>#DIV/0!</v>
      </c>
      <c r="F45" s="112"/>
      <c r="G45" s="108"/>
      <c r="H45" s="108"/>
      <c r="I45" s="109"/>
      <c r="J45" s="110"/>
      <c r="K45" s="111"/>
      <c r="L45" s="108"/>
      <c r="M45" s="108"/>
      <c r="N45" s="6"/>
      <c r="O45" s="6"/>
      <c r="P45" s="52"/>
      <c r="Q45" s="54"/>
      <c r="R45" s="54"/>
      <c r="S45" s="54"/>
      <c r="T45" s="54"/>
      <c r="U45" s="54"/>
      <c r="V45" s="54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37" t="s">
        <v>57</v>
      </c>
      <c r="C46" s="29">
        <f>COUNTIFS('Base Contratos'!E:E,'Relatório Analítico'!B46)</f>
        <v>0</v>
      </c>
      <c r="D46" s="75">
        <f>SUMIFS('Base Contratos'!C:C,'Base Contratos'!E:E,'Relatório Analítico'!B46)</f>
        <v>0</v>
      </c>
      <c r="E46" s="72" t="e">
        <f t="shared" si="5"/>
        <v>#DIV/0!</v>
      </c>
      <c r="F46" s="6"/>
      <c r="G46" s="108"/>
      <c r="H46" s="108"/>
      <c r="I46" s="109"/>
      <c r="J46" s="110"/>
      <c r="K46" s="111"/>
      <c r="L46" s="108"/>
      <c r="M46" s="108"/>
      <c r="N46" s="6"/>
      <c r="O46" s="6"/>
      <c r="P46" s="52"/>
      <c r="Q46" s="54"/>
      <c r="R46" s="54"/>
      <c r="S46" s="54"/>
      <c r="T46" s="54"/>
      <c r="U46" s="54"/>
      <c r="V46" s="54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35" t="s">
        <v>60</v>
      </c>
      <c r="C47" s="76">
        <f>COUNTIFS('Base Contratos'!E:E,'Relatório Analítico'!B47)</f>
        <v>0</v>
      </c>
      <c r="D47" s="77">
        <f>SUMIFS('Base Contratos'!C:C,'Base Contratos'!E:E,'Relatório Analítico'!B47)</f>
        <v>0</v>
      </c>
      <c r="E47" s="78" t="e">
        <f t="shared" si="5"/>
        <v>#DIV/0!</v>
      </c>
      <c r="F47" s="6"/>
      <c r="G47" s="108"/>
      <c r="H47" s="108"/>
      <c r="I47" s="109"/>
      <c r="J47" s="110"/>
      <c r="K47" s="111"/>
      <c r="L47" s="108"/>
      <c r="M47" s="108"/>
      <c r="N47" s="6"/>
      <c r="O47" s="6"/>
      <c r="P47" s="52"/>
      <c r="Q47" s="54"/>
      <c r="R47" s="54"/>
      <c r="S47" s="54"/>
      <c r="T47" s="54"/>
      <c r="U47" s="54"/>
      <c r="V47" s="54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37" t="s">
        <v>61</v>
      </c>
      <c r="C48" s="29">
        <f>COUNTIFS('Base Contratos'!E:E,'Relatório Analítico'!B48)</f>
        <v>0</v>
      </c>
      <c r="D48" s="75">
        <f>SUMIFS('Base Contratos'!C:C,'Base Contratos'!E:E,'Relatório Analítico'!B48)</f>
        <v>0</v>
      </c>
      <c r="E48" s="72" t="e">
        <f t="shared" si="5"/>
        <v>#DIV/0!</v>
      </c>
      <c r="F48" s="6"/>
      <c r="G48" s="108"/>
      <c r="H48" s="108"/>
      <c r="I48" s="109"/>
      <c r="J48" s="110"/>
      <c r="K48" s="111"/>
      <c r="L48" s="108"/>
      <c r="M48" s="108"/>
      <c r="N48" s="6"/>
      <c r="O48" s="6"/>
      <c r="P48" s="52"/>
      <c r="Q48" s="54"/>
      <c r="R48" s="54"/>
      <c r="S48" s="54"/>
      <c r="T48" s="54"/>
      <c r="U48" s="54"/>
      <c r="V48" s="54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35" t="s">
        <v>65</v>
      </c>
      <c r="C49" s="76">
        <f>COUNTIFS('Base Contratos'!E:E,'Relatório Analítico'!B49)</f>
        <v>0</v>
      </c>
      <c r="D49" s="77">
        <f>SUMIFS('Base Contratos'!C:C,'Base Contratos'!E:E,'Relatório Analítico'!B49)</f>
        <v>0</v>
      </c>
      <c r="E49" s="78" t="e">
        <f t="shared" si="5"/>
        <v>#DIV/0!</v>
      </c>
      <c r="F49" s="6"/>
      <c r="G49" s="108"/>
      <c r="H49" s="108"/>
      <c r="I49" s="109"/>
      <c r="J49" s="110"/>
      <c r="K49" s="111"/>
      <c r="L49" s="108"/>
      <c r="M49" s="108"/>
      <c r="N49" s="6"/>
      <c r="O49" s="6"/>
      <c r="P49" s="52"/>
      <c r="Q49" s="54"/>
      <c r="R49" s="54"/>
      <c r="S49" s="54"/>
      <c r="T49" s="54"/>
      <c r="U49" s="54"/>
      <c r="V49" s="54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37" t="s">
        <v>66</v>
      </c>
      <c r="C50" s="29">
        <f>COUNTIFS('Base Contratos'!E:E,'Relatório Analítico'!B50)</f>
        <v>0</v>
      </c>
      <c r="D50" s="75">
        <f>SUMIFS('Base Contratos'!C:C,'Base Contratos'!E:E,'Relatório Analítico'!B50)</f>
        <v>0</v>
      </c>
      <c r="E50" s="72" t="e">
        <f t="shared" si="5"/>
        <v>#DIV/0!</v>
      </c>
      <c r="F50" s="6"/>
      <c r="G50" s="108"/>
      <c r="H50" s="108"/>
      <c r="I50" s="109"/>
      <c r="J50" s="110"/>
      <c r="K50" s="111"/>
      <c r="L50" s="108"/>
      <c r="M50" s="108"/>
      <c r="N50" s="6"/>
      <c r="O50" s="6"/>
      <c r="P50" s="52"/>
      <c r="Q50" s="54"/>
      <c r="R50" s="54"/>
      <c r="S50" s="54"/>
      <c r="T50" s="54"/>
      <c r="U50" s="54"/>
      <c r="V50" s="54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35" t="s">
        <v>67</v>
      </c>
      <c r="C51" s="76">
        <f>COUNTIFS('Base Contratos'!E:E,'Relatório Analítico'!B51)</f>
        <v>0</v>
      </c>
      <c r="D51" s="77">
        <f>SUMIFS('Base Contratos'!C:C,'Base Contratos'!E:E,'Relatório Analítico'!B51)</f>
        <v>0</v>
      </c>
      <c r="E51" s="78" t="e">
        <f t="shared" si="5"/>
        <v>#DIV/0!</v>
      </c>
      <c r="F51" s="6"/>
      <c r="G51" s="6"/>
      <c r="H51" s="6"/>
      <c r="I51" s="6"/>
      <c r="J51" s="6"/>
      <c r="K51" s="6"/>
      <c r="L51" s="103"/>
      <c r="M51" s="6"/>
      <c r="N51" s="6"/>
      <c r="O51" s="6"/>
      <c r="P51" s="52"/>
      <c r="Q51" s="54"/>
      <c r="R51" s="54"/>
      <c r="S51" s="54"/>
      <c r="T51" s="54"/>
      <c r="U51" s="54"/>
      <c r="V51" s="54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37" t="s">
        <v>68</v>
      </c>
      <c r="C52" s="29">
        <f>COUNTIFS('Base Contratos'!E:E,'Relatório Analítico'!B52)</f>
        <v>0</v>
      </c>
      <c r="D52" s="75">
        <f>SUMIFS('Base Contratos'!C:C,'Base Contratos'!E:E,'Relatório Analítico'!B52)</f>
        <v>0</v>
      </c>
      <c r="E52" s="72" t="e">
        <f t="shared" si="5"/>
        <v>#DIV/0!</v>
      </c>
      <c r="F52" s="6"/>
      <c r="G52" s="6"/>
      <c r="H52" s="6"/>
      <c r="I52" s="6"/>
      <c r="J52" s="6"/>
      <c r="K52" s="6"/>
      <c r="L52" s="103"/>
      <c r="M52" s="6"/>
      <c r="N52" s="6"/>
      <c r="O52" s="6"/>
      <c r="P52" s="52"/>
      <c r="Q52" s="54"/>
      <c r="R52" s="54"/>
      <c r="S52" s="54"/>
      <c r="T52" s="54"/>
      <c r="U52" s="54"/>
      <c r="V52" s="54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83" t="s">
        <v>77</v>
      </c>
      <c r="C53" s="113">
        <f>SUM(C44:C52)</f>
        <v>1</v>
      </c>
      <c r="D53" s="114">
        <f>SUM(D44:D52)</f>
        <v>0</v>
      </c>
      <c r="E53" s="85" t="e">
        <f t="shared" si="5"/>
        <v>#DIV/0!</v>
      </c>
      <c r="F53" s="6"/>
      <c r="G53" s="6"/>
      <c r="H53" s="6"/>
      <c r="I53" s="6"/>
      <c r="J53" s="6"/>
      <c r="K53" s="6"/>
      <c r="L53" s="103"/>
      <c r="M53" s="6"/>
      <c r="N53" s="6"/>
      <c r="O53" s="6"/>
      <c r="P53" s="52"/>
      <c r="Q53" s="54"/>
      <c r="R53" s="54"/>
      <c r="S53" s="54"/>
      <c r="T53" s="54"/>
      <c r="U53" s="54"/>
      <c r="V53" s="54"/>
    </row>
    <row r="54" spans="1:22" ht="15.75" customHeight="1" x14ac:dyDescent="0.25">
      <c r="A54" s="1"/>
      <c r="B54" s="89"/>
      <c r="C54" s="6"/>
      <c r="D54" s="94"/>
      <c r="E54" s="115"/>
      <c r="F54" s="6"/>
      <c r="G54" s="6"/>
      <c r="H54" s="6"/>
      <c r="I54" s="6"/>
      <c r="J54" s="6"/>
      <c r="K54" s="6"/>
      <c r="L54" s="103"/>
      <c r="M54" s="6"/>
      <c r="N54" s="6"/>
      <c r="O54" s="6"/>
      <c r="P54" s="52"/>
      <c r="Q54" s="54"/>
      <c r="R54" s="54"/>
      <c r="S54" s="54"/>
      <c r="T54" s="54"/>
      <c r="U54" s="54"/>
      <c r="V54" s="54"/>
    </row>
    <row r="55" spans="1:22" ht="15.75" customHeight="1" x14ac:dyDescent="0.25">
      <c r="A55" s="1"/>
      <c r="B55" s="14"/>
      <c r="C55" s="6"/>
      <c r="D55" s="94"/>
      <c r="E55" s="6"/>
      <c r="F55" s="6"/>
      <c r="G55" s="6"/>
      <c r="H55" s="6"/>
      <c r="I55" s="6"/>
      <c r="J55" s="6"/>
      <c r="K55" s="6"/>
      <c r="L55" s="51"/>
      <c r="M55" s="6"/>
      <c r="N55" s="6"/>
      <c r="O55" s="6"/>
      <c r="P55" s="52"/>
      <c r="Q55" s="54"/>
      <c r="R55" s="54"/>
      <c r="S55" s="54"/>
      <c r="T55" s="54"/>
      <c r="U55" s="54"/>
      <c r="V55" s="54"/>
    </row>
    <row r="56" spans="1:22" ht="15.75" customHeight="1" x14ac:dyDescent="0.25">
      <c r="A56" s="1"/>
      <c r="B56" s="14"/>
      <c r="C56" s="6"/>
      <c r="D56" s="94"/>
      <c r="E56" s="6"/>
      <c r="F56" s="6"/>
      <c r="G56" s="6"/>
      <c r="H56" s="6"/>
      <c r="I56" s="6"/>
      <c r="J56" s="6"/>
      <c r="K56" s="6"/>
      <c r="L56" s="51"/>
      <c r="M56" s="6"/>
      <c r="N56" s="6"/>
      <c r="O56" s="6"/>
      <c r="P56" s="52"/>
      <c r="Q56" s="54"/>
      <c r="R56" s="54"/>
      <c r="S56" s="54"/>
      <c r="T56" s="54"/>
      <c r="U56" s="54"/>
      <c r="V56" s="54"/>
    </row>
    <row r="57" spans="1:22" ht="15.75" customHeight="1" x14ac:dyDescent="0.25">
      <c r="A57" s="1"/>
      <c r="B57" s="14"/>
      <c r="C57" s="6"/>
      <c r="D57" s="94"/>
      <c r="E57" s="6"/>
      <c r="F57" s="6"/>
      <c r="G57" s="6"/>
      <c r="H57" s="6"/>
      <c r="I57" s="6"/>
      <c r="J57" s="6"/>
      <c r="K57" s="6"/>
      <c r="L57" s="51"/>
      <c r="M57" s="6"/>
      <c r="N57" s="6"/>
      <c r="O57" s="6"/>
      <c r="P57" s="52"/>
      <c r="Q57" s="54"/>
      <c r="R57" s="54"/>
      <c r="S57" s="54"/>
      <c r="T57" s="54"/>
      <c r="U57" s="54"/>
      <c r="V57" s="54"/>
    </row>
    <row r="58" spans="1:22" ht="15.75" customHeight="1" x14ac:dyDescent="0.25">
      <c r="A58" s="1"/>
      <c r="B58" s="14"/>
      <c r="C58" s="6"/>
      <c r="D58" s="94"/>
      <c r="E58" s="6"/>
      <c r="F58" s="6"/>
      <c r="G58" s="6"/>
      <c r="H58" s="6"/>
      <c r="I58" s="6"/>
      <c r="J58" s="6"/>
      <c r="K58" s="6"/>
      <c r="L58" s="103"/>
      <c r="M58" s="6"/>
      <c r="N58" s="6"/>
      <c r="O58" s="6"/>
      <c r="P58" s="52"/>
      <c r="Q58" s="54"/>
      <c r="R58" s="54"/>
      <c r="S58" s="54"/>
      <c r="T58" s="54"/>
      <c r="U58" s="54"/>
      <c r="V58" s="54"/>
    </row>
    <row r="59" spans="1:22" ht="15.75" customHeight="1" thickBot="1" x14ac:dyDescent="0.3">
      <c r="A59" s="1"/>
      <c r="B59" s="17" t="s">
        <v>78</v>
      </c>
      <c r="C59" s="17"/>
      <c r="D59" s="74"/>
      <c r="E59" s="17"/>
      <c r="F59" s="106"/>
      <c r="G59" s="106"/>
      <c r="H59" s="106"/>
      <c r="I59" s="106"/>
      <c r="J59" s="106"/>
      <c r="K59" s="106"/>
      <c r="L59" s="106"/>
      <c r="M59" s="106"/>
      <c r="N59" s="6"/>
      <c r="O59" s="6"/>
      <c r="P59" s="52"/>
      <c r="Q59" s="54"/>
      <c r="R59" s="54"/>
      <c r="S59" s="54"/>
      <c r="T59" s="54"/>
      <c r="U59" s="54"/>
      <c r="V59" s="54"/>
    </row>
    <row r="60" spans="1:22" ht="15.75" customHeight="1" x14ac:dyDescent="0.25">
      <c r="A60" s="1"/>
      <c r="B60" s="70"/>
      <c r="C60" s="36" t="s">
        <v>79</v>
      </c>
      <c r="D60" s="71" t="s">
        <v>63</v>
      </c>
      <c r="E60" s="36" t="s">
        <v>64</v>
      </c>
      <c r="F60" s="6"/>
      <c r="G60" s="39"/>
      <c r="H60" s="39"/>
      <c r="I60" s="39"/>
      <c r="J60" s="39"/>
      <c r="K60" s="39"/>
      <c r="L60" s="39"/>
      <c r="M60" s="39"/>
      <c r="N60" s="6"/>
      <c r="O60" s="6"/>
      <c r="P60" s="52"/>
      <c r="Q60" s="54"/>
      <c r="R60" s="54"/>
      <c r="S60" s="54"/>
      <c r="T60" s="54"/>
      <c r="U60" s="54"/>
      <c r="V60" s="54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37" t="s">
        <v>54</v>
      </c>
      <c r="C61" s="29">
        <f>COUNTIFS(Recebíveis!P:P,"Atraso",Recebíveis!T:T,'Relatório Analítico'!B61)</f>
        <v>1</v>
      </c>
      <c r="D61" s="75">
        <f>SUMIFS(Recebíveis!M:M,Recebíveis!P:P,"Atraso",Recebíveis!T:T,'Relatório Analítico'!B61)</f>
        <v>0</v>
      </c>
      <c r="E61" s="72" t="e">
        <f t="shared" ref="E61:E68" si="7">+D61/D$69</f>
        <v>#DIV/0!</v>
      </c>
      <c r="F61" s="6"/>
      <c r="G61" s="39"/>
      <c r="H61" s="39"/>
      <c r="I61" s="39"/>
      <c r="J61" s="39"/>
      <c r="K61" s="39"/>
      <c r="L61" s="39"/>
      <c r="M61" s="39"/>
      <c r="N61" s="6"/>
      <c r="O61" s="6"/>
      <c r="P61" s="52"/>
      <c r="Q61" s="54"/>
      <c r="R61" s="54"/>
      <c r="S61" s="54"/>
      <c r="T61" s="54"/>
      <c r="U61" s="54"/>
      <c r="V61" s="54"/>
    </row>
    <row r="62" spans="1:22" ht="15.75" customHeight="1" x14ac:dyDescent="0.25">
      <c r="A62" s="1" t="str">
        <f t="shared" si="6"/>
        <v>3. Inadimplência da Carteira (em dias)Entre 15 e 30</v>
      </c>
      <c r="B62" s="35" t="s">
        <v>57</v>
      </c>
      <c r="C62" s="76">
        <f>COUNTIFS(Recebíveis!P:P,"Atraso",Recebíveis!T:T,'Relatório Analítico'!B62)</f>
        <v>0</v>
      </c>
      <c r="D62" s="77">
        <f>SUMIFS(Recebíveis!M:M,Recebíveis!P:P,"Atraso",Recebíveis!T:T,'Relatório Analítico'!B62)</f>
        <v>0</v>
      </c>
      <c r="E62" s="78" t="e">
        <f t="shared" si="7"/>
        <v>#DIV/0!</v>
      </c>
      <c r="F62" s="6"/>
      <c r="G62" s="39"/>
      <c r="H62" s="39"/>
      <c r="I62" s="39"/>
      <c r="J62" s="39"/>
      <c r="K62" s="39"/>
      <c r="L62" s="39"/>
      <c r="M62" s="39"/>
      <c r="N62" s="6"/>
      <c r="O62" s="6"/>
      <c r="P62" s="52"/>
      <c r="Q62" s="54"/>
      <c r="R62" s="54"/>
      <c r="S62" s="54"/>
      <c r="T62" s="54"/>
      <c r="U62" s="54"/>
      <c r="V62" s="54"/>
    </row>
    <row r="63" spans="1:22" ht="15.75" customHeight="1" x14ac:dyDescent="0.25">
      <c r="A63" s="1" t="str">
        <f t="shared" si="6"/>
        <v>3. Inadimplência da Carteira (em dias)Entre 30 e 60</v>
      </c>
      <c r="B63" s="37" t="s">
        <v>60</v>
      </c>
      <c r="C63" s="29">
        <f>COUNTIFS(Recebíveis!P:P,"Atraso",Recebíveis!T:T,'Relatório Analítico'!B63)</f>
        <v>0</v>
      </c>
      <c r="D63" s="75">
        <f>SUMIFS(Recebíveis!M:M,Recebíveis!P:P,"Atraso",Recebíveis!T:T,'Relatório Analítico'!B63)</f>
        <v>0</v>
      </c>
      <c r="E63" s="72" t="e">
        <f t="shared" si="7"/>
        <v>#DIV/0!</v>
      </c>
      <c r="F63" s="6"/>
      <c r="G63" s="39"/>
      <c r="H63" s="39"/>
      <c r="I63" s="39"/>
      <c r="J63" s="39"/>
      <c r="K63" s="39"/>
      <c r="L63" s="39"/>
      <c r="M63" s="39"/>
      <c r="N63" s="6"/>
      <c r="O63" s="6"/>
      <c r="P63" s="52"/>
      <c r="Q63" s="54"/>
      <c r="R63" s="54"/>
      <c r="S63" s="54"/>
      <c r="T63" s="54"/>
      <c r="U63" s="54"/>
      <c r="V63" s="54"/>
    </row>
    <row r="64" spans="1:22" ht="15.75" customHeight="1" x14ac:dyDescent="0.25">
      <c r="A64" s="1" t="str">
        <f t="shared" si="6"/>
        <v>3. Inadimplência da Carteira (em dias)Entre 60 e 90</v>
      </c>
      <c r="B64" s="35" t="s">
        <v>61</v>
      </c>
      <c r="C64" s="76">
        <f>COUNTIFS(Recebíveis!P:P,"Atraso",Recebíveis!T:T,'Relatório Analítico'!B64)</f>
        <v>0</v>
      </c>
      <c r="D64" s="77">
        <f>SUMIFS(Recebíveis!M:M,Recebíveis!P:P,"Atraso",Recebíveis!T:T,'Relatório Analítico'!B64)</f>
        <v>0</v>
      </c>
      <c r="E64" s="78" t="e">
        <f t="shared" si="7"/>
        <v>#DIV/0!</v>
      </c>
      <c r="F64" s="6"/>
      <c r="G64" s="39"/>
      <c r="H64" s="39"/>
      <c r="I64" s="39"/>
      <c r="J64" s="39"/>
      <c r="K64" s="39"/>
      <c r="L64" s="39"/>
      <c r="M64" s="39"/>
      <c r="N64" s="6"/>
      <c r="O64" s="6"/>
      <c r="P64" s="52"/>
      <c r="Q64" s="54"/>
      <c r="R64" s="54"/>
      <c r="S64" s="54"/>
      <c r="T64" s="54"/>
      <c r="U64" s="54"/>
      <c r="V64" s="54"/>
    </row>
    <row r="65" spans="1:22" ht="18.75" customHeight="1" x14ac:dyDescent="0.25">
      <c r="A65" s="1" t="str">
        <f t="shared" si="6"/>
        <v>3. Inadimplência da Carteira (em dias)Entre 90 e 120</v>
      </c>
      <c r="B65" s="37" t="s">
        <v>65</v>
      </c>
      <c r="C65" s="29">
        <f>COUNTIFS(Recebíveis!P:P,"Atraso",Recebíveis!T:T,'Relatório Analítico'!B65)</f>
        <v>0</v>
      </c>
      <c r="D65" s="75">
        <f>SUMIFS(Recebíveis!M:M,Recebíveis!P:P,"Atraso",Recebíveis!T:T,'Relatório Analítico'!B65)</f>
        <v>0</v>
      </c>
      <c r="E65" s="72" t="e">
        <f t="shared" si="7"/>
        <v>#DIV/0!</v>
      </c>
      <c r="F65" s="6"/>
      <c r="G65" s="39"/>
      <c r="H65" s="39"/>
      <c r="I65" s="39"/>
      <c r="J65" s="39"/>
      <c r="K65" s="39"/>
      <c r="L65" s="39"/>
      <c r="M65" s="39"/>
      <c r="N65" s="6"/>
      <c r="O65" s="6"/>
      <c r="P65" s="52"/>
      <c r="Q65" s="54"/>
      <c r="R65" s="54"/>
      <c r="S65" s="54"/>
      <c r="T65" s="54"/>
      <c r="U65" s="54"/>
      <c r="V65" s="54"/>
    </row>
    <row r="66" spans="1:22" ht="18.75" customHeight="1" x14ac:dyDescent="0.25">
      <c r="A66" s="1" t="str">
        <f t="shared" si="6"/>
        <v>3. Inadimplência da Carteira (em dias)Entre 120 e 150</v>
      </c>
      <c r="B66" s="35" t="s">
        <v>66</v>
      </c>
      <c r="C66" s="76">
        <f>COUNTIFS(Recebíveis!P:P,"Atraso",Recebíveis!T:T,'Relatório Analítico'!B66)</f>
        <v>0</v>
      </c>
      <c r="D66" s="77">
        <f>SUMIFS(Recebíveis!M:M,Recebíveis!P:P,"Atraso",Recebíveis!T:T,'Relatório Analítico'!B66)</f>
        <v>0</v>
      </c>
      <c r="E66" s="78" t="e">
        <f t="shared" si="7"/>
        <v>#DIV/0!</v>
      </c>
      <c r="F66" s="6"/>
      <c r="G66" s="39"/>
      <c r="H66" s="39"/>
      <c r="I66" s="39"/>
      <c r="J66" s="39"/>
      <c r="K66" s="39"/>
      <c r="L66" s="39"/>
      <c r="M66" s="39"/>
      <c r="N66" s="6"/>
      <c r="O66" s="6"/>
      <c r="P66" s="52"/>
      <c r="Q66" s="54"/>
      <c r="R66" s="54"/>
      <c r="S66" s="54"/>
      <c r="T66" s="54"/>
      <c r="U66" s="54"/>
      <c r="V66" s="54"/>
    </row>
    <row r="67" spans="1:22" ht="18.75" customHeight="1" x14ac:dyDescent="0.25">
      <c r="A67" s="1" t="str">
        <f t="shared" si="6"/>
        <v>3. Inadimplência da Carteira (em dias)Entre 150 e 180</v>
      </c>
      <c r="B67" s="37" t="s">
        <v>67</v>
      </c>
      <c r="C67" s="29">
        <f>COUNTIFS(Recebíveis!P:P,"Atraso",Recebíveis!T:T,'Relatório Analítico'!B67)</f>
        <v>0</v>
      </c>
      <c r="D67" s="75">
        <f>SUMIFS(Recebíveis!M:M,Recebíveis!P:P,"Atraso",Recebíveis!T:T,'Relatório Analítico'!B67)</f>
        <v>0</v>
      </c>
      <c r="E67" s="72" t="e">
        <f t="shared" si="7"/>
        <v>#DIV/0!</v>
      </c>
      <c r="F67" s="6"/>
      <c r="G67" s="39"/>
      <c r="H67" s="39"/>
      <c r="I67" s="39"/>
      <c r="J67" s="39"/>
      <c r="K67" s="39"/>
      <c r="L67" s="39"/>
      <c r="M67" s="39"/>
      <c r="N67" s="6"/>
      <c r="O67" s="6"/>
      <c r="P67" s="52"/>
      <c r="Q67" s="54"/>
      <c r="R67" s="54"/>
      <c r="S67" s="54"/>
      <c r="T67" s="54"/>
      <c r="U67" s="54"/>
      <c r="V67" s="54"/>
    </row>
    <row r="68" spans="1:22" ht="18.75" customHeight="1" x14ac:dyDescent="0.25">
      <c r="A68" s="1" t="str">
        <f t="shared" si="6"/>
        <v>3. Inadimplência da Carteira (em dias)Superior a 180</v>
      </c>
      <c r="B68" s="35" t="s">
        <v>68</v>
      </c>
      <c r="C68" s="76">
        <f>COUNTIFS(Recebíveis!P:P,"Atraso",Recebíveis!T:T,'Relatório Analítico'!B68)</f>
        <v>0</v>
      </c>
      <c r="D68" s="77">
        <f>SUMIFS(Recebíveis!M:M,Recebíveis!P:P,"Atraso",Recebíveis!T:T,'Relatório Analítico'!B68)</f>
        <v>0</v>
      </c>
      <c r="E68" s="78" t="e">
        <f t="shared" si="7"/>
        <v>#DIV/0!</v>
      </c>
      <c r="F68" s="115"/>
      <c r="G68" s="39"/>
      <c r="H68" s="39"/>
      <c r="I68" s="39"/>
      <c r="J68" s="39"/>
      <c r="K68" s="39"/>
      <c r="L68" s="39"/>
      <c r="M68" s="39"/>
      <c r="N68" s="6"/>
      <c r="O68" s="6"/>
      <c r="P68" s="52"/>
      <c r="Q68" s="54"/>
      <c r="R68" s="54"/>
      <c r="S68" s="54"/>
      <c r="T68" s="54"/>
      <c r="U68" s="54"/>
      <c r="V68" s="54"/>
    </row>
    <row r="69" spans="1:22" ht="18.75" customHeight="1" x14ac:dyDescent="0.25">
      <c r="A69" s="1"/>
      <c r="B69" s="38" t="s">
        <v>80</v>
      </c>
      <c r="C69" s="80">
        <f>SUM(C61:C68)</f>
        <v>1</v>
      </c>
      <c r="D69" s="145">
        <f>SUM(D61:D68)</f>
        <v>0</v>
      </c>
      <c r="E69" s="82" t="e">
        <f>SUM(E61:E68)</f>
        <v>#DIV/0!</v>
      </c>
      <c r="F69" s="51"/>
      <c r="G69" s="39"/>
      <c r="H69" s="39"/>
      <c r="I69" s="39"/>
      <c r="J69" s="39"/>
      <c r="K69" s="39"/>
      <c r="L69" s="39"/>
      <c r="M69" s="39"/>
      <c r="N69" s="6"/>
      <c r="O69" s="6"/>
      <c r="P69" s="52"/>
      <c r="Q69" s="54"/>
      <c r="R69" s="54"/>
      <c r="S69" s="54"/>
      <c r="T69" s="54"/>
      <c r="U69" s="54"/>
      <c r="V69" s="54"/>
    </row>
    <row r="70" spans="1:22" ht="15.75" customHeight="1" x14ac:dyDescent="0.25">
      <c r="A70" s="1"/>
      <c r="B70" s="101"/>
      <c r="C70" s="102"/>
      <c r="D70" s="116"/>
      <c r="E70" s="102"/>
      <c r="F70" s="51"/>
      <c r="G70" s="39"/>
      <c r="H70" s="39"/>
      <c r="I70" s="39"/>
      <c r="J70" s="39"/>
      <c r="K70" s="39"/>
      <c r="L70" s="39"/>
      <c r="M70" s="39"/>
      <c r="N70" s="6"/>
      <c r="O70" s="6"/>
      <c r="P70" s="52"/>
      <c r="Q70" s="54"/>
      <c r="R70" s="54"/>
      <c r="S70" s="54"/>
      <c r="T70" s="54"/>
      <c r="U70" s="54"/>
      <c r="V70" s="54"/>
    </row>
    <row r="71" spans="1:22" ht="15.75" customHeight="1" x14ac:dyDescent="0.25">
      <c r="A71" s="1"/>
      <c r="B71" s="6"/>
      <c r="C71" s="6"/>
      <c r="D71" s="51"/>
      <c r="E71" s="6"/>
      <c r="F71" s="6"/>
      <c r="G71" s="39"/>
      <c r="H71" s="39"/>
      <c r="I71" s="39"/>
      <c r="J71" s="39"/>
      <c r="K71" s="39"/>
      <c r="L71" s="39"/>
      <c r="M71" s="39"/>
      <c r="N71" s="6"/>
      <c r="O71" s="6"/>
      <c r="P71" s="52"/>
      <c r="Q71" s="54"/>
      <c r="R71" s="54"/>
      <c r="S71" s="54"/>
      <c r="T71" s="54"/>
      <c r="U71" s="54"/>
      <c r="V71" s="54"/>
    </row>
    <row r="72" spans="1:22" ht="15.75" customHeight="1" x14ac:dyDescent="0.25">
      <c r="A72" s="1"/>
      <c r="B72" s="14"/>
      <c r="C72" s="6"/>
      <c r="D72" s="51"/>
      <c r="E72" s="6"/>
      <c r="F72" s="51"/>
      <c r="G72" s="6"/>
      <c r="H72" s="6"/>
      <c r="I72" s="6"/>
      <c r="J72" s="6"/>
      <c r="K72" s="6"/>
      <c r="L72" s="51"/>
      <c r="M72" s="6"/>
      <c r="N72" s="6"/>
      <c r="O72" s="6"/>
      <c r="P72" s="52"/>
      <c r="Q72" s="54"/>
      <c r="R72" s="54"/>
      <c r="S72" s="54"/>
      <c r="T72" s="54"/>
      <c r="U72" s="54"/>
      <c r="V72" s="54"/>
    </row>
    <row r="73" spans="1:22" ht="15.75" customHeight="1" x14ac:dyDescent="0.25">
      <c r="A73" s="1"/>
      <c r="B73" s="14"/>
      <c r="C73" s="6"/>
      <c r="D73" s="51"/>
      <c r="E73" s="6"/>
      <c r="F73" s="51"/>
      <c r="G73" s="6"/>
      <c r="H73" s="6"/>
      <c r="I73" s="6"/>
      <c r="J73" s="6"/>
      <c r="K73" s="6"/>
      <c r="L73" s="51"/>
      <c r="M73" s="6"/>
      <c r="N73" s="6"/>
      <c r="O73" s="6"/>
      <c r="P73" s="52"/>
    </row>
    <row r="74" spans="1:22" ht="15.75" customHeight="1" x14ac:dyDescent="0.25">
      <c r="A74" s="1"/>
      <c r="B74" s="14"/>
      <c r="C74" s="6"/>
      <c r="D74" s="51"/>
      <c r="E74" s="6"/>
      <c r="F74" s="51"/>
      <c r="G74" s="6"/>
      <c r="H74" s="6"/>
      <c r="I74" s="6"/>
      <c r="J74" s="6"/>
      <c r="K74" s="6"/>
      <c r="L74" s="51"/>
      <c r="M74" s="6"/>
      <c r="N74" s="6"/>
      <c r="O74" s="6"/>
      <c r="P74" s="52"/>
    </row>
    <row r="75" spans="1:22" ht="15.75" customHeight="1" x14ac:dyDescent="0.25">
      <c r="A75" s="1"/>
      <c r="B75" s="14"/>
      <c r="C75" s="6"/>
      <c r="D75" s="51"/>
      <c r="E75" s="6"/>
      <c r="F75" s="51"/>
      <c r="G75" s="6"/>
      <c r="H75" s="6"/>
      <c r="I75" s="6"/>
      <c r="J75" s="6"/>
      <c r="K75" s="6"/>
      <c r="L75" s="51"/>
      <c r="M75" s="6"/>
      <c r="N75" s="6"/>
      <c r="O75" s="6"/>
      <c r="P75" s="52"/>
    </row>
    <row r="76" spans="1:22" ht="15.75" customHeight="1" x14ac:dyDescent="0.25">
      <c r="A76" s="1"/>
      <c r="B76" s="14"/>
      <c r="C76" s="6"/>
      <c r="D76" s="51"/>
      <c r="E76" s="6"/>
      <c r="F76" s="51"/>
      <c r="G76" s="6"/>
      <c r="H76" s="6"/>
      <c r="I76" s="6"/>
      <c r="J76" s="6"/>
      <c r="K76" s="6"/>
      <c r="L76" s="51"/>
      <c r="M76" s="6"/>
      <c r="N76" s="6"/>
      <c r="O76" s="6"/>
      <c r="P76" s="52"/>
    </row>
    <row r="77" spans="1:22" ht="15.75" customHeight="1" x14ac:dyDescent="0.25">
      <c r="A77" s="1"/>
      <c r="B77" s="14"/>
      <c r="C77" s="6"/>
      <c r="D77" s="51"/>
      <c r="E77" s="6"/>
      <c r="F77" s="51"/>
      <c r="G77" s="6"/>
      <c r="H77" s="6"/>
      <c r="I77" s="6"/>
      <c r="J77" s="6"/>
      <c r="K77" s="6"/>
      <c r="L77" s="51"/>
      <c r="M77" s="6"/>
      <c r="N77" s="6"/>
      <c r="O77" s="6"/>
      <c r="P77" s="52"/>
    </row>
    <row r="78" spans="1:22" ht="15.75" customHeight="1" x14ac:dyDescent="0.25">
      <c r="A78" s="1"/>
      <c r="B78" s="14"/>
      <c r="C78" s="6"/>
      <c r="D78" s="51"/>
      <c r="E78" s="6"/>
      <c r="F78" s="51"/>
      <c r="G78" s="6"/>
      <c r="H78" s="6"/>
      <c r="I78" s="6"/>
      <c r="J78" s="6"/>
      <c r="K78" s="6"/>
      <c r="L78" s="51"/>
      <c r="M78" s="6"/>
      <c r="N78" s="6"/>
      <c r="O78" s="6"/>
      <c r="P78" s="52"/>
    </row>
    <row r="79" spans="1:22" ht="15.75" customHeight="1" x14ac:dyDescent="0.25">
      <c r="A79" s="1"/>
      <c r="B79" s="14"/>
      <c r="C79" s="6"/>
      <c r="D79" s="51"/>
      <c r="E79" s="6"/>
      <c r="F79" s="51"/>
      <c r="G79" s="6"/>
      <c r="H79" s="6"/>
      <c r="I79" s="6"/>
      <c r="J79" s="6"/>
      <c r="K79" s="6"/>
      <c r="L79" s="51"/>
      <c r="M79" s="6"/>
      <c r="N79" s="6"/>
      <c r="O79" s="6"/>
      <c r="P79" s="52"/>
    </row>
    <row r="80" spans="1:22" ht="15.75" customHeight="1" x14ac:dyDescent="0.25">
      <c r="A80" s="1"/>
      <c r="B80" s="14"/>
      <c r="C80" s="6"/>
      <c r="D80" s="51"/>
      <c r="E80" s="6"/>
      <c r="F80" s="51"/>
      <c r="G80" s="6"/>
      <c r="H80" s="6"/>
      <c r="I80" s="6"/>
      <c r="J80" s="6"/>
      <c r="K80" s="6"/>
      <c r="L80" s="51"/>
      <c r="M80" s="6"/>
      <c r="N80" s="6"/>
      <c r="O80" s="6"/>
      <c r="P80" s="52"/>
    </row>
    <row r="81" spans="1:16" ht="15.75" customHeight="1" x14ac:dyDescent="0.25">
      <c r="A81" s="1"/>
      <c r="B81" s="14"/>
      <c r="C81" s="6"/>
      <c r="D81" s="51"/>
      <c r="E81" s="6"/>
      <c r="F81" s="51"/>
      <c r="G81" s="6"/>
      <c r="H81" s="6"/>
      <c r="I81" s="6"/>
      <c r="J81" s="6"/>
      <c r="K81" s="6"/>
      <c r="L81" s="51"/>
      <c r="M81" s="6"/>
      <c r="N81" s="6"/>
      <c r="O81" s="6"/>
      <c r="P81" s="52"/>
    </row>
    <row r="82" spans="1:16" ht="15.75" customHeight="1" x14ac:dyDescent="0.25">
      <c r="A82" s="1"/>
      <c r="B82" s="14"/>
      <c r="C82" s="6"/>
      <c r="D82" s="51"/>
      <c r="E82" s="6"/>
      <c r="F82" s="51"/>
      <c r="G82" s="6"/>
      <c r="H82" s="6"/>
      <c r="I82" s="6"/>
      <c r="J82" s="6"/>
      <c r="K82" s="6"/>
      <c r="L82" s="51"/>
      <c r="M82" s="6"/>
      <c r="N82" s="6"/>
      <c r="O82" s="6"/>
      <c r="P82" s="52"/>
    </row>
    <row r="83" spans="1:16" ht="15.75" customHeight="1" x14ac:dyDescent="0.25">
      <c r="A83" s="1"/>
      <c r="B83" s="14"/>
      <c r="C83" s="6"/>
      <c r="D83" s="51"/>
      <c r="E83" s="6"/>
      <c r="F83" s="51"/>
      <c r="G83" s="6"/>
      <c r="H83" s="6"/>
      <c r="I83" s="6"/>
      <c r="J83" s="6"/>
      <c r="K83" s="6"/>
      <c r="L83" s="51"/>
      <c r="M83" s="6"/>
      <c r="N83" s="6"/>
      <c r="O83" s="6"/>
      <c r="P83" s="52"/>
    </row>
    <row r="84" spans="1:16" ht="15.75" customHeight="1" x14ac:dyDescent="0.25">
      <c r="A84" s="1"/>
      <c r="B84" s="14"/>
      <c r="C84" s="6"/>
      <c r="D84" s="51"/>
      <c r="E84" s="6"/>
      <c r="F84" s="51"/>
      <c r="G84" s="6"/>
      <c r="H84" s="6"/>
      <c r="I84" s="6"/>
      <c r="J84" s="6"/>
      <c r="K84" s="6"/>
      <c r="L84" s="51"/>
      <c r="M84" s="6"/>
      <c r="N84" s="6"/>
      <c r="O84" s="6"/>
      <c r="P84" s="52"/>
    </row>
    <row r="85" spans="1:16" ht="15.75" customHeight="1" x14ac:dyDescent="0.25">
      <c r="A85" s="1"/>
      <c r="B85" s="14"/>
      <c r="C85" s="6"/>
      <c r="D85" s="51"/>
      <c r="E85" s="6"/>
      <c r="F85" s="51"/>
      <c r="G85" s="6"/>
      <c r="H85" s="6"/>
      <c r="I85" s="6"/>
      <c r="J85" s="6"/>
      <c r="K85" s="6"/>
      <c r="L85" s="51"/>
      <c r="M85" s="6"/>
      <c r="N85" s="6"/>
      <c r="O85" s="6"/>
      <c r="P85" s="52"/>
    </row>
    <row r="86" spans="1:16" ht="15.75" customHeight="1" x14ac:dyDescent="0.25">
      <c r="A86" s="1"/>
      <c r="B86" s="14"/>
      <c r="C86" s="6"/>
      <c r="D86" s="51"/>
      <c r="E86" s="6"/>
      <c r="F86" s="51"/>
      <c r="G86" s="6"/>
      <c r="H86" s="6"/>
      <c r="I86" s="6"/>
      <c r="J86" s="6"/>
      <c r="K86" s="6"/>
      <c r="L86" s="51"/>
      <c r="M86" s="6"/>
      <c r="N86" s="6"/>
      <c r="O86" s="6"/>
      <c r="P86" s="52"/>
    </row>
    <row r="87" spans="1:16" ht="15.75" customHeight="1" x14ac:dyDescent="0.25">
      <c r="A87" s="1"/>
      <c r="B87" s="14"/>
      <c r="C87" s="6"/>
      <c r="D87" s="51"/>
      <c r="E87" s="6"/>
      <c r="F87" s="51"/>
      <c r="G87" s="6"/>
      <c r="H87" s="6"/>
      <c r="I87" s="6"/>
      <c r="J87" s="6"/>
      <c r="K87" s="6"/>
      <c r="L87" s="51"/>
      <c r="M87" s="6"/>
      <c r="N87" s="6"/>
      <c r="O87" s="6"/>
      <c r="P87" s="52"/>
    </row>
    <row r="88" spans="1:16" ht="15.75" customHeight="1" x14ac:dyDescent="0.25">
      <c r="A88" s="1"/>
      <c r="B88" s="14"/>
      <c r="C88" s="6"/>
      <c r="D88" s="51"/>
      <c r="E88" s="6"/>
      <c r="F88" s="51"/>
      <c r="G88" s="6"/>
      <c r="H88" s="6"/>
      <c r="I88" s="6"/>
      <c r="J88" s="6"/>
      <c r="K88" s="6"/>
      <c r="L88" s="51"/>
      <c r="M88" s="6"/>
      <c r="N88" s="6"/>
      <c r="O88" s="6"/>
      <c r="P88" s="52"/>
    </row>
    <row r="89" spans="1:16" ht="15.75" customHeight="1" x14ac:dyDescent="0.25">
      <c r="A89" s="1"/>
      <c r="B89" s="14"/>
      <c r="C89" s="6"/>
      <c r="D89" s="51"/>
      <c r="E89" s="6"/>
      <c r="F89" s="51"/>
      <c r="G89" s="6"/>
      <c r="H89" s="6"/>
      <c r="I89" s="6"/>
      <c r="J89" s="6"/>
      <c r="K89" s="6"/>
      <c r="L89" s="51"/>
      <c r="M89" s="6"/>
      <c r="N89" s="6"/>
      <c r="O89" s="6"/>
      <c r="P89" s="52"/>
    </row>
    <row r="90" spans="1:16" ht="15.75" customHeight="1" x14ac:dyDescent="0.25">
      <c r="A90" s="1"/>
      <c r="B90" s="14"/>
      <c r="C90" s="6"/>
      <c r="D90" s="51"/>
      <c r="E90" s="6"/>
      <c r="F90" s="51"/>
      <c r="G90" s="6"/>
      <c r="H90" s="6"/>
      <c r="I90" s="6"/>
      <c r="J90" s="6"/>
      <c r="K90" s="6"/>
      <c r="L90" s="51"/>
      <c r="M90" s="6"/>
      <c r="N90" s="6"/>
      <c r="O90" s="6"/>
      <c r="P90" s="52"/>
    </row>
    <row r="91" spans="1:16" ht="15.75" customHeight="1" x14ac:dyDescent="0.25">
      <c r="A91" s="1"/>
      <c r="B91" s="14"/>
      <c r="C91" s="6"/>
      <c r="D91" s="51"/>
      <c r="E91" s="6"/>
      <c r="F91" s="51"/>
      <c r="G91" s="6"/>
      <c r="H91" s="6"/>
      <c r="I91" s="6"/>
      <c r="J91" s="6"/>
      <c r="K91" s="6"/>
      <c r="L91" s="51"/>
      <c r="M91" s="6"/>
      <c r="N91" s="6"/>
      <c r="O91" s="6"/>
      <c r="P91" s="52"/>
    </row>
    <row r="92" spans="1:16" ht="15.75" customHeight="1" x14ac:dyDescent="0.25">
      <c r="A92" s="1"/>
      <c r="B92" s="14"/>
      <c r="C92" s="6"/>
      <c r="D92" s="51"/>
      <c r="E92" s="6"/>
      <c r="F92" s="51"/>
      <c r="G92" s="6"/>
      <c r="H92" s="6"/>
      <c r="I92" s="6"/>
      <c r="J92" s="6"/>
      <c r="K92" s="6"/>
      <c r="L92" s="51"/>
      <c r="M92" s="6"/>
      <c r="N92" s="6"/>
      <c r="O92" s="6"/>
      <c r="P92" s="52"/>
    </row>
    <row r="93" spans="1:16" ht="15.75" customHeight="1" x14ac:dyDescent="0.25">
      <c r="A93" s="1"/>
      <c r="B93" s="14"/>
      <c r="C93" s="6"/>
      <c r="D93" s="51"/>
      <c r="E93" s="6"/>
      <c r="F93" s="51"/>
      <c r="G93" s="6"/>
      <c r="H93" s="6"/>
      <c r="I93" s="6"/>
      <c r="J93" s="6"/>
      <c r="K93" s="6"/>
      <c r="L93" s="51"/>
      <c r="M93" s="6"/>
      <c r="N93" s="6"/>
      <c r="O93" s="6"/>
      <c r="P93" s="52"/>
    </row>
    <row r="94" spans="1:16" ht="15.75" customHeight="1" x14ac:dyDescent="0.25">
      <c r="A94" s="1"/>
      <c r="B94" s="14"/>
      <c r="C94" s="6"/>
      <c r="D94" s="51"/>
      <c r="E94" s="6"/>
      <c r="F94" s="51"/>
      <c r="G94" s="6"/>
      <c r="H94" s="6"/>
      <c r="I94" s="6"/>
      <c r="J94" s="6"/>
      <c r="K94" s="6"/>
      <c r="L94" s="51"/>
      <c r="M94" s="6"/>
      <c r="N94" s="6"/>
      <c r="O94" s="6"/>
      <c r="P94" s="52"/>
    </row>
    <row r="95" spans="1:16" ht="15.75" customHeight="1" x14ac:dyDescent="0.25">
      <c r="A95" s="1"/>
      <c r="B95" s="14"/>
      <c r="C95" s="6"/>
      <c r="D95" s="51"/>
      <c r="E95" s="6"/>
      <c r="F95" s="51"/>
      <c r="G95" s="6"/>
      <c r="H95" s="6"/>
      <c r="I95" s="6"/>
      <c r="J95" s="6"/>
      <c r="K95" s="6"/>
      <c r="L95" s="51"/>
      <c r="M95" s="6"/>
      <c r="N95" s="6"/>
      <c r="O95" s="6"/>
      <c r="P95" s="52"/>
    </row>
    <row r="96" spans="1:16" ht="15.75" customHeight="1" x14ac:dyDescent="0.25">
      <c r="A96" s="1"/>
      <c r="B96" s="14"/>
      <c r="C96" s="6"/>
      <c r="D96" s="51"/>
      <c r="E96" s="6"/>
      <c r="F96" s="51"/>
      <c r="G96" s="6"/>
      <c r="H96" s="6"/>
      <c r="I96" s="6"/>
      <c r="J96" s="6"/>
      <c r="K96" s="6"/>
      <c r="L96" s="51"/>
      <c r="M96" s="6"/>
      <c r="N96" s="6"/>
      <c r="O96" s="6"/>
      <c r="P96" s="52"/>
    </row>
    <row r="97" spans="1:16" ht="15.75" customHeight="1" x14ac:dyDescent="0.25">
      <c r="A97" s="1"/>
      <c r="B97" s="14"/>
      <c r="C97" s="6"/>
      <c r="D97" s="51"/>
      <c r="E97" s="6"/>
      <c r="F97" s="51"/>
      <c r="G97" s="6"/>
      <c r="H97" s="6"/>
      <c r="I97" s="6"/>
      <c r="J97" s="6"/>
      <c r="K97" s="6"/>
      <c r="L97" s="51"/>
      <c r="M97" s="6"/>
      <c r="N97" s="6"/>
      <c r="O97" s="6"/>
      <c r="P97" s="52"/>
    </row>
    <row r="98" spans="1:16" ht="15.75" customHeight="1" x14ac:dyDescent="0.25">
      <c r="A98" s="1"/>
      <c r="B98" s="14"/>
      <c r="C98" s="6"/>
      <c r="D98" s="51"/>
      <c r="E98" s="6"/>
      <c r="F98" s="51"/>
      <c r="G98" s="6"/>
      <c r="H98" s="6"/>
      <c r="I98" s="6"/>
      <c r="J98" s="6"/>
      <c r="K98" s="6"/>
      <c r="L98" s="51"/>
      <c r="M98" s="6"/>
      <c r="N98" s="6"/>
      <c r="O98" s="6"/>
      <c r="P98" s="52"/>
    </row>
    <row r="99" spans="1:16" ht="15.75" customHeight="1" x14ac:dyDescent="0.25">
      <c r="A99" s="1"/>
      <c r="B99" s="14"/>
      <c r="C99" s="6"/>
      <c r="D99" s="51"/>
      <c r="E99" s="6"/>
      <c r="F99" s="51"/>
      <c r="G99" s="6"/>
      <c r="H99" s="6"/>
      <c r="I99" s="6"/>
      <c r="J99" s="6"/>
      <c r="K99" s="6"/>
      <c r="L99" s="51"/>
      <c r="M99" s="6"/>
      <c r="N99" s="6"/>
      <c r="O99" s="6"/>
      <c r="P99" s="52"/>
    </row>
    <row r="100" spans="1:16" ht="15.75" customHeight="1" x14ac:dyDescent="0.25">
      <c r="A100" s="1"/>
      <c r="B100" s="14"/>
      <c r="C100" s="6"/>
      <c r="D100" s="51"/>
      <c r="E100" s="6"/>
      <c r="F100" s="51"/>
      <c r="G100" s="6"/>
      <c r="H100" s="6"/>
      <c r="I100" s="6"/>
      <c r="J100" s="6"/>
      <c r="K100" s="6"/>
      <c r="L100" s="51"/>
      <c r="M100" s="6"/>
      <c r="N100" s="6"/>
      <c r="O100" s="6"/>
      <c r="P100" s="52"/>
    </row>
    <row r="101" spans="1:16" ht="15.75" customHeight="1" x14ac:dyDescent="0.25">
      <c r="A101" s="1"/>
      <c r="B101" s="14"/>
      <c r="C101" s="6"/>
      <c r="D101" s="51"/>
      <c r="E101" s="6"/>
      <c r="F101" s="51"/>
      <c r="G101" s="6"/>
      <c r="H101" s="6"/>
      <c r="I101" s="6"/>
      <c r="J101" s="6"/>
      <c r="K101" s="6"/>
      <c r="L101" s="51"/>
      <c r="M101" s="6"/>
      <c r="N101" s="6"/>
      <c r="O101" s="6"/>
      <c r="P101" s="52"/>
    </row>
    <row r="102" spans="1:16" ht="15.75" customHeight="1" x14ac:dyDescent="0.25">
      <c r="A102" s="1"/>
      <c r="B102" s="14"/>
      <c r="C102" s="6"/>
      <c r="D102" s="51"/>
      <c r="E102" s="6"/>
      <c r="F102" s="51"/>
      <c r="G102" s="6"/>
      <c r="H102" s="6"/>
      <c r="I102" s="6"/>
      <c r="J102" s="6"/>
      <c r="K102" s="6"/>
      <c r="L102" s="51"/>
      <c r="M102" s="6"/>
      <c r="N102" s="6"/>
      <c r="O102" s="6"/>
      <c r="P102" s="52"/>
    </row>
    <row r="103" spans="1:16" ht="15.75" customHeight="1" x14ac:dyDescent="0.25">
      <c r="A103" s="1"/>
      <c r="B103" s="14"/>
      <c r="C103" s="6"/>
      <c r="D103" s="51"/>
      <c r="E103" s="6"/>
      <c r="F103" s="51"/>
      <c r="G103" s="6"/>
      <c r="H103" s="6"/>
      <c r="I103" s="6"/>
      <c r="J103" s="6"/>
      <c r="K103" s="6"/>
      <c r="L103" s="51"/>
      <c r="M103" s="6"/>
      <c r="N103" s="6"/>
      <c r="O103" s="6"/>
      <c r="P103" s="52"/>
    </row>
    <row r="104" spans="1:16" ht="15.75" customHeight="1" x14ac:dyDescent="0.25">
      <c r="A104" s="1"/>
      <c r="B104" s="14"/>
      <c r="C104" s="6"/>
      <c r="D104" s="51"/>
      <c r="E104" s="6"/>
      <c r="F104" s="51"/>
      <c r="G104" s="6"/>
      <c r="H104" s="6"/>
      <c r="I104" s="6"/>
      <c r="J104" s="6"/>
      <c r="K104" s="6"/>
      <c r="L104" s="51"/>
      <c r="M104" s="6"/>
      <c r="N104" s="6"/>
      <c r="O104" s="6"/>
      <c r="P104" s="52"/>
    </row>
    <row r="105" spans="1:16" ht="15.75" customHeight="1" x14ac:dyDescent="0.25">
      <c r="A105" s="1"/>
      <c r="B105" s="14"/>
      <c r="C105" s="6"/>
      <c r="D105" s="51"/>
      <c r="E105" s="6"/>
      <c r="F105" s="51"/>
      <c r="G105" s="6"/>
      <c r="H105" s="6"/>
      <c r="I105" s="6"/>
      <c r="J105" s="6"/>
      <c r="K105" s="6"/>
      <c r="L105" s="51"/>
      <c r="M105" s="6"/>
      <c r="N105" s="6"/>
      <c r="O105" s="6"/>
      <c r="P105" s="52"/>
    </row>
    <row r="106" spans="1:16" ht="15.75" customHeight="1" x14ac:dyDescent="0.25">
      <c r="A106" s="1"/>
      <c r="B106" s="14"/>
      <c r="C106" s="6"/>
      <c r="D106" s="51"/>
      <c r="E106" s="6"/>
      <c r="F106" s="51"/>
      <c r="G106" s="6"/>
      <c r="H106" s="6"/>
      <c r="I106" s="6"/>
      <c r="J106" s="6"/>
      <c r="K106" s="6"/>
      <c r="L106" s="51"/>
      <c r="M106" s="6"/>
      <c r="N106" s="6"/>
      <c r="O106" s="6"/>
      <c r="P106" s="52"/>
    </row>
    <row r="107" spans="1:16" ht="15.75" customHeight="1" x14ac:dyDescent="0.25">
      <c r="A107" s="1"/>
      <c r="B107" s="14"/>
      <c r="C107" s="6"/>
      <c r="D107" s="51"/>
      <c r="E107" s="6"/>
      <c r="F107" s="51"/>
      <c r="G107" s="6"/>
      <c r="H107" s="6"/>
      <c r="I107" s="6"/>
      <c r="J107" s="6"/>
      <c r="K107" s="6"/>
      <c r="L107" s="51"/>
      <c r="M107" s="6"/>
      <c r="N107" s="6"/>
      <c r="O107" s="6"/>
      <c r="P107" s="52"/>
    </row>
    <row r="108" spans="1:16" ht="15.75" customHeight="1" x14ac:dyDescent="0.25">
      <c r="A108" s="1"/>
      <c r="B108" s="14"/>
      <c r="C108" s="6"/>
      <c r="D108" s="51"/>
      <c r="E108" s="6"/>
      <c r="F108" s="51"/>
      <c r="G108" s="6"/>
      <c r="H108" s="6"/>
      <c r="I108" s="6"/>
      <c r="J108" s="6"/>
      <c r="K108" s="6"/>
      <c r="L108" s="51"/>
      <c r="M108" s="6"/>
      <c r="N108" s="6"/>
      <c r="O108" s="6"/>
      <c r="P108" s="52"/>
    </row>
    <row r="109" spans="1:16" ht="15.75" customHeight="1" x14ac:dyDescent="0.25">
      <c r="A109" s="1"/>
      <c r="B109" s="14"/>
      <c r="C109" s="6"/>
      <c r="D109" s="51"/>
      <c r="E109" s="6"/>
      <c r="F109" s="51"/>
      <c r="G109" s="6"/>
      <c r="H109" s="6"/>
      <c r="I109" s="6"/>
      <c r="J109" s="6"/>
      <c r="K109" s="6"/>
      <c r="L109" s="51"/>
      <c r="M109" s="6"/>
      <c r="N109" s="6"/>
      <c r="O109" s="6"/>
      <c r="P109" s="52"/>
    </row>
    <row r="110" spans="1:16" ht="15.75" customHeight="1" x14ac:dyDescent="0.25">
      <c r="A110" s="1"/>
      <c r="B110" s="14"/>
      <c r="C110" s="6"/>
      <c r="D110" s="51"/>
      <c r="E110" s="6"/>
      <c r="F110" s="51"/>
      <c r="G110" s="6"/>
      <c r="H110" s="6"/>
      <c r="I110" s="6"/>
      <c r="J110" s="6"/>
      <c r="K110" s="6"/>
      <c r="L110" s="51"/>
      <c r="M110" s="6"/>
      <c r="N110" s="6"/>
      <c r="O110" s="6"/>
      <c r="P110" s="52"/>
    </row>
    <row r="111" spans="1:16" ht="15.75" customHeight="1" x14ac:dyDescent="0.25">
      <c r="A111" s="1"/>
      <c r="B111" s="14"/>
      <c r="C111" s="6"/>
      <c r="D111" s="51"/>
      <c r="E111" s="6"/>
      <c r="F111" s="51"/>
      <c r="G111" s="6"/>
      <c r="H111" s="6"/>
      <c r="I111" s="6"/>
      <c r="J111" s="6"/>
      <c r="K111" s="6"/>
      <c r="L111" s="51"/>
      <c r="M111" s="6"/>
      <c r="N111" s="6"/>
      <c r="O111" s="6"/>
      <c r="P111" s="52"/>
    </row>
    <row r="112" spans="1:16" ht="15.75" customHeight="1" x14ac:dyDescent="0.25">
      <c r="A112" s="1"/>
      <c r="B112" s="14"/>
      <c r="C112" s="6"/>
      <c r="D112" s="51"/>
      <c r="E112" s="6"/>
      <c r="F112" s="51"/>
      <c r="G112" s="6"/>
      <c r="H112" s="6"/>
      <c r="I112" s="6"/>
      <c r="J112" s="6"/>
      <c r="K112" s="6"/>
      <c r="L112" s="51"/>
      <c r="M112" s="6"/>
      <c r="N112" s="6"/>
      <c r="O112" s="6"/>
      <c r="P112" s="52"/>
    </row>
    <row r="113" spans="1:16" ht="15.75" customHeight="1" x14ac:dyDescent="0.25">
      <c r="A113" s="1"/>
      <c r="B113" s="14"/>
      <c r="C113" s="6"/>
      <c r="D113" s="51"/>
      <c r="E113" s="6"/>
      <c r="F113" s="51"/>
      <c r="G113" s="6"/>
      <c r="H113" s="6"/>
      <c r="I113" s="6"/>
      <c r="J113" s="6"/>
      <c r="K113" s="6"/>
      <c r="L113" s="51"/>
      <c r="M113" s="6"/>
      <c r="N113" s="6"/>
      <c r="O113" s="6"/>
      <c r="P113" s="52"/>
    </row>
    <row r="114" spans="1:16" ht="15.75" customHeight="1" x14ac:dyDescent="0.25">
      <c r="A114" s="1"/>
      <c r="B114" s="14"/>
      <c r="C114" s="6"/>
      <c r="D114" s="51"/>
      <c r="E114" s="6"/>
      <c r="F114" s="51"/>
      <c r="G114" s="6"/>
      <c r="H114" s="6"/>
      <c r="I114" s="6"/>
      <c r="J114" s="6"/>
      <c r="K114" s="6"/>
      <c r="L114" s="51"/>
      <c r="M114" s="6"/>
      <c r="N114" s="6"/>
      <c r="O114" s="6"/>
      <c r="P114" s="52"/>
    </row>
    <row r="115" spans="1:16" ht="15.75" customHeight="1" x14ac:dyDescent="0.25">
      <c r="A115" s="1"/>
      <c r="B115" s="14"/>
      <c r="C115" s="6"/>
      <c r="D115" s="51"/>
      <c r="E115" s="6"/>
      <c r="F115" s="51"/>
      <c r="G115" s="6"/>
      <c r="H115" s="6"/>
      <c r="I115" s="6"/>
      <c r="J115" s="6"/>
      <c r="K115" s="6"/>
      <c r="L115" s="51"/>
      <c r="M115" s="6"/>
      <c r="N115" s="6"/>
      <c r="O115" s="6"/>
      <c r="P115" s="52"/>
    </row>
    <row r="116" spans="1:16" ht="15.75" customHeight="1" x14ac:dyDescent="0.25">
      <c r="A116" s="1"/>
      <c r="B116" s="14"/>
      <c r="C116" s="6"/>
      <c r="D116" s="51"/>
      <c r="E116" s="6"/>
      <c r="F116" s="51"/>
      <c r="G116" s="6"/>
      <c r="H116" s="6"/>
      <c r="I116" s="6"/>
      <c r="J116" s="6"/>
      <c r="K116" s="6"/>
      <c r="L116" s="51"/>
      <c r="M116" s="6"/>
      <c r="N116" s="6"/>
      <c r="O116" s="6"/>
      <c r="P116" s="52"/>
    </row>
    <row r="117" spans="1:16" ht="15.75" customHeight="1" x14ac:dyDescent="0.25">
      <c r="A117" s="1"/>
      <c r="B117" s="14"/>
      <c r="C117" s="6"/>
      <c r="D117" s="51"/>
      <c r="E117" s="6"/>
      <c r="F117" s="51"/>
      <c r="G117" s="6"/>
      <c r="H117" s="6"/>
      <c r="I117" s="6"/>
      <c r="J117" s="6"/>
      <c r="K117" s="6"/>
      <c r="L117" s="51"/>
      <c r="M117" s="6"/>
      <c r="N117" s="6"/>
      <c r="O117" s="6"/>
      <c r="P117" s="52"/>
    </row>
    <row r="118" spans="1:16" ht="15.75" customHeight="1" x14ac:dyDescent="0.25">
      <c r="A118" s="1"/>
      <c r="B118" s="14"/>
      <c r="C118" s="6"/>
      <c r="D118" s="51"/>
      <c r="E118" s="6"/>
      <c r="F118" s="51"/>
      <c r="G118" s="6"/>
      <c r="H118" s="6"/>
      <c r="I118" s="6"/>
      <c r="J118" s="6"/>
      <c r="K118" s="6"/>
      <c r="L118" s="51"/>
      <c r="M118" s="6"/>
      <c r="N118" s="6"/>
      <c r="O118" s="6"/>
      <c r="P118" s="52"/>
    </row>
    <row r="119" spans="1:16" ht="15.75" customHeight="1" x14ac:dyDescent="0.25">
      <c r="A119" s="1"/>
      <c r="B119" s="14"/>
      <c r="C119" s="6"/>
      <c r="D119" s="51"/>
      <c r="E119" s="6"/>
      <c r="F119" s="51"/>
      <c r="G119" s="6"/>
      <c r="H119" s="6"/>
      <c r="I119" s="6"/>
      <c r="J119" s="6"/>
      <c r="K119" s="6"/>
      <c r="L119" s="51"/>
      <c r="M119" s="6"/>
      <c r="N119" s="6"/>
      <c r="O119" s="6"/>
      <c r="P119" s="52"/>
    </row>
    <row r="120" spans="1:16" ht="15.75" customHeight="1" x14ac:dyDescent="0.25">
      <c r="A120" s="1"/>
      <c r="B120" s="14"/>
      <c r="C120" s="6"/>
      <c r="D120" s="51"/>
      <c r="E120" s="6"/>
      <c r="F120" s="51"/>
      <c r="G120" s="6"/>
      <c r="H120" s="6"/>
      <c r="I120" s="6"/>
      <c r="J120" s="6"/>
      <c r="K120" s="6"/>
      <c r="L120" s="51"/>
      <c r="M120" s="6"/>
      <c r="N120" s="6"/>
      <c r="O120" s="6"/>
      <c r="P120" s="52"/>
    </row>
    <row r="121" spans="1:16" ht="15.75" customHeight="1" x14ac:dyDescent="0.25">
      <c r="A121" s="1"/>
      <c r="B121" s="14"/>
      <c r="C121" s="6"/>
      <c r="D121" s="51"/>
      <c r="E121" s="6"/>
      <c r="F121" s="51"/>
      <c r="G121" s="6"/>
      <c r="H121" s="6"/>
      <c r="I121" s="6"/>
      <c r="J121" s="6"/>
      <c r="K121" s="6"/>
      <c r="L121" s="51"/>
      <c r="M121" s="6"/>
      <c r="N121" s="6"/>
      <c r="O121" s="6"/>
      <c r="P121" s="52"/>
    </row>
    <row r="122" spans="1:16" ht="15.75" customHeight="1" x14ac:dyDescent="0.25">
      <c r="A122" s="1"/>
      <c r="B122" s="14"/>
      <c r="C122" s="6"/>
      <c r="D122" s="51"/>
      <c r="E122" s="6"/>
      <c r="F122" s="51"/>
      <c r="G122" s="6"/>
      <c r="H122" s="6"/>
      <c r="I122" s="6"/>
      <c r="J122" s="6"/>
      <c r="K122" s="6"/>
      <c r="L122" s="51"/>
      <c r="M122" s="6"/>
      <c r="N122" s="6"/>
      <c r="O122" s="6"/>
      <c r="P122" s="52"/>
    </row>
    <row r="123" spans="1:16" ht="15.75" customHeight="1" x14ac:dyDescent="0.25">
      <c r="A123" s="1"/>
      <c r="B123" s="14"/>
      <c r="C123" s="6"/>
      <c r="D123" s="51"/>
      <c r="E123" s="6"/>
      <c r="F123" s="51"/>
      <c r="G123" s="6"/>
      <c r="H123" s="6"/>
      <c r="I123" s="6"/>
      <c r="J123" s="6"/>
      <c r="K123" s="6"/>
      <c r="L123" s="51"/>
      <c r="M123" s="6"/>
      <c r="N123" s="6"/>
      <c r="O123" s="6"/>
      <c r="P123" s="52"/>
    </row>
    <row r="124" spans="1:16" ht="15.75" customHeight="1" x14ac:dyDescent="0.25">
      <c r="A124" s="1"/>
      <c r="B124" s="14"/>
      <c r="C124" s="6"/>
      <c r="D124" s="51"/>
      <c r="E124" s="6"/>
      <c r="F124" s="51"/>
      <c r="G124" s="6"/>
      <c r="H124" s="6"/>
      <c r="I124" s="6"/>
      <c r="J124" s="6"/>
      <c r="K124" s="6"/>
      <c r="L124" s="51"/>
      <c r="M124" s="6"/>
      <c r="N124" s="6"/>
      <c r="O124" s="6"/>
      <c r="P124" s="52"/>
    </row>
    <row r="125" spans="1:16" ht="15.75" customHeight="1" x14ac:dyDescent="0.25">
      <c r="A125" s="1"/>
      <c r="B125" s="14"/>
      <c r="C125" s="6"/>
      <c r="D125" s="51"/>
      <c r="E125" s="6"/>
      <c r="F125" s="51"/>
      <c r="G125" s="6"/>
      <c r="H125" s="6"/>
      <c r="I125" s="6"/>
      <c r="J125" s="6"/>
      <c r="K125" s="6"/>
      <c r="L125" s="51"/>
      <c r="M125" s="6"/>
      <c r="N125" s="6"/>
      <c r="O125" s="6"/>
      <c r="P125" s="52"/>
    </row>
    <row r="126" spans="1:16" ht="15.75" customHeight="1" x14ac:dyDescent="0.25">
      <c r="A126" s="1"/>
      <c r="B126" s="14"/>
      <c r="C126" s="6"/>
      <c r="D126" s="51"/>
      <c r="E126" s="6"/>
      <c r="F126" s="51"/>
      <c r="G126" s="6"/>
      <c r="H126" s="6"/>
      <c r="I126" s="6"/>
      <c r="J126" s="6"/>
      <c r="K126" s="6"/>
      <c r="L126" s="51"/>
      <c r="M126" s="6"/>
      <c r="N126" s="6"/>
      <c r="O126" s="6"/>
      <c r="P126" s="52"/>
    </row>
    <row r="127" spans="1:16" ht="15.75" customHeight="1" x14ac:dyDescent="0.25">
      <c r="A127" s="1"/>
      <c r="B127" s="14"/>
      <c r="C127" s="6"/>
      <c r="D127" s="51"/>
      <c r="E127" s="6"/>
      <c r="F127" s="51"/>
      <c r="G127" s="6"/>
      <c r="H127" s="6"/>
      <c r="I127" s="6"/>
      <c r="J127" s="6"/>
      <c r="K127" s="6"/>
      <c r="L127" s="51"/>
      <c r="M127" s="6"/>
      <c r="N127" s="6"/>
      <c r="O127" s="6"/>
      <c r="P127" s="52"/>
    </row>
    <row r="128" spans="1:16" ht="15.75" customHeight="1" x14ac:dyDescent="0.25">
      <c r="A128" s="1"/>
      <c r="B128" s="14"/>
      <c r="C128" s="6"/>
      <c r="D128" s="51"/>
      <c r="E128" s="6"/>
      <c r="F128" s="51"/>
      <c r="G128" s="6"/>
      <c r="H128" s="6"/>
      <c r="I128" s="6"/>
      <c r="J128" s="6"/>
      <c r="K128" s="6"/>
      <c r="L128" s="51"/>
      <c r="M128" s="6"/>
      <c r="N128" s="6"/>
      <c r="O128" s="6"/>
      <c r="P128" s="52"/>
    </row>
    <row r="129" spans="1:16" ht="15.75" customHeight="1" x14ac:dyDescent="0.25">
      <c r="A129" s="1"/>
      <c r="B129" s="14"/>
      <c r="C129" s="6"/>
      <c r="D129" s="51"/>
      <c r="E129" s="6"/>
      <c r="F129" s="51"/>
      <c r="G129" s="6"/>
      <c r="H129" s="6"/>
      <c r="I129" s="6"/>
      <c r="J129" s="6"/>
      <c r="K129" s="6"/>
      <c r="L129" s="51"/>
      <c r="M129" s="6"/>
      <c r="N129" s="6"/>
      <c r="O129" s="6"/>
      <c r="P129" s="52"/>
    </row>
    <row r="130" spans="1:16" ht="15.75" customHeight="1" x14ac:dyDescent="0.25">
      <c r="A130" s="1"/>
      <c r="B130" s="14"/>
      <c r="C130" s="6"/>
      <c r="D130" s="51"/>
      <c r="E130" s="6"/>
      <c r="F130" s="51"/>
      <c r="G130" s="6"/>
      <c r="H130" s="6"/>
      <c r="I130" s="6"/>
      <c r="J130" s="6"/>
      <c r="K130" s="6"/>
      <c r="L130" s="51"/>
      <c r="M130" s="6"/>
      <c r="N130" s="6"/>
      <c r="O130" s="6"/>
      <c r="P130" s="52"/>
    </row>
    <row r="131" spans="1:16" ht="15.75" customHeight="1" x14ac:dyDescent="0.25">
      <c r="A131" s="1"/>
      <c r="B131" s="14"/>
      <c r="C131" s="6"/>
      <c r="D131" s="51"/>
      <c r="E131" s="6"/>
      <c r="F131" s="51"/>
      <c r="G131" s="6"/>
      <c r="H131" s="6"/>
      <c r="I131" s="6"/>
      <c r="J131" s="6"/>
      <c r="K131" s="6"/>
      <c r="L131" s="51"/>
      <c r="M131" s="6"/>
      <c r="N131" s="6"/>
      <c r="O131" s="6"/>
      <c r="P131" s="52"/>
    </row>
    <row r="132" spans="1:16" ht="15.75" customHeight="1" x14ac:dyDescent="0.25">
      <c r="A132" s="1"/>
      <c r="B132" s="14"/>
      <c r="C132" s="6"/>
      <c r="D132" s="51"/>
      <c r="E132" s="6"/>
      <c r="F132" s="51"/>
      <c r="G132" s="6"/>
      <c r="H132" s="6"/>
      <c r="I132" s="6"/>
      <c r="J132" s="6"/>
      <c r="K132" s="6"/>
      <c r="L132" s="51"/>
      <c r="M132" s="6"/>
      <c r="N132" s="6"/>
      <c r="O132" s="6"/>
      <c r="P132" s="52"/>
    </row>
    <row r="133" spans="1:16" ht="15.75" customHeight="1" x14ac:dyDescent="0.25">
      <c r="A133" s="1"/>
      <c r="B133" s="14"/>
      <c r="C133" s="6"/>
      <c r="D133" s="51"/>
      <c r="E133" s="6"/>
      <c r="F133" s="51"/>
      <c r="G133" s="6"/>
      <c r="H133" s="6"/>
      <c r="I133" s="6"/>
      <c r="J133" s="6"/>
      <c r="K133" s="6"/>
      <c r="L133" s="51"/>
      <c r="M133" s="6"/>
      <c r="N133" s="6"/>
      <c r="O133" s="6"/>
      <c r="P133" s="52"/>
    </row>
    <row r="134" spans="1:16" ht="15.75" customHeight="1" x14ac:dyDescent="0.25">
      <c r="A134" s="1"/>
      <c r="B134" s="14"/>
      <c r="C134" s="6"/>
      <c r="D134" s="51"/>
      <c r="E134" s="6"/>
      <c r="F134" s="51"/>
      <c r="G134" s="6"/>
      <c r="H134" s="6"/>
      <c r="I134" s="6"/>
      <c r="J134" s="6"/>
      <c r="K134" s="6"/>
      <c r="L134" s="51"/>
      <c r="M134" s="6"/>
      <c r="N134" s="6"/>
      <c r="O134" s="6"/>
      <c r="P134" s="52"/>
    </row>
    <row r="135" spans="1:16" ht="15.75" customHeight="1" x14ac:dyDescent="0.25">
      <c r="A135" s="1"/>
      <c r="B135" s="14"/>
      <c r="C135" s="6"/>
      <c r="D135" s="51"/>
      <c r="E135" s="6"/>
      <c r="F135" s="51"/>
      <c r="G135" s="6"/>
      <c r="H135" s="6"/>
      <c r="I135" s="6"/>
      <c r="J135" s="6"/>
      <c r="K135" s="6"/>
      <c r="L135" s="51"/>
      <c r="M135" s="6"/>
      <c r="N135" s="6"/>
      <c r="O135" s="6"/>
      <c r="P135" s="52"/>
    </row>
    <row r="136" spans="1:16" ht="15.75" customHeight="1" x14ac:dyDescent="0.25">
      <c r="A136" s="1"/>
      <c r="B136" s="14"/>
      <c r="C136" s="6"/>
      <c r="D136" s="51"/>
      <c r="E136" s="6"/>
      <c r="F136" s="51"/>
      <c r="G136" s="6"/>
      <c r="H136" s="6"/>
      <c r="I136" s="6"/>
      <c r="J136" s="6"/>
      <c r="K136" s="6"/>
      <c r="L136" s="51"/>
      <c r="M136" s="6"/>
      <c r="N136" s="6"/>
      <c r="O136" s="6"/>
      <c r="P136" s="52"/>
    </row>
    <row r="137" spans="1:16" ht="15.75" customHeight="1" x14ac:dyDescent="0.25">
      <c r="A137" s="1"/>
      <c r="B137" s="14"/>
      <c r="C137" s="6"/>
      <c r="D137" s="51"/>
      <c r="E137" s="6"/>
      <c r="F137" s="51"/>
      <c r="G137" s="6"/>
      <c r="H137" s="6"/>
      <c r="I137" s="6"/>
      <c r="J137" s="6"/>
      <c r="K137" s="6"/>
      <c r="L137" s="51"/>
      <c r="M137" s="6"/>
      <c r="N137" s="6"/>
      <c r="O137" s="6"/>
      <c r="P137" s="52"/>
    </row>
    <row r="138" spans="1:16" ht="15.75" customHeight="1" x14ac:dyDescent="0.25">
      <c r="A138" s="1"/>
      <c r="B138" s="14"/>
      <c r="C138" s="6"/>
      <c r="D138" s="51"/>
      <c r="E138" s="6"/>
      <c r="F138" s="51"/>
      <c r="G138" s="6"/>
      <c r="H138" s="6"/>
      <c r="I138" s="6"/>
      <c r="J138" s="6"/>
      <c r="K138" s="6"/>
      <c r="L138" s="51"/>
      <c r="M138" s="6"/>
      <c r="N138" s="6"/>
      <c r="O138" s="6"/>
      <c r="P138" s="52"/>
    </row>
    <row r="139" spans="1:16" ht="15.75" customHeight="1" x14ac:dyDescent="0.25">
      <c r="A139" s="1"/>
      <c r="B139" s="14"/>
      <c r="C139" s="6"/>
      <c r="D139" s="51"/>
      <c r="E139" s="6"/>
      <c r="F139" s="51"/>
      <c r="G139" s="6"/>
      <c r="H139" s="6"/>
      <c r="I139" s="6"/>
      <c r="J139" s="6"/>
      <c r="K139" s="6"/>
      <c r="L139" s="51"/>
      <c r="M139" s="6"/>
      <c r="N139" s="6"/>
      <c r="O139" s="6"/>
      <c r="P139" s="52"/>
    </row>
    <row r="140" spans="1:16" ht="15.75" customHeight="1" x14ac:dyDescent="0.25">
      <c r="A140" s="1"/>
      <c r="B140" s="14"/>
      <c r="C140" s="6"/>
      <c r="D140" s="51"/>
      <c r="E140" s="6"/>
      <c r="F140" s="51"/>
      <c r="G140" s="6"/>
      <c r="H140" s="6"/>
      <c r="I140" s="6"/>
      <c r="J140" s="6"/>
      <c r="K140" s="6"/>
      <c r="L140" s="51"/>
      <c r="M140" s="6"/>
      <c r="N140" s="6"/>
      <c r="O140" s="6"/>
      <c r="P140" s="52"/>
    </row>
    <row r="141" spans="1:16" ht="15.75" customHeight="1" x14ac:dyDescent="0.25">
      <c r="A141" s="1"/>
      <c r="B141" s="14"/>
      <c r="C141" s="6"/>
      <c r="D141" s="51"/>
      <c r="E141" s="6"/>
      <c r="F141" s="51"/>
      <c r="G141" s="6"/>
      <c r="H141" s="6"/>
      <c r="I141" s="6"/>
      <c r="J141" s="6"/>
      <c r="K141" s="6"/>
      <c r="L141" s="51"/>
      <c r="M141" s="6"/>
      <c r="N141" s="6"/>
      <c r="O141" s="6"/>
      <c r="P141" s="52"/>
    </row>
    <row r="142" spans="1:16" ht="15.75" customHeight="1" x14ac:dyDescent="0.25">
      <c r="A142" s="1"/>
      <c r="B142" s="14"/>
      <c r="C142" s="6"/>
      <c r="D142" s="51"/>
      <c r="E142" s="6"/>
      <c r="F142" s="51"/>
      <c r="G142" s="6"/>
      <c r="H142" s="6"/>
      <c r="I142" s="6"/>
      <c r="J142" s="6"/>
      <c r="K142" s="6"/>
      <c r="L142" s="51"/>
      <c r="M142" s="6"/>
      <c r="N142" s="6"/>
      <c r="O142" s="6"/>
      <c r="P142" s="52"/>
    </row>
    <row r="143" spans="1:16" ht="15.75" customHeight="1" x14ac:dyDescent="0.25">
      <c r="A143" s="1"/>
      <c r="B143" s="14"/>
      <c r="C143" s="6"/>
      <c r="D143" s="51"/>
      <c r="E143" s="6"/>
      <c r="F143" s="51"/>
      <c r="G143" s="6"/>
      <c r="H143" s="6"/>
      <c r="I143" s="6"/>
      <c r="J143" s="6"/>
      <c r="K143" s="6"/>
      <c r="L143" s="51"/>
      <c r="M143" s="6"/>
      <c r="N143" s="6"/>
      <c r="O143" s="6"/>
      <c r="P143" s="52"/>
    </row>
    <row r="144" spans="1:16" ht="15.75" customHeight="1" x14ac:dyDescent="0.25">
      <c r="A144" s="1"/>
      <c r="B144" s="14"/>
      <c r="C144" s="6"/>
      <c r="D144" s="51"/>
      <c r="E144" s="6"/>
      <c r="F144" s="51"/>
      <c r="G144" s="6"/>
      <c r="H144" s="6"/>
      <c r="I144" s="6"/>
      <c r="J144" s="6"/>
      <c r="K144" s="6"/>
      <c r="L144" s="51"/>
      <c r="M144" s="6"/>
      <c r="N144" s="6"/>
      <c r="O144" s="6"/>
      <c r="P144" s="52"/>
    </row>
    <row r="145" spans="1:16" ht="15.75" customHeight="1" x14ac:dyDescent="0.25">
      <c r="A145" s="1"/>
      <c r="B145" s="14"/>
      <c r="C145" s="6"/>
      <c r="D145" s="51"/>
      <c r="E145" s="6"/>
      <c r="F145" s="51"/>
      <c r="G145" s="6"/>
      <c r="H145" s="6"/>
      <c r="I145" s="6"/>
      <c r="J145" s="6"/>
      <c r="K145" s="6"/>
      <c r="L145" s="51"/>
      <c r="M145" s="6"/>
      <c r="N145" s="6"/>
      <c r="O145" s="6"/>
      <c r="P145" s="52"/>
    </row>
    <row r="146" spans="1:16" ht="15.75" customHeight="1" x14ac:dyDescent="0.25">
      <c r="A146" s="1"/>
      <c r="B146" s="14"/>
      <c r="C146" s="6"/>
      <c r="D146" s="51"/>
      <c r="E146" s="6"/>
      <c r="F146" s="51"/>
      <c r="G146" s="6"/>
      <c r="H146" s="6"/>
      <c r="I146" s="6"/>
      <c r="J146" s="6"/>
      <c r="K146" s="6"/>
      <c r="L146" s="51"/>
      <c r="M146" s="6"/>
      <c r="N146" s="6"/>
      <c r="O146" s="6"/>
      <c r="P146" s="52"/>
    </row>
    <row r="147" spans="1:16" ht="15.75" customHeight="1" x14ac:dyDescent="0.25">
      <c r="A147" s="1"/>
      <c r="B147" s="14"/>
      <c r="C147" s="6"/>
      <c r="D147" s="51"/>
      <c r="E147" s="6"/>
      <c r="F147" s="51"/>
      <c r="G147" s="6"/>
      <c r="H147" s="6"/>
      <c r="I147" s="6"/>
      <c r="J147" s="6"/>
      <c r="K147" s="6"/>
      <c r="L147" s="51"/>
      <c r="M147" s="6"/>
      <c r="N147" s="6"/>
      <c r="O147" s="6"/>
      <c r="P147" s="52"/>
    </row>
    <row r="148" spans="1:16" ht="15.75" customHeight="1" x14ac:dyDescent="0.25">
      <c r="A148" s="1"/>
      <c r="B148" s="14"/>
      <c r="C148" s="6"/>
      <c r="D148" s="51"/>
      <c r="E148" s="6"/>
      <c r="F148" s="51"/>
      <c r="G148" s="6"/>
      <c r="H148" s="6"/>
      <c r="I148" s="6"/>
      <c r="J148" s="6"/>
      <c r="K148" s="6"/>
      <c r="L148" s="51"/>
      <c r="M148" s="6"/>
      <c r="N148" s="6"/>
      <c r="O148" s="6"/>
      <c r="P148" s="52"/>
    </row>
    <row r="149" spans="1:16" ht="15.75" customHeight="1" x14ac:dyDescent="0.25">
      <c r="A149" s="1"/>
      <c r="B149" s="14"/>
      <c r="C149" s="6"/>
      <c r="D149" s="51"/>
      <c r="E149" s="6"/>
      <c r="F149" s="51"/>
      <c r="G149" s="6"/>
      <c r="H149" s="6"/>
      <c r="I149" s="6"/>
      <c r="J149" s="6"/>
      <c r="K149" s="6"/>
      <c r="L149" s="51"/>
      <c r="M149" s="6"/>
      <c r="N149" s="6"/>
      <c r="O149" s="6"/>
      <c r="P149" s="52"/>
    </row>
    <row r="150" spans="1:16" ht="15.75" customHeight="1" x14ac:dyDescent="0.25">
      <c r="A150" s="1"/>
      <c r="B150" s="14"/>
      <c r="C150" s="6"/>
      <c r="D150" s="51"/>
      <c r="E150" s="6"/>
      <c r="F150" s="51"/>
      <c r="G150" s="6"/>
      <c r="H150" s="6"/>
      <c r="I150" s="6"/>
      <c r="J150" s="6"/>
      <c r="K150" s="6"/>
      <c r="L150" s="51"/>
      <c r="M150" s="6"/>
      <c r="N150" s="6"/>
      <c r="O150" s="6"/>
      <c r="P150" s="52"/>
    </row>
    <row r="151" spans="1:16" ht="15.75" customHeight="1" x14ac:dyDescent="0.25">
      <c r="A151" s="1"/>
      <c r="B151" s="14"/>
      <c r="C151" s="6"/>
      <c r="D151" s="51"/>
      <c r="E151" s="6"/>
      <c r="F151" s="51"/>
      <c r="G151" s="6"/>
      <c r="H151" s="6"/>
      <c r="I151" s="6"/>
      <c r="J151" s="6"/>
      <c r="K151" s="6"/>
      <c r="L151" s="51"/>
      <c r="M151" s="6"/>
      <c r="N151" s="6"/>
      <c r="O151" s="6"/>
      <c r="P151" s="52"/>
    </row>
    <row r="152" spans="1:16" ht="15.75" customHeight="1" x14ac:dyDescent="0.25">
      <c r="A152" s="1"/>
      <c r="B152" s="14"/>
      <c r="C152" s="6"/>
      <c r="D152" s="51"/>
      <c r="E152" s="6"/>
      <c r="F152" s="51"/>
      <c r="G152" s="6"/>
      <c r="H152" s="6"/>
      <c r="I152" s="6"/>
      <c r="J152" s="6"/>
      <c r="K152" s="6"/>
      <c r="L152" s="51"/>
      <c r="M152" s="6"/>
      <c r="N152" s="6"/>
      <c r="O152" s="6"/>
      <c r="P152" s="52"/>
    </row>
    <row r="153" spans="1:16" ht="15.75" customHeight="1" x14ac:dyDescent="0.25">
      <c r="A153" s="1"/>
      <c r="B153" s="14"/>
      <c r="C153" s="6"/>
      <c r="D153" s="51"/>
      <c r="E153" s="6"/>
      <c r="F153" s="51"/>
      <c r="G153" s="6"/>
      <c r="H153" s="6"/>
      <c r="I153" s="6"/>
      <c r="J153" s="6"/>
      <c r="K153" s="6"/>
      <c r="L153" s="51"/>
      <c r="M153" s="6"/>
      <c r="N153" s="6"/>
      <c r="O153" s="6"/>
      <c r="P153" s="52"/>
    </row>
    <row r="154" spans="1:16" ht="15.75" customHeight="1" x14ac:dyDescent="0.25">
      <c r="A154" s="1"/>
      <c r="B154" s="14"/>
      <c r="C154" s="6"/>
      <c r="D154" s="51"/>
      <c r="E154" s="6"/>
      <c r="F154" s="51"/>
      <c r="G154" s="6"/>
      <c r="H154" s="6"/>
      <c r="I154" s="6"/>
      <c r="J154" s="6"/>
      <c r="K154" s="6"/>
      <c r="L154" s="51"/>
      <c r="M154" s="6"/>
      <c r="N154" s="6"/>
      <c r="O154" s="6"/>
      <c r="P154" s="52"/>
    </row>
    <row r="155" spans="1:16" ht="15.75" customHeight="1" x14ac:dyDescent="0.25">
      <c r="A155" s="1"/>
      <c r="B155" s="14"/>
      <c r="C155" s="6"/>
      <c r="D155" s="51"/>
      <c r="E155" s="6"/>
      <c r="F155" s="51"/>
      <c r="G155" s="6"/>
      <c r="H155" s="6"/>
      <c r="I155" s="6"/>
      <c r="J155" s="6"/>
      <c r="K155" s="6"/>
      <c r="L155" s="51"/>
      <c r="M155" s="6"/>
      <c r="N155" s="6"/>
      <c r="O155" s="6"/>
      <c r="P155" s="52"/>
    </row>
    <row r="156" spans="1:16" ht="15.75" customHeight="1" x14ac:dyDescent="0.25">
      <c r="A156" s="1"/>
      <c r="B156" s="14"/>
      <c r="C156" s="6"/>
      <c r="D156" s="51"/>
      <c r="E156" s="6"/>
      <c r="F156" s="51"/>
      <c r="G156" s="6"/>
      <c r="H156" s="6"/>
      <c r="I156" s="6"/>
      <c r="J156" s="6"/>
      <c r="K156" s="6"/>
      <c r="L156" s="51"/>
      <c r="M156" s="6"/>
      <c r="N156" s="6"/>
      <c r="O156" s="6"/>
      <c r="P156" s="52"/>
    </row>
    <row r="157" spans="1:16" ht="15.75" customHeight="1" x14ac:dyDescent="0.25">
      <c r="A157" s="1"/>
      <c r="B157" s="14"/>
      <c r="C157" s="6"/>
      <c r="D157" s="51"/>
      <c r="E157" s="6"/>
      <c r="F157" s="51"/>
      <c r="G157" s="6"/>
      <c r="H157" s="6"/>
      <c r="I157" s="6"/>
      <c r="J157" s="6"/>
      <c r="K157" s="6"/>
      <c r="L157" s="51"/>
      <c r="M157" s="6"/>
      <c r="N157" s="6"/>
      <c r="O157" s="6"/>
      <c r="P157" s="52"/>
    </row>
    <row r="158" spans="1:16" ht="15.75" customHeight="1" x14ac:dyDescent="0.25">
      <c r="A158" s="1"/>
      <c r="B158" s="14"/>
      <c r="C158" s="6"/>
      <c r="D158" s="51"/>
      <c r="E158" s="6"/>
      <c r="F158" s="51"/>
      <c r="G158" s="6"/>
      <c r="H158" s="6"/>
      <c r="I158" s="6"/>
      <c r="J158" s="6"/>
      <c r="K158" s="6"/>
      <c r="L158" s="51"/>
      <c r="M158" s="6"/>
      <c r="N158" s="6"/>
      <c r="O158" s="6"/>
      <c r="P158" s="52"/>
    </row>
    <row r="159" spans="1:16" ht="15.75" customHeight="1" x14ac:dyDescent="0.25">
      <c r="A159" s="1"/>
      <c r="B159" s="14"/>
      <c r="C159" s="6"/>
      <c r="D159" s="51"/>
      <c r="E159" s="6"/>
      <c r="F159" s="51"/>
      <c r="G159" s="6"/>
      <c r="H159" s="6"/>
      <c r="I159" s="6"/>
      <c r="J159" s="6"/>
      <c r="K159" s="6"/>
      <c r="L159" s="51"/>
      <c r="M159" s="6"/>
      <c r="N159" s="6"/>
      <c r="O159" s="6"/>
      <c r="P159" s="52"/>
    </row>
    <row r="160" spans="1:16" ht="15.75" customHeight="1" x14ac:dyDescent="0.25">
      <c r="A160" s="1"/>
      <c r="B160" s="14"/>
      <c r="C160" s="6"/>
      <c r="D160" s="51"/>
      <c r="E160" s="6"/>
      <c r="F160" s="51"/>
      <c r="G160" s="6"/>
      <c r="H160" s="6"/>
      <c r="I160" s="6"/>
      <c r="J160" s="6"/>
      <c r="K160" s="6"/>
      <c r="L160" s="51"/>
      <c r="M160" s="6"/>
      <c r="N160" s="6"/>
      <c r="O160" s="6"/>
      <c r="P160" s="52"/>
    </row>
    <row r="161" spans="1:16" ht="15.75" customHeight="1" x14ac:dyDescent="0.25">
      <c r="A161" s="1"/>
      <c r="B161" s="14"/>
      <c r="C161" s="6"/>
      <c r="D161" s="51"/>
      <c r="E161" s="6"/>
      <c r="F161" s="51"/>
      <c r="G161" s="6"/>
      <c r="H161" s="6"/>
      <c r="I161" s="6"/>
      <c r="J161" s="6"/>
      <c r="K161" s="6"/>
      <c r="L161" s="51"/>
      <c r="M161" s="6"/>
      <c r="N161" s="6"/>
      <c r="O161" s="6"/>
      <c r="P161" s="52"/>
    </row>
    <row r="162" spans="1:16" ht="15.75" customHeight="1" x14ac:dyDescent="0.25">
      <c r="A162" s="1"/>
      <c r="B162" s="14"/>
      <c r="C162" s="6"/>
      <c r="D162" s="51"/>
      <c r="E162" s="6"/>
      <c r="F162" s="51"/>
      <c r="G162" s="6"/>
      <c r="H162" s="6"/>
      <c r="I162" s="6"/>
      <c r="J162" s="6"/>
      <c r="K162" s="6"/>
      <c r="L162" s="51"/>
      <c r="M162" s="6"/>
      <c r="N162" s="6"/>
      <c r="O162" s="6"/>
      <c r="P162" s="52"/>
    </row>
    <row r="163" spans="1:16" ht="15.75" customHeight="1" x14ac:dyDescent="0.25">
      <c r="A163" s="1"/>
      <c r="B163" s="14"/>
      <c r="C163" s="6"/>
      <c r="D163" s="51"/>
      <c r="E163" s="6"/>
      <c r="F163" s="51"/>
      <c r="G163" s="6"/>
      <c r="H163" s="6"/>
      <c r="I163" s="6"/>
      <c r="J163" s="6"/>
      <c r="K163" s="6"/>
      <c r="L163" s="51"/>
      <c r="M163" s="6"/>
      <c r="N163" s="6"/>
      <c r="O163" s="6"/>
      <c r="P163" s="52"/>
    </row>
    <row r="164" spans="1:16" ht="15.75" customHeight="1" x14ac:dyDescent="0.25">
      <c r="A164" s="1"/>
      <c r="B164" s="14"/>
      <c r="C164" s="6"/>
      <c r="D164" s="51"/>
      <c r="E164" s="6"/>
      <c r="F164" s="51"/>
      <c r="G164" s="6"/>
      <c r="H164" s="6"/>
      <c r="I164" s="6"/>
      <c r="J164" s="6"/>
      <c r="K164" s="6"/>
      <c r="L164" s="51"/>
      <c r="M164" s="6"/>
      <c r="N164" s="6"/>
      <c r="O164" s="6"/>
      <c r="P164" s="52"/>
    </row>
    <row r="165" spans="1:16" ht="15.75" customHeight="1" x14ac:dyDescent="0.25">
      <c r="A165" s="1"/>
      <c r="B165" s="14"/>
      <c r="C165" s="6"/>
      <c r="D165" s="51"/>
      <c r="E165" s="6"/>
      <c r="F165" s="51"/>
      <c r="G165" s="6"/>
      <c r="H165" s="6"/>
      <c r="I165" s="6"/>
      <c r="J165" s="6"/>
      <c r="K165" s="6"/>
      <c r="L165" s="51"/>
      <c r="M165" s="6"/>
      <c r="N165" s="6"/>
      <c r="O165" s="6"/>
      <c r="P165" s="52"/>
    </row>
    <row r="166" spans="1:16" ht="15.75" customHeight="1" x14ac:dyDescent="0.25">
      <c r="A166" s="1"/>
      <c r="B166" s="14"/>
      <c r="C166" s="6"/>
      <c r="D166" s="51"/>
      <c r="E166" s="6"/>
      <c r="F166" s="51"/>
      <c r="G166" s="6"/>
      <c r="H166" s="6"/>
      <c r="I166" s="6"/>
      <c r="J166" s="6"/>
      <c r="K166" s="6"/>
      <c r="L166" s="51"/>
      <c r="M166" s="6"/>
      <c r="N166" s="6"/>
      <c r="O166" s="6"/>
      <c r="P166" s="52"/>
    </row>
    <row r="167" spans="1:16" ht="15.75" customHeight="1" x14ac:dyDescent="0.25">
      <c r="A167" s="1"/>
      <c r="B167" s="14"/>
      <c r="C167" s="6"/>
      <c r="D167" s="51"/>
      <c r="E167" s="6"/>
      <c r="F167" s="51"/>
      <c r="G167" s="6"/>
      <c r="H167" s="6"/>
      <c r="I167" s="6"/>
      <c r="J167" s="6"/>
      <c r="K167" s="6"/>
      <c r="L167" s="51"/>
      <c r="M167" s="6"/>
      <c r="N167" s="6"/>
      <c r="O167" s="6"/>
      <c r="P167" s="52"/>
    </row>
    <row r="168" spans="1:16" ht="15.75" customHeight="1" x14ac:dyDescent="0.25">
      <c r="A168" s="1"/>
      <c r="B168" s="14"/>
      <c r="C168" s="6"/>
      <c r="D168" s="51"/>
      <c r="E168" s="6"/>
      <c r="F168" s="51"/>
      <c r="G168" s="6"/>
      <c r="H168" s="6"/>
      <c r="I168" s="6"/>
      <c r="J168" s="6"/>
      <c r="K168" s="6"/>
      <c r="L168" s="51"/>
      <c r="M168" s="6"/>
      <c r="N168" s="6"/>
      <c r="O168" s="6"/>
      <c r="P168" s="52"/>
    </row>
    <row r="169" spans="1:16" ht="15.75" customHeight="1" x14ac:dyDescent="0.25">
      <c r="A169" s="1"/>
      <c r="B169" s="14"/>
      <c r="C169" s="6"/>
      <c r="D169" s="51"/>
      <c r="E169" s="6"/>
      <c r="F169" s="51"/>
      <c r="G169" s="6"/>
      <c r="H169" s="6"/>
      <c r="I169" s="6"/>
      <c r="J169" s="6"/>
      <c r="K169" s="6"/>
      <c r="L169" s="51"/>
      <c r="M169" s="6"/>
      <c r="N169" s="6"/>
      <c r="O169" s="6"/>
      <c r="P169" s="52"/>
    </row>
    <row r="170" spans="1:16" ht="15.75" customHeight="1" x14ac:dyDescent="0.25">
      <c r="A170" s="1"/>
      <c r="B170" s="14"/>
      <c r="C170" s="6"/>
      <c r="D170" s="51"/>
      <c r="E170" s="6"/>
      <c r="F170" s="51"/>
      <c r="G170" s="6"/>
      <c r="H170" s="6"/>
      <c r="I170" s="6"/>
      <c r="J170" s="6"/>
      <c r="K170" s="6"/>
      <c r="L170" s="51"/>
      <c r="M170" s="6"/>
      <c r="N170" s="6"/>
      <c r="O170" s="6"/>
      <c r="P170" s="52"/>
    </row>
    <row r="171" spans="1:16" ht="15.75" customHeight="1" x14ac:dyDescent="0.25">
      <c r="A171" s="1"/>
      <c r="B171" s="14"/>
      <c r="C171" s="6"/>
      <c r="D171" s="51"/>
      <c r="E171" s="6"/>
      <c r="F171" s="51"/>
      <c r="G171" s="6"/>
      <c r="H171" s="6"/>
      <c r="I171" s="6"/>
      <c r="J171" s="6"/>
      <c r="K171" s="6"/>
      <c r="L171" s="51"/>
      <c r="M171" s="6"/>
      <c r="N171" s="6"/>
      <c r="O171" s="6"/>
      <c r="P171" s="52"/>
    </row>
    <row r="172" spans="1:16" ht="15.75" customHeight="1" x14ac:dyDescent="0.25">
      <c r="A172" s="1"/>
      <c r="B172" s="14"/>
      <c r="C172" s="6"/>
      <c r="D172" s="51"/>
      <c r="E172" s="6"/>
      <c r="F172" s="51"/>
      <c r="G172" s="6"/>
      <c r="H172" s="6"/>
      <c r="I172" s="6"/>
      <c r="J172" s="6"/>
      <c r="K172" s="6"/>
      <c r="L172" s="51"/>
      <c r="M172" s="6"/>
      <c r="N172" s="6"/>
      <c r="O172" s="6"/>
      <c r="P172" s="52"/>
    </row>
    <row r="173" spans="1:16" ht="15.75" customHeight="1" x14ac:dyDescent="0.25">
      <c r="A173" s="1"/>
      <c r="B173" s="14"/>
      <c r="C173" s="6"/>
      <c r="D173" s="51"/>
      <c r="E173" s="6"/>
      <c r="F173" s="51"/>
      <c r="G173" s="6"/>
      <c r="H173" s="6"/>
      <c r="I173" s="6"/>
      <c r="J173" s="6"/>
      <c r="K173" s="6"/>
      <c r="L173" s="51"/>
      <c r="M173" s="6"/>
      <c r="N173" s="6"/>
      <c r="O173" s="6"/>
      <c r="P173" s="52"/>
    </row>
    <row r="174" spans="1:16" ht="15.75" customHeight="1" x14ac:dyDescent="0.25">
      <c r="A174" s="1"/>
      <c r="B174" s="14"/>
      <c r="C174" s="6"/>
      <c r="D174" s="51"/>
      <c r="E174" s="6"/>
      <c r="F174" s="51"/>
      <c r="G174" s="6"/>
      <c r="H174" s="6"/>
      <c r="I174" s="6"/>
      <c r="J174" s="6"/>
      <c r="K174" s="6"/>
      <c r="L174" s="51"/>
      <c r="M174" s="6"/>
      <c r="N174" s="6"/>
      <c r="O174" s="6"/>
      <c r="P174" s="52"/>
    </row>
    <row r="175" spans="1:16" ht="15.75" customHeight="1" x14ac:dyDescent="0.25">
      <c r="A175" s="1"/>
      <c r="B175" s="14"/>
      <c r="C175" s="6"/>
      <c r="D175" s="51"/>
      <c r="E175" s="6"/>
      <c r="F175" s="51"/>
      <c r="G175" s="6"/>
      <c r="H175" s="6"/>
      <c r="I175" s="6"/>
      <c r="J175" s="6"/>
      <c r="K175" s="6"/>
      <c r="L175" s="51"/>
      <c r="M175" s="6"/>
      <c r="N175" s="6"/>
      <c r="O175" s="6"/>
      <c r="P175" s="52"/>
    </row>
    <row r="176" spans="1:16" ht="15.75" customHeight="1" x14ac:dyDescent="0.25">
      <c r="A176" s="1"/>
      <c r="B176" s="14"/>
      <c r="C176" s="6"/>
      <c r="D176" s="51"/>
      <c r="E176" s="6"/>
      <c r="F176" s="51"/>
      <c r="G176" s="6"/>
      <c r="H176" s="6"/>
      <c r="I176" s="6"/>
      <c r="J176" s="6"/>
      <c r="K176" s="6"/>
      <c r="L176" s="51"/>
      <c r="M176" s="6"/>
      <c r="N176" s="6"/>
      <c r="O176" s="6"/>
      <c r="P176" s="52"/>
    </row>
    <row r="177" spans="1:16" ht="15.75" customHeight="1" x14ac:dyDescent="0.25">
      <c r="A177" s="1"/>
      <c r="B177" s="14"/>
      <c r="C177" s="6"/>
      <c r="D177" s="51"/>
      <c r="E177" s="6"/>
      <c r="F177" s="51"/>
      <c r="G177" s="6"/>
      <c r="H177" s="6"/>
      <c r="I177" s="6"/>
      <c r="J177" s="6"/>
      <c r="K177" s="6"/>
      <c r="L177" s="51"/>
      <c r="M177" s="6"/>
      <c r="N177" s="6"/>
      <c r="O177" s="6"/>
      <c r="P177" s="52"/>
    </row>
    <row r="178" spans="1:16" ht="15.75" customHeight="1" x14ac:dyDescent="0.25">
      <c r="A178" s="1"/>
      <c r="B178" s="14"/>
      <c r="C178" s="6"/>
      <c r="D178" s="51"/>
      <c r="E178" s="6"/>
      <c r="F178" s="51"/>
      <c r="G178" s="6"/>
      <c r="H178" s="6"/>
      <c r="I178" s="6"/>
      <c r="J178" s="6"/>
      <c r="K178" s="6"/>
      <c r="L178" s="51"/>
      <c r="M178" s="6"/>
      <c r="N178" s="6"/>
      <c r="O178" s="6"/>
      <c r="P178" s="52"/>
    </row>
    <row r="179" spans="1:16" ht="15.75" customHeight="1" x14ac:dyDescent="0.25">
      <c r="A179" s="1"/>
      <c r="B179" s="14"/>
      <c r="C179" s="6"/>
      <c r="D179" s="51"/>
      <c r="E179" s="6"/>
      <c r="F179" s="51"/>
      <c r="G179" s="6"/>
      <c r="H179" s="6"/>
      <c r="I179" s="6"/>
      <c r="J179" s="6"/>
      <c r="K179" s="6"/>
      <c r="L179" s="51"/>
      <c r="M179" s="6"/>
      <c r="N179" s="6"/>
      <c r="O179" s="6"/>
      <c r="P179" s="52"/>
    </row>
    <row r="180" spans="1:16" ht="15.75" customHeight="1" x14ac:dyDescent="0.25">
      <c r="A180" s="1"/>
      <c r="B180" s="14"/>
      <c r="C180" s="6"/>
      <c r="D180" s="51"/>
      <c r="E180" s="6"/>
      <c r="F180" s="51"/>
      <c r="G180" s="6"/>
      <c r="H180" s="6"/>
      <c r="I180" s="6"/>
      <c r="J180" s="6"/>
      <c r="K180" s="6"/>
      <c r="L180" s="51"/>
      <c r="M180" s="6"/>
      <c r="N180" s="6"/>
      <c r="O180" s="6"/>
      <c r="P180" s="52"/>
    </row>
    <row r="181" spans="1:16" ht="15.75" customHeight="1" x14ac:dyDescent="0.25">
      <c r="A181" s="1"/>
      <c r="B181" s="14"/>
      <c r="C181" s="6"/>
      <c r="D181" s="51"/>
      <c r="E181" s="6"/>
      <c r="F181" s="51"/>
      <c r="G181" s="6"/>
      <c r="H181" s="6"/>
      <c r="I181" s="6"/>
      <c r="J181" s="6"/>
      <c r="K181" s="6"/>
      <c r="L181" s="51"/>
      <c r="M181" s="6"/>
      <c r="N181" s="6"/>
      <c r="O181" s="6"/>
      <c r="P181" s="52"/>
    </row>
    <row r="182" spans="1:16" ht="15.75" customHeight="1" x14ac:dyDescent="0.25">
      <c r="A182" s="1"/>
      <c r="B182" s="14"/>
      <c r="C182" s="6"/>
      <c r="D182" s="51"/>
      <c r="E182" s="6"/>
      <c r="F182" s="51"/>
      <c r="G182" s="6"/>
      <c r="H182" s="6"/>
      <c r="I182" s="6"/>
      <c r="J182" s="6"/>
      <c r="K182" s="6"/>
      <c r="L182" s="51"/>
      <c r="M182" s="6"/>
      <c r="N182" s="6"/>
      <c r="O182" s="6"/>
      <c r="P182" s="52"/>
    </row>
    <row r="183" spans="1:16" ht="15.75" customHeight="1" x14ac:dyDescent="0.25">
      <c r="A183" s="1"/>
      <c r="B183" s="14"/>
      <c r="C183" s="6"/>
      <c r="D183" s="51"/>
      <c r="E183" s="6"/>
      <c r="F183" s="51"/>
      <c r="G183" s="6"/>
      <c r="H183" s="6"/>
      <c r="I183" s="6"/>
      <c r="J183" s="6"/>
      <c r="K183" s="6"/>
      <c r="L183" s="51"/>
      <c r="M183" s="6"/>
      <c r="N183" s="6"/>
      <c r="O183" s="6"/>
      <c r="P183" s="52"/>
    </row>
    <row r="184" spans="1:16" ht="15.75" customHeight="1" x14ac:dyDescent="0.25">
      <c r="A184" s="1"/>
      <c r="B184" s="14"/>
      <c r="C184" s="6"/>
      <c r="D184" s="51"/>
      <c r="E184" s="6"/>
      <c r="F184" s="51"/>
      <c r="G184" s="6"/>
      <c r="H184" s="6"/>
      <c r="I184" s="6"/>
      <c r="J184" s="6"/>
      <c r="K184" s="6"/>
      <c r="L184" s="51"/>
      <c r="M184" s="6"/>
      <c r="N184" s="6"/>
      <c r="O184" s="6"/>
      <c r="P184" s="52"/>
    </row>
    <row r="185" spans="1:16" ht="15.75" customHeight="1" x14ac:dyDescent="0.25">
      <c r="A185" s="1"/>
      <c r="B185" s="14"/>
      <c r="C185" s="6"/>
      <c r="D185" s="51"/>
      <c r="E185" s="6"/>
      <c r="F185" s="51"/>
      <c r="G185" s="6"/>
      <c r="H185" s="6"/>
      <c r="I185" s="6"/>
      <c r="J185" s="6"/>
      <c r="K185" s="6"/>
      <c r="L185" s="51"/>
      <c r="M185" s="6"/>
      <c r="N185" s="6"/>
      <c r="O185" s="6"/>
      <c r="P185" s="52"/>
    </row>
    <row r="186" spans="1:16" ht="15.75" customHeight="1" x14ac:dyDescent="0.25">
      <c r="A186" s="1"/>
      <c r="B186" s="14"/>
      <c r="C186" s="6"/>
      <c r="D186" s="51"/>
      <c r="E186" s="6"/>
      <c r="F186" s="51"/>
      <c r="G186" s="6"/>
      <c r="H186" s="6"/>
      <c r="I186" s="6"/>
      <c r="J186" s="6"/>
      <c r="K186" s="6"/>
      <c r="L186" s="51"/>
      <c r="M186" s="6"/>
      <c r="N186" s="6"/>
      <c r="O186" s="6"/>
      <c r="P186" s="52"/>
    </row>
    <row r="187" spans="1:16" ht="15.75" customHeight="1" x14ac:dyDescent="0.25">
      <c r="A187" s="1"/>
      <c r="B187" s="14"/>
      <c r="C187" s="6"/>
      <c r="D187" s="51"/>
      <c r="E187" s="6"/>
      <c r="F187" s="51"/>
      <c r="G187" s="6"/>
      <c r="H187" s="6"/>
      <c r="I187" s="6"/>
      <c r="J187" s="6"/>
      <c r="K187" s="6"/>
      <c r="L187" s="51"/>
      <c r="M187" s="6"/>
      <c r="N187" s="6"/>
      <c r="O187" s="6"/>
      <c r="P187" s="52"/>
    </row>
    <row r="188" spans="1:16" ht="15.75" customHeight="1" x14ac:dyDescent="0.25">
      <c r="A188" s="1"/>
      <c r="B188" s="14"/>
      <c r="C188" s="6"/>
      <c r="D188" s="51"/>
      <c r="E188" s="6"/>
      <c r="F188" s="51"/>
      <c r="G188" s="6"/>
      <c r="H188" s="6"/>
      <c r="I188" s="6"/>
      <c r="J188" s="6"/>
      <c r="K188" s="6"/>
      <c r="L188" s="51"/>
      <c r="M188" s="6"/>
      <c r="N188" s="6"/>
      <c r="O188" s="6"/>
      <c r="P188" s="52"/>
    </row>
    <row r="189" spans="1:16" ht="15.75" customHeight="1" x14ac:dyDescent="0.25">
      <c r="A189" s="1"/>
      <c r="B189" s="14"/>
      <c r="C189" s="6"/>
      <c r="D189" s="51"/>
      <c r="E189" s="6"/>
      <c r="F189" s="51"/>
      <c r="G189" s="6"/>
      <c r="H189" s="6"/>
      <c r="I189" s="6"/>
      <c r="J189" s="6"/>
      <c r="K189" s="6"/>
      <c r="L189" s="51"/>
      <c r="M189" s="6"/>
      <c r="N189" s="6"/>
      <c r="O189" s="6"/>
      <c r="P189" s="52"/>
    </row>
    <row r="190" spans="1:16" ht="15.75" customHeight="1" x14ac:dyDescent="0.25">
      <c r="A190" s="1"/>
      <c r="B190" s="14"/>
      <c r="C190" s="6"/>
      <c r="D190" s="51"/>
      <c r="E190" s="6"/>
      <c r="F190" s="51"/>
      <c r="G190" s="6"/>
      <c r="H190" s="6"/>
      <c r="I190" s="6"/>
      <c r="J190" s="6"/>
      <c r="K190" s="6"/>
      <c r="L190" s="51"/>
      <c r="M190" s="6"/>
      <c r="N190" s="6"/>
      <c r="O190" s="6"/>
      <c r="P190" s="52"/>
    </row>
    <row r="191" spans="1:16" ht="15.75" customHeight="1" x14ac:dyDescent="0.25">
      <c r="A191" s="1"/>
      <c r="B191" s="14"/>
      <c r="C191" s="6"/>
      <c r="D191" s="51"/>
      <c r="E191" s="6"/>
      <c r="F191" s="51"/>
      <c r="G191" s="6"/>
      <c r="H191" s="6"/>
      <c r="I191" s="6"/>
      <c r="J191" s="6"/>
      <c r="K191" s="6"/>
      <c r="L191" s="51"/>
      <c r="M191" s="6"/>
      <c r="N191" s="6"/>
      <c r="O191" s="6"/>
      <c r="P191" s="52"/>
    </row>
    <row r="192" spans="1:16" ht="15.75" customHeight="1" x14ac:dyDescent="0.25">
      <c r="A192" s="1"/>
      <c r="B192" s="14"/>
      <c r="C192" s="6"/>
      <c r="D192" s="51"/>
      <c r="E192" s="6"/>
      <c r="F192" s="51"/>
      <c r="G192" s="6"/>
      <c r="H192" s="6"/>
      <c r="I192" s="6"/>
      <c r="J192" s="6"/>
      <c r="K192" s="6"/>
      <c r="L192" s="51"/>
      <c r="M192" s="6"/>
      <c r="N192" s="6"/>
      <c r="O192" s="6"/>
      <c r="P192" s="52"/>
    </row>
    <row r="193" spans="1:16" ht="15.75" customHeight="1" x14ac:dyDescent="0.25">
      <c r="A193" s="1"/>
      <c r="B193" s="14"/>
      <c r="C193" s="6"/>
      <c r="D193" s="51"/>
      <c r="E193" s="6"/>
      <c r="F193" s="51"/>
      <c r="G193" s="6"/>
      <c r="H193" s="6"/>
      <c r="I193" s="6"/>
      <c r="J193" s="6"/>
      <c r="K193" s="6"/>
      <c r="L193" s="51"/>
      <c r="M193" s="6"/>
      <c r="N193" s="6"/>
      <c r="O193" s="6"/>
      <c r="P193" s="52"/>
    </row>
    <row r="194" spans="1:16" ht="15.75" customHeight="1" x14ac:dyDescent="0.25">
      <c r="A194" s="1"/>
      <c r="B194" s="14"/>
      <c r="C194" s="6"/>
      <c r="D194" s="51"/>
      <c r="E194" s="6"/>
      <c r="F194" s="51"/>
      <c r="G194" s="6"/>
      <c r="H194" s="6"/>
      <c r="I194" s="6"/>
      <c r="J194" s="6"/>
      <c r="K194" s="6"/>
      <c r="L194" s="51"/>
      <c r="M194" s="6"/>
      <c r="N194" s="6"/>
      <c r="O194" s="6"/>
      <c r="P194" s="52"/>
    </row>
    <row r="195" spans="1:16" ht="15.75" customHeight="1" x14ac:dyDescent="0.25">
      <c r="A195" s="1"/>
      <c r="B195" s="14"/>
      <c r="C195" s="6"/>
      <c r="D195" s="51"/>
      <c r="E195" s="6"/>
      <c r="F195" s="51"/>
      <c r="G195" s="6"/>
      <c r="H195" s="6"/>
      <c r="I195" s="6"/>
      <c r="J195" s="6"/>
      <c r="K195" s="6"/>
      <c r="L195" s="51"/>
      <c r="M195" s="6"/>
      <c r="N195" s="6"/>
      <c r="O195" s="6"/>
      <c r="P195" s="52"/>
    </row>
    <row r="196" spans="1:16" ht="15.75" customHeight="1" x14ac:dyDescent="0.25">
      <c r="A196" s="1"/>
      <c r="B196" s="14"/>
      <c r="C196" s="6"/>
      <c r="D196" s="51"/>
      <c r="E196" s="6"/>
      <c r="F196" s="51"/>
      <c r="G196" s="6"/>
      <c r="H196" s="6"/>
      <c r="I196" s="6"/>
      <c r="J196" s="6"/>
      <c r="K196" s="6"/>
      <c r="L196" s="51"/>
      <c r="M196" s="6"/>
      <c r="N196" s="6"/>
      <c r="O196" s="6"/>
      <c r="P196" s="52"/>
    </row>
    <row r="197" spans="1:16" ht="15.75" customHeight="1" x14ac:dyDescent="0.25">
      <c r="A197" s="1"/>
      <c r="B197" s="14"/>
      <c r="C197" s="6"/>
      <c r="D197" s="51"/>
      <c r="E197" s="6"/>
      <c r="F197" s="51"/>
      <c r="G197" s="6"/>
      <c r="H197" s="6"/>
      <c r="I197" s="6"/>
      <c r="J197" s="6"/>
      <c r="K197" s="6"/>
      <c r="L197" s="51"/>
      <c r="M197" s="6"/>
      <c r="N197" s="6"/>
      <c r="O197" s="6"/>
      <c r="P197" s="52"/>
    </row>
    <row r="198" spans="1:16" ht="15.75" customHeight="1" x14ac:dyDescent="0.25">
      <c r="A198" s="1"/>
      <c r="B198" s="14"/>
      <c r="C198" s="6"/>
      <c r="D198" s="51"/>
      <c r="E198" s="6"/>
      <c r="F198" s="51"/>
      <c r="G198" s="6"/>
      <c r="H198" s="6"/>
      <c r="I198" s="6"/>
      <c r="J198" s="6"/>
      <c r="K198" s="6"/>
      <c r="L198" s="51"/>
      <c r="M198" s="6"/>
      <c r="N198" s="6"/>
      <c r="O198" s="6"/>
      <c r="P198" s="52"/>
    </row>
    <row r="199" spans="1:16" ht="15.75" customHeight="1" x14ac:dyDescent="0.25">
      <c r="A199" s="1"/>
      <c r="B199" s="14"/>
      <c r="C199" s="6"/>
      <c r="D199" s="51"/>
      <c r="E199" s="6"/>
      <c r="F199" s="51"/>
      <c r="G199" s="6"/>
      <c r="H199" s="6"/>
      <c r="I199" s="6"/>
      <c r="J199" s="6"/>
      <c r="K199" s="6"/>
      <c r="L199" s="51"/>
      <c r="M199" s="6"/>
      <c r="N199" s="6"/>
      <c r="O199" s="6"/>
      <c r="P199" s="52"/>
    </row>
    <row r="200" spans="1:16" ht="15.75" customHeight="1" x14ac:dyDescent="0.25">
      <c r="A200" s="1"/>
      <c r="B200" s="14"/>
      <c r="C200" s="6"/>
      <c r="D200" s="51"/>
      <c r="E200" s="6"/>
      <c r="F200" s="51"/>
      <c r="G200" s="6"/>
      <c r="H200" s="6"/>
      <c r="I200" s="6"/>
      <c r="J200" s="6"/>
      <c r="K200" s="6"/>
      <c r="L200" s="51"/>
      <c r="M200" s="6"/>
      <c r="N200" s="6"/>
      <c r="O200" s="6"/>
      <c r="P200" s="52"/>
    </row>
    <row r="201" spans="1:16" ht="15.75" customHeight="1" x14ac:dyDescent="0.25">
      <c r="A201" s="1"/>
      <c r="B201" s="14"/>
      <c r="C201" s="6"/>
      <c r="D201" s="51"/>
      <c r="E201" s="6"/>
      <c r="F201" s="51"/>
      <c r="G201" s="6"/>
      <c r="H201" s="6"/>
      <c r="I201" s="6"/>
      <c r="J201" s="6"/>
      <c r="K201" s="6"/>
      <c r="L201" s="51"/>
      <c r="M201" s="6"/>
      <c r="N201" s="6"/>
      <c r="O201" s="6"/>
      <c r="P201" s="52"/>
    </row>
    <row r="202" spans="1:16" ht="15.75" customHeight="1" x14ac:dyDescent="0.25">
      <c r="A202" s="1"/>
      <c r="B202" s="14"/>
      <c r="C202" s="6"/>
      <c r="D202" s="51"/>
      <c r="E202" s="6"/>
      <c r="F202" s="51"/>
      <c r="G202" s="6"/>
      <c r="H202" s="6"/>
      <c r="I202" s="6"/>
      <c r="J202" s="6"/>
      <c r="K202" s="6"/>
      <c r="L202" s="51"/>
      <c r="M202" s="6"/>
      <c r="N202" s="6"/>
      <c r="O202" s="6"/>
      <c r="P202" s="52"/>
    </row>
    <row r="203" spans="1:16" ht="15.75" customHeight="1" x14ac:dyDescent="0.25">
      <c r="A203" s="1"/>
      <c r="B203" s="14"/>
      <c r="C203" s="6"/>
      <c r="D203" s="51"/>
      <c r="E203" s="6"/>
      <c r="F203" s="51"/>
      <c r="G203" s="6"/>
      <c r="H203" s="6"/>
      <c r="I203" s="6"/>
      <c r="J203" s="6"/>
      <c r="K203" s="6"/>
      <c r="L203" s="51"/>
      <c r="M203" s="6"/>
      <c r="N203" s="6"/>
      <c r="O203" s="6"/>
      <c r="P203" s="52"/>
    </row>
    <row r="204" spans="1:16" ht="15.75" customHeight="1" x14ac:dyDescent="0.25">
      <c r="A204" s="1"/>
      <c r="B204" s="14"/>
      <c r="C204" s="6"/>
      <c r="D204" s="51"/>
      <c r="E204" s="6"/>
      <c r="F204" s="51"/>
      <c r="G204" s="6"/>
      <c r="H204" s="6"/>
      <c r="I204" s="6"/>
      <c r="J204" s="6"/>
      <c r="K204" s="6"/>
      <c r="L204" s="51"/>
      <c r="M204" s="6"/>
      <c r="N204" s="6"/>
      <c r="O204" s="6"/>
      <c r="P204" s="52"/>
    </row>
    <row r="205" spans="1:16" ht="15.75" customHeight="1" x14ac:dyDescent="0.25">
      <c r="A205" s="1"/>
      <c r="B205" s="14"/>
      <c r="C205" s="6"/>
      <c r="D205" s="51"/>
      <c r="E205" s="6"/>
      <c r="F205" s="51"/>
      <c r="G205" s="6"/>
      <c r="H205" s="6"/>
      <c r="I205" s="6"/>
      <c r="J205" s="6"/>
      <c r="K205" s="6"/>
      <c r="L205" s="51"/>
      <c r="M205" s="6"/>
      <c r="N205" s="6"/>
      <c r="O205" s="6"/>
      <c r="P205" s="52"/>
    </row>
    <row r="206" spans="1:16" ht="15.75" customHeight="1" x14ac:dyDescent="0.25">
      <c r="A206" s="1"/>
      <c r="B206" s="14"/>
      <c r="C206" s="6"/>
      <c r="D206" s="51"/>
      <c r="E206" s="6"/>
      <c r="F206" s="51"/>
      <c r="G206" s="6"/>
      <c r="H206" s="6"/>
      <c r="I206" s="6"/>
      <c r="J206" s="6"/>
      <c r="K206" s="6"/>
      <c r="L206" s="51"/>
      <c r="M206" s="6"/>
      <c r="N206" s="6"/>
      <c r="O206" s="6"/>
      <c r="P206" s="52"/>
    </row>
    <row r="207" spans="1:16" ht="15.75" customHeight="1" x14ac:dyDescent="0.25">
      <c r="A207" s="1"/>
      <c r="B207" s="14"/>
      <c r="C207" s="6"/>
      <c r="D207" s="51"/>
      <c r="E207" s="6"/>
      <c r="F207" s="51"/>
      <c r="G207" s="6"/>
      <c r="H207" s="6"/>
      <c r="I207" s="6"/>
      <c r="J207" s="6"/>
      <c r="K207" s="6"/>
      <c r="L207" s="51"/>
      <c r="M207" s="6"/>
      <c r="N207" s="6"/>
      <c r="O207" s="6"/>
      <c r="P207" s="52"/>
    </row>
    <row r="208" spans="1:16" ht="15.75" customHeight="1" x14ac:dyDescent="0.25">
      <c r="A208" s="1"/>
      <c r="B208" s="14"/>
      <c r="C208" s="6"/>
      <c r="D208" s="51"/>
      <c r="E208" s="6"/>
      <c r="F208" s="51"/>
      <c r="G208" s="6"/>
      <c r="H208" s="6"/>
      <c r="I208" s="6"/>
      <c r="J208" s="6"/>
      <c r="K208" s="6"/>
      <c r="L208" s="51"/>
      <c r="M208" s="6"/>
      <c r="N208" s="6"/>
      <c r="O208" s="6"/>
      <c r="P208" s="52"/>
    </row>
    <row r="209" spans="1:16" ht="15.75" customHeight="1" x14ac:dyDescent="0.25">
      <c r="A209" s="1"/>
      <c r="B209" s="14"/>
      <c r="C209" s="6"/>
      <c r="D209" s="51"/>
      <c r="E209" s="6"/>
      <c r="F209" s="51"/>
      <c r="G209" s="6"/>
      <c r="H209" s="6"/>
      <c r="I209" s="6"/>
      <c r="J209" s="6"/>
      <c r="K209" s="6"/>
      <c r="L209" s="51"/>
      <c r="M209" s="6"/>
      <c r="N209" s="6"/>
      <c r="O209" s="6"/>
      <c r="P209" s="52"/>
    </row>
    <row r="210" spans="1:16" ht="15.75" customHeight="1" x14ac:dyDescent="0.25">
      <c r="A210" s="1"/>
      <c r="B210" s="14"/>
      <c r="C210" s="6"/>
      <c r="D210" s="51"/>
      <c r="E210" s="6"/>
      <c r="F210" s="51"/>
      <c r="G210" s="6"/>
      <c r="H210" s="6"/>
      <c r="I210" s="6"/>
      <c r="J210" s="6"/>
      <c r="K210" s="6"/>
      <c r="L210" s="51"/>
      <c r="M210" s="6"/>
      <c r="N210" s="6"/>
      <c r="O210" s="6"/>
      <c r="P210" s="52"/>
    </row>
    <row r="211" spans="1:16" ht="15.75" customHeight="1" x14ac:dyDescent="0.25">
      <c r="A211" s="1"/>
      <c r="B211" s="14"/>
      <c r="C211" s="6"/>
      <c r="D211" s="51"/>
      <c r="E211" s="6"/>
      <c r="F211" s="51"/>
      <c r="G211" s="6"/>
      <c r="H211" s="6"/>
      <c r="I211" s="6"/>
      <c r="J211" s="6"/>
      <c r="K211" s="6"/>
      <c r="L211" s="51"/>
      <c r="M211" s="6"/>
      <c r="N211" s="6"/>
      <c r="O211" s="6"/>
      <c r="P211" s="52"/>
    </row>
    <row r="212" spans="1:16" ht="15.75" customHeight="1" x14ac:dyDescent="0.25">
      <c r="A212" s="1"/>
      <c r="B212" s="14"/>
      <c r="C212" s="6"/>
      <c r="D212" s="51"/>
      <c r="E212" s="6"/>
      <c r="F212" s="51"/>
      <c r="G212" s="6"/>
      <c r="H212" s="6"/>
      <c r="I212" s="6"/>
      <c r="J212" s="6"/>
      <c r="K212" s="6"/>
      <c r="L212" s="51"/>
      <c r="M212" s="6"/>
      <c r="N212" s="6"/>
      <c r="O212" s="6"/>
      <c r="P212" s="52"/>
    </row>
    <row r="213" spans="1:16" ht="15.75" customHeight="1" x14ac:dyDescent="0.25">
      <c r="A213" s="1"/>
      <c r="B213" s="14"/>
      <c r="C213" s="6"/>
      <c r="D213" s="51"/>
      <c r="E213" s="6"/>
      <c r="F213" s="51"/>
      <c r="G213" s="6"/>
      <c r="H213" s="6"/>
      <c r="I213" s="6"/>
      <c r="J213" s="6"/>
      <c r="K213" s="6"/>
      <c r="L213" s="51"/>
      <c r="M213" s="6"/>
      <c r="N213" s="6"/>
      <c r="O213" s="6"/>
      <c r="P213" s="52"/>
    </row>
    <row r="214" spans="1:16" ht="15.75" customHeight="1" x14ac:dyDescent="0.25">
      <c r="A214" s="1"/>
      <c r="B214" s="14"/>
      <c r="C214" s="6"/>
      <c r="D214" s="51"/>
      <c r="E214" s="6"/>
      <c r="F214" s="51"/>
      <c r="G214" s="6"/>
      <c r="H214" s="6"/>
      <c r="I214" s="6"/>
      <c r="J214" s="6"/>
      <c r="K214" s="6"/>
      <c r="L214" s="51"/>
      <c r="M214" s="6"/>
      <c r="N214" s="6"/>
      <c r="O214" s="6"/>
      <c r="P214" s="52"/>
    </row>
    <row r="215" spans="1:16" ht="15.75" customHeight="1" x14ac:dyDescent="0.25">
      <c r="A215" s="1"/>
      <c r="B215" s="14"/>
      <c r="C215" s="6"/>
      <c r="D215" s="51"/>
      <c r="E215" s="6"/>
      <c r="F215" s="51"/>
      <c r="G215" s="6"/>
      <c r="H215" s="6"/>
      <c r="I215" s="6"/>
      <c r="J215" s="6"/>
      <c r="K215" s="6"/>
      <c r="L215" s="51"/>
      <c r="M215" s="6"/>
      <c r="N215" s="6"/>
      <c r="O215" s="6"/>
      <c r="P215" s="52"/>
    </row>
    <row r="216" spans="1:16" ht="15.75" customHeight="1" x14ac:dyDescent="0.25">
      <c r="A216" s="1"/>
      <c r="B216" s="14"/>
      <c r="C216" s="6"/>
      <c r="D216" s="51"/>
      <c r="E216" s="6"/>
      <c r="F216" s="51"/>
      <c r="G216" s="6"/>
      <c r="H216" s="6"/>
      <c r="I216" s="6"/>
      <c r="J216" s="6"/>
      <c r="K216" s="6"/>
      <c r="L216" s="51"/>
      <c r="M216" s="6"/>
      <c r="N216" s="6"/>
      <c r="O216" s="6"/>
      <c r="P216" s="52"/>
    </row>
    <row r="217" spans="1:16" ht="15.75" customHeight="1" x14ac:dyDescent="0.25">
      <c r="A217" s="1"/>
      <c r="B217" s="14"/>
      <c r="C217" s="6"/>
      <c r="D217" s="51"/>
      <c r="E217" s="6"/>
      <c r="F217" s="51"/>
      <c r="G217" s="6"/>
      <c r="H217" s="6"/>
      <c r="I217" s="6"/>
      <c r="J217" s="6"/>
      <c r="K217" s="6"/>
      <c r="L217" s="51"/>
      <c r="M217" s="6"/>
      <c r="N217" s="6"/>
      <c r="O217" s="6"/>
      <c r="P217" s="52"/>
    </row>
    <row r="218" spans="1:16" ht="15.75" customHeight="1" x14ac:dyDescent="0.25">
      <c r="A218" s="1"/>
      <c r="B218" s="14"/>
      <c r="C218" s="6"/>
      <c r="D218" s="51"/>
      <c r="E218" s="6"/>
      <c r="F218" s="51"/>
      <c r="G218" s="6"/>
      <c r="H218" s="6"/>
      <c r="I218" s="6"/>
      <c r="J218" s="6"/>
      <c r="K218" s="6"/>
      <c r="L218" s="51"/>
      <c r="M218" s="6"/>
      <c r="N218" s="6"/>
      <c r="O218" s="6"/>
      <c r="P218" s="52"/>
    </row>
    <row r="219" spans="1:16" ht="15.75" customHeight="1" x14ac:dyDescent="0.25">
      <c r="A219" s="1"/>
      <c r="B219" s="14"/>
      <c r="C219" s="6"/>
      <c r="D219" s="51"/>
      <c r="E219" s="6"/>
      <c r="F219" s="51"/>
      <c r="G219" s="6"/>
      <c r="H219" s="6"/>
      <c r="I219" s="6"/>
      <c r="J219" s="6"/>
      <c r="K219" s="6"/>
      <c r="L219" s="51"/>
      <c r="M219" s="6"/>
      <c r="N219" s="6"/>
      <c r="O219" s="6"/>
      <c r="P219" s="52"/>
    </row>
    <row r="220" spans="1:16" ht="15.75" customHeight="1" x14ac:dyDescent="0.25">
      <c r="A220" s="1"/>
      <c r="B220" s="14"/>
      <c r="C220" s="6"/>
      <c r="D220" s="51"/>
      <c r="E220" s="6"/>
      <c r="F220" s="51"/>
      <c r="G220" s="6"/>
      <c r="H220" s="6"/>
      <c r="I220" s="6"/>
      <c r="J220" s="6"/>
      <c r="K220" s="6"/>
      <c r="L220" s="51"/>
      <c r="M220" s="6"/>
      <c r="N220" s="6"/>
      <c r="O220" s="6"/>
      <c r="P220" s="52"/>
    </row>
    <row r="221" spans="1:16" ht="15.75" customHeight="1" x14ac:dyDescent="0.25">
      <c r="A221" s="1"/>
      <c r="B221" s="14"/>
      <c r="C221" s="6"/>
      <c r="D221" s="51"/>
      <c r="E221" s="6"/>
      <c r="F221" s="51"/>
      <c r="G221" s="6"/>
      <c r="H221" s="6"/>
      <c r="I221" s="6"/>
      <c r="J221" s="6"/>
      <c r="K221" s="6"/>
      <c r="L221" s="51"/>
      <c r="M221" s="6"/>
      <c r="N221" s="6"/>
      <c r="O221" s="6"/>
      <c r="P221" s="52"/>
    </row>
    <row r="222" spans="1:16" ht="15.75" customHeight="1" x14ac:dyDescent="0.25">
      <c r="A222" s="1"/>
      <c r="B222" s="14"/>
      <c r="C222" s="6"/>
      <c r="D222" s="51"/>
      <c r="E222" s="6"/>
      <c r="F222" s="51"/>
      <c r="G222" s="6"/>
      <c r="H222" s="6"/>
      <c r="I222" s="6"/>
      <c r="J222" s="6"/>
      <c r="K222" s="6"/>
      <c r="L222" s="51"/>
      <c r="M222" s="6"/>
      <c r="N222" s="6"/>
      <c r="O222" s="6"/>
      <c r="P222" s="52"/>
    </row>
    <row r="223" spans="1:16" ht="15.75" customHeight="1" x14ac:dyDescent="0.25">
      <c r="A223" s="1"/>
      <c r="B223" s="14"/>
      <c r="C223" s="6"/>
      <c r="D223" s="51"/>
      <c r="E223" s="6"/>
      <c r="F223" s="51"/>
      <c r="G223" s="6"/>
      <c r="H223" s="6"/>
      <c r="I223" s="6"/>
      <c r="J223" s="6"/>
      <c r="K223" s="6"/>
      <c r="L223" s="51"/>
      <c r="M223" s="6"/>
      <c r="N223" s="6"/>
      <c r="O223" s="6"/>
      <c r="P223" s="52"/>
    </row>
    <row r="224" spans="1:16" ht="15.75" customHeight="1" x14ac:dyDescent="0.25">
      <c r="A224" s="1"/>
      <c r="B224" s="14"/>
      <c r="C224" s="6"/>
      <c r="D224" s="51"/>
      <c r="E224" s="6"/>
      <c r="F224" s="51"/>
      <c r="G224" s="6"/>
      <c r="H224" s="6"/>
      <c r="I224" s="6"/>
      <c r="J224" s="6"/>
      <c r="K224" s="6"/>
      <c r="L224" s="51"/>
      <c r="M224" s="6"/>
      <c r="N224" s="6"/>
      <c r="O224" s="6"/>
      <c r="P224" s="52"/>
    </row>
    <row r="225" spans="1:16" ht="15.75" customHeight="1" x14ac:dyDescent="0.25">
      <c r="A225" s="1"/>
      <c r="B225" s="14"/>
      <c r="C225" s="6"/>
      <c r="D225" s="51"/>
      <c r="E225" s="6"/>
      <c r="F225" s="51"/>
      <c r="G225" s="6"/>
      <c r="H225" s="6"/>
      <c r="I225" s="6"/>
      <c r="J225" s="6"/>
      <c r="K225" s="6"/>
      <c r="L225" s="51"/>
      <c r="M225" s="6"/>
      <c r="N225" s="6"/>
      <c r="O225" s="6"/>
      <c r="P225" s="52"/>
    </row>
    <row r="226" spans="1:16" ht="15.75" customHeight="1" x14ac:dyDescent="0.25">
      <c r="A226" s="1"/>
      <c r="B226" s="14"/>
      <c r="C226" s="6"/>
      <c r="D226" s="51"/>
      <c r="E226" s="6"/>
      <c r="F226" s="51"/>
      <c r="G226" s="6"/>
      <c r="H226" s="6"/>
      <c r="I226" s="6"/>
      <c r="J226" s="6"/>
      <c r="K226" s="6"/>
      <c r="L226" s="51"/>
      <c r="M226" s="6"/>
      <c r="N226" s="6"/>
      <c r="O226" s="6"/>
      <c r="P226" s="52"/>
    </row>
    <row r="227" spans="1:16" ht="15.75" customHeight="1" x14ac:dyDescent="0.25">
      <c r="A227" s="1"/>
      <c r="B227" s="14"/>
      <c r="C227" s="6"/>
      <c r="D227" s="51"/>
      <c r="E227" s="6"/>
      <c r="F227" s="51"/>
      <c r="G227" s="6"/>
      <c r="H227" s="6"/>
      <c r="I227" s="6"/>
      <c r="J227" s="6"/>
      <c r="K227" s="6"/>
      <c r="L227" s="51"/>
      <c r="M227" s="6"/>
      <c r="N227" s="6"/>
      <c r="O227" s="6"/>
      <c r="P227" s="52"/>
    </row>
    <row r="228" spans="1:16" ht="15.75" customHeight="1" x14ac:dyDescent="0.25">
      <c r="A228" s="1"/>
      <c r="B228" s="14"/>
      <c r="C228" s="6"/>
      <c r="D228" s="51"/>
      <c r="E228" s="6"/>
      <c r="F228" s="51"/>
      <c r="G228" s="6"/>
      <c r="H228" s="6"/>
      <c r="I228" s="6"/>
      <c r="J228" s="6"/>
      <c r="K228" s="6"/>
      <c r="L228" s="51"/>
      <c r="M228" s="6"/>
      <c r="N228" s="6"/>
      <c r="O228" s="6"/>
      <c r="P228" s="52"/>
    </row>
    <row r="229" spans="1:16" ht="15.75" customHeight="1" x14ac:dyDescent="0.25">
      <c r="A229" s="1"/>
      <c r="B229" s="14"/>
      <c r="C229" s="6"/>
      <c r="D229" s="51"/>
      <c r="E229" s="6"/>
      <c r="F229" s="51"/>
      <c r="G229" s="6"/>
      <c r="H229" s="6"/>
      <c r="I229" s="6"/>
      <c r="J229" s="6"/>
      <c r="K229" s="6"/>
      <c r="L229" s="51"/>
      <c r="M229" s="6"/>
      <c r="N229" s="6"/>
      <c r="O229" s="6"/>
      <c r="P229" s="52"/>
    </row>
    <row r="230" spans="1:16" ht="15.75" customHeight="1" x14ac:dyDescent="0.25">
      <c r="A230" s="1"/>
      <c r="B230" s="14"/>
      <c r="C230" s="6"/>
      <c r="D230" s="51"/>
      <c r="E230" s="6"/>
      <c r="F230" s="51"/>
      <c r="G230" s="6"/>
      <c r="H230" s="6"/>
      <c r="I230" s="6"/>
      <c r="J230" s="6"/>
      <c r="K230" s="6"/>
      <c r="L230" s="51"/>
      <c r="M230" s="6"/>
      <c r="N230" s="6"/>
      <c r="O230" s="6"/>
      <c r="P230" s="52"/>
    </row>
    <row r="231" spans="1:16" ht="15.75" customHeight="1" x14ac:dyDescent="0.25">
      <c r="A231" s="1"/>
      <c r="B231" s="14"/>
      <c r="C231" s="6"/>
      <c r="D231" s="51"/>
      <c r="E231" s="6"/>
      <c r="F231" s="51"/>
      <c r="G231" s="6"/>
      <c r="H231" s="6"/>
      <c r="I231" s="6"/>
      <c r="J231" s="6"/>
      <c r="K231" s="6"/>
      <c r="L231" s="51"/>
      <c r="M231" s="6"/>
      <c r="N231" s="6"/>
      <c r="O231" s="6"/>
      <c r="P231" s="52"/>
    </row>
    <row r="232" spans="1:16" ht="15.75" customHeight="1" x14ac:dyDescent="0.25">
      <c r="A232" s="1"/>
      <c r="B232" s="14"/>
      <c r="C232" s="6"/>
      <c r="D232" s="51"/>
      <c r="E232" s="6"/>
      <c r="F232" s="51"/>
      <c r="G232" s="6"/>
      <c r="H232" s="6"/>
      <c r="I232" s="6"/>
      <c r="J232" s="6"/>
      <c r="K232" s="6"/>
      <c r="L232" s="51"/>
      <c r="M232" s="6"/>
      <c r="N232" s="6"/>
      <c r="O232" s="6"/>
      <c r="P232" s="52"/>
    </row>
    <row r="233" spans="1:16" ht="15.75" customHeight="1" x14ac:dyDescent="0.25">
      <c r="A233" s="1"/>
      <c r="B233" s="14"/>
      <c r="C233" s="6"/>
      <c r="D233" s="51"/>
      <c r="E233" s="6"/>
      <c r="F233" s="51"/>
      <c r="G233" s="6"/>
      <c r="H233" s="6"/>
      <c r="I233" s="6"/>
      <c r="J233" s="6"/>
      <c r="K233" s="6"/>
      <c r="L233" s="51"/>
      <c r="M233" s="6"/>
      <c r="N233" s="6"/>
      <c r="O233" s="6"/>
      <c r="P233" s="52"/>
    </row>
    <row r="234" spans="1:16" ht="15.75" customHeight="1" x14ac:dyDescent="0.25">
      <c r="A234" s="1"/>
      <c r="B234" s="14"/>
      <c r="C234" s="6"/>
      <c r="D234" s="51"/>
      <c r="E234" s="6"/>
      <c r="F234" s="51"/>
      <c r="G234" s="6"/>
      <c r="H234" s="6"/>
      <c r="I234" s="6"/>
      <c r="J234" s="6"/>
      <c r="K234" s="6"/>
      <c r="L234" s="51"/>
      <c r="M234" s="6"/>
      <c r="N234" s="6"/>
      <c r="O234" s="6"/>
      <c r="P234" s="52"/>
    </row>
    <row r="235" spans="1:16" ht="15.75" customHeight="1" x14ac:dyDescent="0.25">
      <c r="A235" s="1"/>
      <c r="B235" s="14"/>
      <c r="C235" s="6"/>
      <c r="D235" s="51"/>
      <c r="E235" s="6"/>
      <c r="F235" s="51"/>
      <c r="G235" s="6"/>
      <c r="H235" s="6"/>
      <c r="I235" s="6"/>
      <c r="J235" s="6"/>
      <c r="K235" s="6"/>
      <c r="L235" s="51"/>
      <c r="M235" s="6"/>
      <c r="N235" s="6"/>
      <c r="O235" s="6"/>
      <c r="P235" s="52"/>
    </row>
    <row r="236" spans="1:16" ht="15.75" customHeight="1" x14ac:dyDescent="0.25">
      <c r="A236" s="1"/>
      <c r="B236" s="14"/>
      <c r="C236" s="6"/>
      <c r="D236" s="51"/>
      <c r="E236" s="6"/>
      <c r="F236" s="51"/>
      <c r="G236" s="6"/>
      <c r="H236" s="6"/>
      <c r="I236" s="6"/>
      <c r="J236" s="6"/>
      <c r="K236" s="6"/>
      <c r="L236" s="51"/>
      <c r="M236" s="6"/>
      <c r="N236" s="6"/>
      <c r="O236" s="6"/>
      <c r="P236" s="52"/>
    </row>
    <row r="237" spans="1:16" ht="15.75" customHeight="1" x14ac:dyDescent="0.25">
      <c r="A237" s="1"/>
      <c r="B237" s="14"/>
      <c r="C237" s="6"/>
      <c r="D237" s="51"/>
      <c r="E237" s="6"/>
      <c r="F237" s="51"/>
      <c r="G237" s="6"/>
      <c r="H237" s="6"/>
      <c r="I237" s="6"/>
      <c r="J237" s="6"/>
      <c r="K237" s="6"/>
      <c r="L237" s="51"/>
      <c r="M237" s="6"/>
      <c r="N237" s="6"/>
      <c r="O237" s="6"/>
      <c r="P237" s="52"/>
    </row>
    <row r="238" spans="1:16" ht="15.75" customHeight="1" x14ac:dyDescent="0.25">
      <c r="A238" s="1"/>
      <c r="B238" s="14"/>
      <c r="C238" s="6"/>
      <c r="D238" s="51"/>
      <c r="E238" s="6"/>
      <c r="F238" s="51"/>
      <c r="G238" s="6"/>
      <c r="H238" s="6"/>
      <c r="I238" s="6"/>
      <c r="J238" s="6"/>
      <c r="K238" s="6"/>
      <c r="L238" s="51"/>
      <c r="M238" s="6"/>
      <c r="N238" s="6"/>
      <c r="O238" s="6"/>
      <c r="P238" s="52"/>
    </row>
    <row r="239" spans="1:16" ht="15.75" customHeight="1" x14ac:dyDescent="0.25">
      <c r="A239" s="1"/>
      <c r="B239" s="14"/>
      <c r="C239" s="6"/>
      <c r="D239" s="51"/>
      <c r="E239" s="6"/>
      <c r="F239" s="51"/>
      <c r="G239" s="6"/>
      <c r="H239" s="6"/>
      <c r="I239" s="6"/>
      <c r="J239" s="6"/>
      <c r="K239" s="6"/>
      <c r="L239" s="51"/>
      <c r="M239" s="6"/>
      <c r="N239" s="6"/>
      <c r="O239" s="6"/>
      <c r="P239" s="52"/>
    </row>
    <row r="240" spans="1:16" ht="15.75" customHeight="1" x14ac:dyDescent="0.25">
      <c r="A240" s="1"/>
      <c r="B240" s="14"/>
      <c r="C240" s="6"/>
      <c r="D240" s="51"/>
      <c r="E240" s="6"/>
      <c r="F240" s="51"/>
      <c r="G240" s="6"/>
      <c r="H240" s="6"/>
      <c r="I240" s="6"/>
      <c r="J240" s="6"/>
      <c r="K240" s="6"/>
      <c r="L240" s="51"/>
      <c r="M240" s="6"/>
      <c r="N240" s="6"/>
      <c r="O240" s="6"/>
      <c r="P240" s="52"/>
    </row>
    <row r="241" spans="1:16" ht="15.75" customHeight="1" x14ac:dyDescent="0.25">
      <c r="A241" s="1"/>
      <c r="B241" s="14"/>
      <c r="C241" s="6"/>
      <c r="D241" s="51"/>
      <c r="E241" s="6"/>
      <c r="F241" s="51"/>
      <c r="G241" s="6"/>
      <c r="H241" s="6"/>
      <c r="I241" s="6"/>
      <c r="J241" s="6"/>
      <c r="K241" s="6"/>
      <c r="L241" s="51"/>
      <c r="M241" s="6"/>
      <c r="N241" s="6"/>
      <c r="O241" s="6"/>
      <c r="P241" s="52"/>
    </row>
    <row r="242" spans="1:16" ht="15.75" customHeight="1" x14ac:dyDescent="0.25">
      <c r="A242" s="1"/>
      <c r="B242" s="14"/>
      <c r="C242" s="6"/>
      <c r="D242" s="51"/>
      <c r="E242" s="6"/>
      <c r="F242" s="51"/>
      <c r="G242" s="6"/>
      <c r="H242" s="6"/>
      <c r="I242" s="6"/>
      <c r="J242" s="6"/>
      <c r="K242" s="6"/>
      <c r="L242" s="51"/>
      <c r="M242" s="6"/>
      <c r="N242" s="6"/>
      <c r="O242" s="6"/>
      <c r="P242" s="52"/>
    </row>
    <row r="243" spans="1:16" ht="15.75" customHeight="1" x14ac:dyDescent="0.25">
      <c r="A243" s="1"/>
      <c r="B243" s="14"/>
      <c r="C243" s="6"/>
      <c r="D243" s="51"/>
      <c r="E243" s="6"/>
      <c r="F243" s="51"/>
      <c r="G243" s="6"/>
      <c r="H243" s="6"/>
      <c r="I243" s="6"/>
      <c r="J243" s="6"/>
      <c r="K243" s="6"/>
      <c r="L243" s="51"/>
      <c r="M243" s="6"/>
      <c r="N243" s="6"/>
      <c r="O243" s="6"/>
      <c r="P243" s="52"/>
    </row>
    <row r="244" spans="1:16" ht="15.75" customHeight="1" x14ac:dyDescent="0.25">
      <c r="A244" s="1"/>
      <c r="B244" s="14"/>
      <c r="C244" s="6"/>
      <c r="D244" s="51"/>
      <c r="E244" s="6"/>
      <c r="F244" s="51"/>
      <c r="G244" s="6"/>
      <c r="H244" s="6"/>
      <c r="I244" s="6"/>
      <c r="J244" s="6"/>
      <c r="K244" s="6"/>
      <c r="L244" s="51"/>
      <c r="M244" s="6"/>
      <c r="N244" s="6"/>
      <c r="O244" s="6"/>
      <c r="P244" s="52"/>
    </row>
    <row r="245" spans="1:16" ht="15.75" customHeight="1" x14ac:dyDescent="0.25">
      <c r="A245" s="1"/>
      <c r="B245" s="14"/>
      <c r="C245" s="6"/>
      <c r="D245" s="51"/>
      <c r="E245" s="6"/>
      <c r="F245" s="51"/>
      <c r="G245" s="6"/>
      <c r="H245" s="6"/>
      <c r="I245" s="6"/>
      <c r="J245" s="6"/>
      <c r="K245" s="6"/>
      <c r="L245" s="51"/>
      <c r="M245" s="6"/>
      <c r="N245" s="6"/>
      <c r="O245" s="6"/>
      <c r="P245" s="52"/>
    </row>
    <row r="246" spans="1:16" ht="15.75" customHeight="1" x14ac:dyDescent="0.25">
      <c r="A246" s="1"/>
      <c r="B246" s="14"/>
      <c r="C246" s="6"/>
      <c r="D246" s="51"/>
      <c r="E246" s="6"/>
      <c r="F246" s="51"/>
      <c r="G246" s="6"/>
      <c r="H246" s="6"/>
      <c r="I246" s="6"/>
      <c r="J246" s="6"/>
      <c r="K246" s="6"/>
      <c r="L246" s="51"/>
      <c r="M246" s="6"/>
      <c r="N246" s="6"/>
      <c r="O246" s="6"/>
      <c r="P246" s="52"/>
    </row>
    <row r="247" spans="1:16" ht="15.75" customHeight="1" x14ac:dyDescent="0.25">
      <c r="A247" s="1"/>
      <c r="B247" s="14"/>
      <c r="C247" s="6"/>
      <c r="D247" s="51"/>
      <c r="E247" s="6"/>
      <c r="F247" s="51"/>
      <c r="G247" s="6"/>
      <c r="H247" s="6"/>
      <c r="I247" s="6"/>
      <c r="J247" s="6"/>
      <c r="K247" s="6"/>
      <c r="L247" s="51"/>
      <c r="M247" s="6"/>
      <c r="N247" s="6"/>
      <c r="O247" s="6"/>
      <c r="P247" s="52"/>
    </row>
    <row r="248" spans="1:16" ht="15.75" customHeight="1" x14ac:dyDescent="0.25">
      <c r="A248" s="1"/>
      <c r="B248" s="14"/>
      <c r="C248" s="6"/>
      <c r="D248" s="51"/>
      <c r="E248" s="6"/>
      <c r="F248" s="51"/>
      <c r="G248" s="6"/>
      <c r="H248" s="6"/>
      <c r="I248" s="6"/>
      <c r="J248" s="6"/>
      <c r="K248" s="6"/>
      <c r="L248" s="51"/>
      <c r="M248" s="6"/>
      <c r="N248" s="6"/>
      <c r="O248" s="6"/>
      <c r="P248" s="52"/>
    </row>
    <row r="249" spans="1:16" ht="15.75" customHeight="1" x14ac:dyDescent="0.25">
      <c r="A249" s="1"/>
      <c r="B249" s="14"/>
      <c r="C249" s="6"/>
      <c r="D249" s="51"/>
      <c r="E249" s="6"/>
      <c r="F249" s="51"/>
      <c r="G249" s="6"/>
      <c r="H249" s="6"/>
      <c r="I249" s="6"/>
      <c r="J249" s="6"/>
      <c r="K249" s="6"/>
      <c r="L249" s="51"/>
      <c r="M249" s="6"/>
      <c r="N249" s="6"/>
      <c r="O249" s="6"/>
      <c r="P249" s="52"/>
    </row>
    <row r="250" spans="1:16" ht="15.75" customHeight="1" x14ac:dyDescent="0.25">
      <c r="A250" s="1"/>
      <c r="B250" s="14"/>
      <c r="C250" s="6"/>
      <c r="D250" s="51"/>
      <c r="E250" s="6"/>
      <c r="F250" s="51"/>
      <c r="G250" s="6"/>
      <c r="H250" s="6"/>
      <c r="I250" s="6"/>
      <c r="J250" s="6"/>
      <c r="K250" s="6"/>
      <c r="L250" s="51"/>
      <c r="M250" s="6"/>
      <c r="N250" s="6"/>
      <c r="O250" s="6"/>
      <c r="P250" s="52"/>
    </row>
    <row r="251" spans="1:16" ht="15.75" customHeight="1" x14ac:dyDescent="0.25">
      <c r="A251" s="1"/>
      <c r="B251" s="14"/>
      <c r="C251" s="6"/>
      <c r="D251" s="51"/>
      <c r="E251" s="6"/>
      <c r="F251" s="51"/>
      <c r="G251" s="6"/>
      <c r="H251" s="6"/>
      <c r="I251" s="6"/>
      <c r="J251" s="6"/>
      <c r="K251" s="6"/>
      <c r="L251" s="51"/>
      <c r="M251" s="6"/>
      <c r="N251" s="6"/>
      <c r="O251" s="6"/>
      <c r="P251" s="52"/>
    </row>
    <row r="252" spans="1:16" ht="15.75" customHeight="1" x14ac:dyDescent="0.25">
      <c r="A252" s="1"/>
      <c r="B252" s="14"/>
      <c r="C252" s="6"/>
      <c r="D252" s="51"/>
      <c r="E252" s="6"/>
      <c r="F252" s="51"/>
      <c r="G252" s="6"/>
      <c r="H252" s="6"/>
      <c r="I252" s="6"/>
      <c r="J252" s="6"/>
      <c r="K252" s="6"/>
      <c r="L252" s="51"/>
      <c r="M252" s="6"/>
      <c r="N252" s="6"/>
      <c r="O252" s="6"/>
      <c r="P252" s="52"/>
    </row>
    <row r="253" spans="1:16" ht="15.75" customHeight="1" x14ac:dyDescent="0.25">
      <c r="A253" s="1"/>
      <c r="B253" s="14"/>
      <c r="C253" s="6"/>
      <c r="D253" s="51"/>
      <c r="E253" s="6"/>
      <c r="F253" s="51"/>
      <c r="G253" s="6"/>
      <c r="H253" s="6"/>
      <c r="I253" s="6"/>
      <c r="J253" s="6"/>
      <c r="K253" s="6"/>
      <c r="L253" s="51"/>
      <c r="M253" s="6"/>
      <c r="N253" s="6"/>
      <c r="O253" s="6"/>
      <c r="P253" s="52"/>
    </row>
    <row r="254" spans="1:16" ht="15.75" customHeight="1" x14ac:dyDescent="0.25">
      <c r="A254" s="1"/>
      <c r="B254" s="14"/>
      <c r="C254" s="6"/>
      <c r="D254" s="51"/>
      <c r="E254" s="6"/>
      <c r="F254" s="51"/>
      <c r="G254" s="6"/>
      <c r="H254" s="6"/>
      <c r="I254" s="6"/>
      <c r="J254" s="6"/>
      <c r="K254" s="6"/>
      <c r="L254" s="51"/>
      <c r="M254" s="6"/>
      <c r="N254" s="6"/>
      <c r="O254" s="6"/>
      <c r="P254" s="52"/>
    </row>
    <row r="255" spans="1:16" ht="15.75" customHeight="1" x14ac:dyDescent="0.25">
      <c r="A255" s="1"/>
      <c r="B255" s="14"/>
      <c r="C255" s="6"/>
      <c r="D255" s="51"/>
      <c r="E255" s="6"/>
      <c r="F255" s="51"/>
      <c r="G255" s="6"/>
      <c r="H255" s="6"/>
      <c r="I255" s="6"/>
      <c r="J255" s="6"/>
      <c r="K255" s="6"/>
      <c r="L255" s="51"/>
      <c r="M255" s="6"/>
      <c r="N255" s="6"/>
      <c r="O255" s="6"/>
      <c r="P255" s="52"/>
    </row>
    <row r="256" spans="1:16" ht="15.75" customHeight="1" x14ac:dyDescent="0.25">
      <c r="A256" s="1"/>
      <c r="B256" s="14"/>
      <c r="C256" s="6"/>
      <c r="D256" s="51"/>
      <c r="E256" s="6"/>
      <c r="F256" s="51"/>
      <c r="G256" s="6"/>
      <c r="H256" s="6"/>
      <c r="I256" s="6"/>
      <c r="J256" s="6"/>
      <c r="K256" s="6"/>
      <c r="L256" s="51"/>
      <c r="M256" s="6"/>
      <c r="N256" s="6"/>
      <c r="O256" s="6"/>
      <c r="P256" s="52"/>
    </row>
    <row r="257" spans="1:16" ht="15.75" customHeight="1" x14ac:dyDescent="0.25">
      <c r="A257" s="1"/>
      <c r="B257" s="14"/>
      <c r="C257" s="6"/>
      <c r="D257" s="51"/>
      <c r="E257" s="6"/>
      <c r="F257" s="51"/>
      <c r="G257" s="6"/>
      <c r="H257" s="6"/>
      <c r="I257" s="6"/>
      <c r="J257" s="6"/>
      <c r="K257" s="6"/>
      <c r="L257" s="51"/>
      <c r="M257" s="6"/>
      <c r="N257" s="6"/>
      <c r="O257" s="6"/>
      <c r="P257" s="52"/>
    </row>
    <row r="258" spans="1:16" ht="15.75" customHeight="1" x14ac:dyDescent="0.25">
      <c r="A258" s="1"/>
      <c r="B258" s="14"/>
      <c r="C258" s="6"/>
      <c r="D258" s="51"/>
      <c r="E258" s="6"/>
      <c r="F258" s="51"/>
      <c r="G258" s="6"/>
      <c r="H258" s="6"/>
      <c r="I258" s="6"/>
      <c r="J258" s="6"/>
      <c r="K258" s="6"/>
      <c r="L258" s="51"/>
      <c r="M258" s="6"/>
      <c r="N258" s="6"/>
      <c r="O258" s="6"/>
      <c r="P258" s="52"/>
    </row>
    <row r="259" spans="1:16" ht="15.75" customHeight="1" x14ac:dyDescent="0.25">
      <c r="A259" s="1"/>
      <c r="B259" s="14"/>
      <c r="C259" s="6"/>
      <c r="D259" s="51"/>
      <c r="E259" s="6"/>
      <c r="F259" s="51"/>
      <c r="G259" s="6"/>
      <c r="H259" s="6"/>
      <c r="I259" s="6"/>
      <c r="J259" s="6"/>
      <c r="K259" s="6"/>
      <c r="L259" s="51"/>
      <c r="M259" s="6"/>
      <c r="N259" s="6"/>
      <c r="O259" s="6"/>
      <c r="P259" s="52"/>
    </row>
    <row r="260" spans="1:16" ht="15.75" customHeight="1" x14ac:dyDescent="0.25">
      <c r="A260" s="1"/>
      <c r="B260" s="14"/>
      <c r="C260" s="6"/>
      <c r="D260" s="51"/>
      <c r="E260" s="6"/>
      <c r="F260" s="51"/>
      <c r="G260" s="6"/>
      <c r="H260" s="6"/>
      <c r="I260" s="6"/>
      <c r="J260" s="6"/>
      <c r="K260" s="6"/>
      <c r="L260" s="51"/>
      <c r="M260" s="6"/>
      <c r="N260" s="6"/>
      <c r="O260" s="6"/>
      <c r="P260" s="52"/>
    </row>
    <row r="261" spans="1:16" ht="15.75" customHeight="1" x14ac:dyDescent="0.25">
      <c r="A261" s="1"/>
      <c r="B261" s="14"/>
      <c r="C261" s="6"/>
      <c r="D261" s="51"/>
      <c r="E261" s="6"/>
      <c r="F261" s="51"/>
      <c r="G261" s="6"/>
      <c r="H261" s="6"/>
      <c r="I261" s="6"/>
      <c r="J261" s="6"/>
      <c r="K261" s="6"/>
      <c r="L261" s="51"/>
      <c r="M261" s="6"/>
      <c r="N261" s="6"/>
      <c r="O261" s="6"/>
      <c r="P261" s="52"/>
    </row>
    <row r="262" spans="1:16" ht="15.75" customHeight="1" x14ac:dyDescent="0.25">
      <c r="A262" s="1"/>
      <c r="B262" s="14"/>
      <c r="C262" s="6"/>
      <c r="D262" s="51"/>
      <c r="E262" s="6"/>
      <c r="F262" s="51"/>
      <c r="G262" s="6"/>
      <c r="H262" s="6"/>
      <c r="I262" s="6"/>
      <c r="J262" s="6"/>
      <c r="K262" s="6"/>
      <c r="L262" s="51"/>
      <c r="M262" s="6"/>
      <c r="N262" s="6"/>
      <c r="O262" s="6"/>
      <c r="P262" s="52"/>
    </row>
    <row r="263" spans="1:16" ht="15.75" customHeight="1" x14ac:dyDescent="0.25">
      <c r="A263" s="1"/>
      <c r="B263" s="14"/>
      <c r="C263" s="6"/>
      <c r="D263" s="51"/>
      <c r="E263" s="6"/>
      <c r="F263" s="51"/>
      <c r="G263" s="6"/>
      <c r="H263" s="6"/>
      <c r="I263" s="6"/>
      <c r="J263" s="6"/>
      <c r="K263" s="6"/>
      <c r="L263" s="51"/>
      <c r="M263" s="6"/>
      <c r="N263" s="6"/>
      <c r="O263" s="6"/>
      <c r="P263" s="52"/>
    </row>
    <row r="264" spans="1:16" ht="15.75" customHeight="1" x14ac:dyDescent="0.25">
      <c r="A264" s="1"/>
      <c r="B264" s="14"/>
      <c r="C264" s="6"/>
      <c r="D264" s="51"/>
      <c r="E264" s="6"/>
      <c r="F264" s="51"/>
      <c r="G264" s="6"/>
      <c r="H264" s="6"/>
      <c r="I264" s="6"/>
      <c r="J264" s="6"/>
      <c r="K264" s="6"/>
      <c r="L264" s="51"/>
      <c r="M264" s="6"/>
      <c r="N264" s="6"/>
      <c r="O264" s="6"/>
      <c r="P264" s="52"/>
    </row>
    <row r="265" spans="1:16" ht="15.75" customHeight="1" x14ac:dyDescent="0.25">
      <c r="A265" s="1"/>
      <c r="B265" s="14"/>
      <c r="C265" s="6"/>
      <c r="D265" s="51"/>
      <c r="E265" s="6"/>
      <c r="F265" s="51"/>
      <c r="G265" s="6"/>
      <c r="H265" s="6"/>
      <c r="I265" s="6"/>
      <c r="J265" s="6"/>
      <c r="K265" s="6"/>
      <c r="L265" s="51"/>
      <c r="M265" s="6"/>
      <c r="N265" s="6"/>
      <c r="O265" s="6"/>
      <c r="P265" s="52"/>
    </row>
    <row r="266" spans="1:16" ht="15.75" customHeight="1" x14ac:dyDescent="0.25">
      <c r="A266" s="1"/>
      <c r="B266" s="14"/>
      <c r="C266" s="6"/>
      <c r="D266" s="51"/>
      <c r="E266" s="6"/>
      <c r="F266" s="51"/>
      <c r="G266" s="6"/>
      <c r="H266" s="6"/>
      <c r="I266" s="6"/>
      <c r="J266" s="6"/>
      <c r="K266" s="6"/>
      <c r="L266" s="51"/>
      <c r="M266" s="6"/>
      <c r="N266" s="6"/>
      <c r="O266" s="6"/>
      <c r="P266" s="52"/>
    </row>
    <row r="267" spans="1:16" ht="15.75" customHeight="1" x14ac:dyDescent="0.25">
      <c r="A267" s="1"/>
      <c r="B267" s="14"/>
      <c r="C267" s="6"/>
      <c r="D267" s="51"/>
      <c r="E267" s="6"/>
      <c r="F267" s="51"/>
      <c r="G267" s="6"/>
      <c r="H267" s="6"/>
      <c r="I267" s="6"/>
      <c r="J267" s="6"/>
      <c r="K267" s="6"/>
      <c r="L267" s="51"/>
      <c r="M267" s="6"/>
      <c r="N267" s="6"/>
      <c r="O267" s="6"/>
      <c r="P267" s="52"/>
    </row>
    <row r="268" spans="1:16" ht="15.75" customHeight="1" x14ac:dyDescent="0.25">
      <c r="A268" s="1"/>
      <c r="B268" s="14"/>
      <c r="C268" s="6"/>
      <c r="D268" s="51"/>
      <c r="E268" s="6"/>
      <c r="F268" s="51"/>
      <c r="G268" s="6"/>
      <c r="H268" s="6"/>
      <c r="I268" s="6"/>
      <c r="J268" s="6"/>
      <c r="K268" s="6"/>
      <c r="L268" s="51"/>
      <c r="M268" s="6"/>
      <c r="N268" s="6"/>
      <c r="O268" s="6"/>
      <c r="P268" s="52"/>
    </row>
    <row r="269" spans="1:16" ht="15.75" customHeight="1" x14ac:dyDescent="0.25">
      <c r="A269" s="1"/>
      <c r="B269" s="14"/>
      <c r="C269" s="6"/>
      <c r="D269" s="51"/>
      <c r="E269" s="6"/>
      <c r="F269" s="51"/>
      <c r="G269" s="6"/>
      <c r="H269" s="6"/>
      <c r="I269" s="6"/>
      <c r="J269" s="6"/>
      <c r="K269" s="6"/>
      <c r="L269" s="51"/>
      <c r="M269" s="6"/>
      <c r="N269" s="6"/>
      <c r="O269" s="6"/>
      <c r="P269" s="52"/>
    </row>
    <row r="270" spans="1:16" ht="15.75" customHeight="1" x14ac:dyDescent="0.25">
      <c r="A270" s="1"/>
      <c r="B270" s="14"/>
      <c r="C270" s="6"/>
      <c r="D270" s="51"/>
      <c r="E270" s="6"/>
      <c r="F270" s="51"/>
      <c r="G270" s="6"/>
      <c r="H270" s="6"/>
      <c r="I270" s="6"/>
      <c r="J270" s="6"/>
      <c r="K270" s="6"/>
      <c r="L270" s="51"/>
      <c r="M270" s="6"/>
      <c r="N270" s="6"/>
      <c r="O270" s="6"/>
      <c r="P270" s="52"/>
    </row>
    <row r="271" spans="1:16" ht="15.75" customHeight="1" x14ac:dyDescent="0.25">
      <c r="A271" s="1"/>
      <c r="B271" s="14"/>
      <c r="C271" s="6"/>
      <c r="D271" s="51"/>
      <c r="E271" s="6"/>
      <c r="F271" s="51"/>
      <c r="G271" s="6"/>
      <c r="H271" s="6"/>
      <c r="I271" s="6"/>
      <c r="J271" s="6"/>
      <c r="K271" s="6"/>
      <c r="L271" s="51"/>
      <c r="M271" s="6"/>
      <c r="N271" s="6"/>
      <c r="O271" s="6"/>
      <c r="P271" s="52"/>
    </row>
    <row r="272" spans="1:16" ht="15.75" customHeight="1" x14ac:dyDescent="0.25">
      <c r="A272" s="1"/>
      <c r="B272" s="14"/>
      <c r="C272" s="6"/>
      <c r="D272" s="51"/>
      <c r="E272" s="6"/>
      <c r="F272" s="51"/>
      <c r="G272" s="6"/>
      <c r="H272" s="6"/>
      <c r="I272" s="6"/>
      <c r="J272" s="6"/>
      <c r="K272" s="6"/>
      <c r="L272" s="51"/>
      <c r="M272" s="6"/>
      <c r="N272" s="6"/>
      <c r="O272" s="6"/>
      <c r="P272" s="52"/>
    </row>
    <row r="273" spans="1:16" ht="15.75" customHeight="1" x14ac:dyDescent="0.25">
      <c r="A273" s="1"/>
      <c r="B273" s="14"/>
      <c r="C273" s="6"/>
      <c r="D273" s="51"/>
      <c r="E273" s="6"/>
      <c r="F273" s="51"/>
      <c r="G273" s="6"/>
      <c r="H273" s="6"/>
      <c r="I273" s="6"/>
      <c r="J273" s="6"/>
      <c r="K273" s="6"/>
      <c r="L273" s="51"/>
      <c r="M273" s="6"/>
      <c r="N273" s="6"/>
      <c r="O273" s="6"/>
      <c r="P273" s="52"/>
    </row>
    <row r="274" spans="1:16" ht="15.75" customHeight="1" x14ac:dyDescent="0.25">
      <c r="A274" s="1"/>
      <c r="B274" s="14"/>
      <c r="C274" s="6"/>
      <c r="D274" s="51"/>
      <c r="E274" s="6"/>
      <c r="F274" s="51"/>
      <c r="G274" s="6"/>
      <c r="H274" s="6"/>
      <c r="I274" s="6"/>
      <c r="J274" s="6"/>
      <c r="K274" s="6"/>
      <c r="L274" s="51"/>
      <c r="M274" s="6"/>
      <c r="N274" s="6"/>
      <c r="O274" s="6"/>
      <c r="P274" s="52"/>
    </row>
    <row r="275" spans="1:16" ht="15.75" customHeight="1" x14ac:dyDescent="0.25">
      <c r="A275" s="1"/>
      <c r="B275" s="14"/>
      <c r="C275" s="6"/>
      <c r="D275" s="51"/>
      <c r="E275" s="6"/>
      <c r="F275" s="51"/>
      <c r="G275" s="6"/>
      <c r="H275" s="6"/>
      <c r="I275" s="6"/>
      <c r="J275" s="6"/>
      <c r="K275" s="6"/>
      <c r="L275" s="51"/>
      <c r="M275" s="6"/>
      <c r="N275" s="6"/>
      <c r="O275" s="6"/>
      <c r="P275" s="52"/>
    </row>
    <row r="276" spans="1:16" ht="15.75" customHeight="1" x14ac:dyDescent="0.25">
      <c r="A276" s="1"/>
      <c r="B276" s="14"/>
      <c r="C276" s="6"/>
      <c r="D276" s="51"/>
      <c r="E276" s="6"/>
      <c r="F276" s="51"/>
      <c r="G276" s="6"/>
      <c r="H276" s="6"/>
      <c r="I276" s="6"/>
      <c r="J276" s="6"/>
      <c r="K276" s="6"/>
      <c r="L276" s="51"/>
      <c r="M276" s="6"/>
      <c r="N276" s="6"/>
      <c r="O276" s="6"/>
      <c r="P276" s="52"/>
    </row>
    <row r="277" spans="1:16" ht="15.75" customHeight="1" x14ac:dyDescent="0.25">
      <c r="A277" s="1"/>
      <c r="B277" s="14"/>
      <c r="C277" s="6"/>
      <c r="D277" s="51"/>
      <c r="E277" s="6"/>
      <c r="F277" s="51"/>
      <c r="G277" s="6"/>
      <c r="H277" s="6"/>
      <c r="I277" s="6"/>
      <c r="J277" s="6"/>
      <c r="K277" s="6"/>
      <c r="L277" s="51"/>
      <c r="M277" s="6"/>
      <c r="N277" s="6"/>
      <c r="O277" s="6"/>
      <c r="P277" s="52"/>
    </row>
    <row r="278" spans="1:16" ht="15.75" customHeight="1" x14ac:dyDescent="0.25">
      <c r="A278" s="1"/>
      <c r="B278" s="14"/>
      <c r="C278" s="6"/>
      <c r="D278" s="51"/>
      <c r="E278" s="6"/>
      <c r="F278" s="51"/>
      <c r="G278" s="6"/>
      <c r="H278" s="6"/>
      <c r="I278" s="6"/>
      <c r="J278" s="6"/>
      <c r="K278" s="6"/>
      <c r="L278" s="51"/>
      <c r="M278" s="6"/>
      <c r="N278" s="6"/>
      <c r="O278" s="6"/>
      <c r="P278" s="52"/>
    </row>
    <row r="279" spans="1:16" ht="15.75" customHeight="1" x14ac:dyDescent="0.25">
      <c r="A279" s="1"/>
      <c r="B279" s="14"/>
      <c r="C279" s="6"/>
      <c r="D279" s="51"/>
      <c r="E279" s="6"/>
      <c r="F279" s="51"/>
      <c r="G279" s="6"/>
      <c r="H279" s="6"/>
      <c r="I279" s="6"/>
      <c r="J279" s="6"/>
      <c r="K279" s="6"/>
      <c r="L279" s="51"/>
      <c r="M279" s="6"/>
      <c r="N279" s="6"/>
      <c r="O279" s="6"/>
      <c r="P279" s="52"/>
    </row>
    <row r="280" spans="1:16" ht="15.75" customHeight="1" x14ac:dyDescent="0.25">
      <c r="A280" s="1"/>
      <c r="B280" s="14"/>
      <c r="C280" s="6"/>
      <c r="D280" s="51"/>
      <c r="E280" s="6"/>
      <c r="F280" s="51"/>
      <c r="G280" s="6"/>
      <c r="H280" s="6"/>
      <c r="I280" s="6"/>
      <c r="J280" s="6"/>
      <c r="K280" s="6"/>
      <c r="L280" s="51"/>
      <c r="M280" s="6"/>
      <c r="N280" s="6"/>
      <c r="O280" s="6"/>
      <c r="P280" s="52"/>
    </row>
    <row r="281" spans="1:16" ht="15.75" customHeight="1" x14ac:dyDescent="0.25">
      <c r="A281" s="1"/>
      <c r="B281" s="14"/>
      <c r="C281" s="6"/>
      <c r="D281" s="51"/>
      <c r="E281" s="6"/>
      <c r="F281" s="51"/>
      <c r="G281" s="6"/>
      <c r="H281" s="6"/>
      <c r="I281" s="6"/>
      <c r="J281" s="6"/>
      <c r="K281" s="6"/>
      <c r="L281" s="51"/>
      <c r="M281" s="6"/>
      <c r="N281" s="6"/>
      <c r="O281" s="6"/>
      <c r="P281" s="52"/>
    </row>
    <row r="282" spans="1:16" ht="15.75" customHeight="1" x14ac:dyDescent="0.25">
      <c r="A282" s="1"/>
      <c r="B282" s="14"/>
      <c r="C282" s="6"/>
      <c r="D282" s="51"/>
      <c r="E282" s="6"/>
      <c r="F282" s="51"/>
      <c r="G282" s="6"/>
      <c r="H282" s="6"/>
      <c r="I282" s="6"/>
      <c r="J282" s="6"/>
      <c r="K282" s="6"/>
      <c r="L282" s="51"/>
      <c r="M282" s="6"/>
      <c r="N282" s="6"/>
      <c r="O282" s="6"/>
      <c r="P282" s="52"/>
    </row>
    <row r="283" spans="1:16" ht="15.75" customHeight="1" x14ac:dyDescent="0.25">
      <c r="A283" s="1"/>
      <c r="B283" s="14"/>
      <c r="C283" s="6"/>
      <c r="D283" s="51"/>
      <c r="E283" s="6"/>
      <c r="F283" s="51"/>
      <c r="G283" s="6"/>
      <c r="H283" s="6"/>
      <c r="I283" s="6"/>
      <c r="J283" s="6"/>
      <c r="K283" s="6"/>
      <c r="L283" s="51"/>
      <c r="M283" s="6"/>
      <c r="N283" s="6"/>
      <c r="O283" s="6"/>
      <c r="P283" s="52"/>
    </row>
    <row r="284" spans="1:16" ht="15.75" customHeight="1" x14ac:dyDescent="0.25">
      <c r="A284" s="1"/>
      <c r="B284" s="14"/>
      <c r="C284" s="6"/>
      <c r="D284" s="51"/>
      <c r="E284" s="6"/>
      <c r="F284" s="51"/>
      <c r="G284" s="6"/>
      <c r="H284" s="6"/>
      <c r="I284" s="6"/>
      <c r="J284" s="6"/>
      <c r="K284" s="6"/>
      <c r="L284" s="51"/>
      <c r="M284" s="6"/>
      <c r="N284" s="6"/>
      <c r="O284" s="6"/>
      <c r="P284" s="52"/>
    </row>
    <row r="285" spans="1:16" ht="15.75" customHeight="1" x14ac:dyDescent="0.25">
      <c r="A285" s="1"/>
      <c r="B285" s="14"/>
      <c r="C285" s="6"/>
      <c r="D285" s="51"/>
      <c r="E285" s="6"/>
      <c r="F285" s="51"/>
      <c r="G285" s="6"/>
      <c r="H285" s="6"/>
      <c r="I285" s="6"/>
      <c r="J285" s="6"/>
      <c r="K285" s="6"/>
      <c r="L285" s="51"/>
      <c r="M285" s="6"/>
      <c r="N285" s="6"/>
      <c r="O285" s="6"/>
      <c r="P285" s="52"/>
    </row>
    <row r="286" spans="1:16" ht="15.75" customHeight="1" x14ac:dyDescent="0.25">
      <c r="A286" s="1"/>
      <c r="B286" s="14"/>
      <c r="C286" s="6"/>
      <c r="D286" s="51"/>
      <c r="E286" s="6"/>
      <c r="F286" s="51"/>
      <c r="G286" s="6"/>
      <c r="H286" s="6"/>
      <c r="I286" s="6"/>
      <c r="J286" s="6"/>
      <c r="K286" s="6"/>
      <c r="L286" s="51"/>
      <c r="M286" s="6"/>
      <c r="N286" s="6"/>
      <c r="O286" s="6"/>
      <c r="P286" s="52"/>
    </row>
    <row r="287" spans="1:16" ht="15.75" customHeight="1" x14ac:dyDescent="0.25">
      <c r="A287" s="1"/>
      <c r="B287" s="14"/>
      <c r="C287" s="6"/>
      <c r="D287" s="51"/>
      <c r="E287" s="6"/>
      <c r="F287" s="51"/>
      <c r="G287" s="6"/>
      <c r="H287" s="6"/>
      <c r="I287" s="6"/>
      <c r="J287" s="6"/>
      <c r="K287" s="6"/>
      <c r="L287" s="51"/>
      <c r="M287" s="6"/>
      <c r="N287" s="6"/>
      <c r="O287" s="6"/>
      <c r="P287" s="52"/>
    </row>
    <row r="288" spans="1:16" ht="15.75" customHeight="1" x14ac:dyDescent="0.25">
      <c r="A288" s="1"/>
      <c r="B288" s="14"/>
      <c r="C288" s="6"/>
      <c r="D288" s="51"/>
      <c r="E288" s="6"/>
      <c r="F288" s="51"/>
      <c r="G288" s="6"/>
      <c r="H288" s="6"/>
      <c r="I288" s="6"/>
      <c r="J288" s="6"/>
      <c r="K288" s="6"/>
      <c r="L288" s="51"/>
      <c r="M288" s="6"/>
      <c r="N288" s="6"/>
      <c r="O288" s="6"/>
      <c r="P288" s="52"/>
    </row>
    <row r="289" spans="1:16" ht="15.75" customHeight="1" x14ac:dyDescent="0.25">
      <c r="A289" s="1"/>
      <c r="B289" s="14"/>
      <c r="C289" s="6"/>
      <c r="D289" s="51"/>
      <c r="E289" s="6"/>
      <c r="F289" s="51"/>
      <c r="G289" s="6"/>
      <c r="H289" s="6"/>
      <c r="I289" s="6"/>
      <c r="J289" s="6"/>
      <c r="K289" s="6"/>
      <c r="L289" s="51"/>
      <c r="M289" s="6"/>
      <c r="N289" s="6"/>
      <c r="O289" s="6"/>
      <c r="P289" s="52"/>
    </row>
    <row r="290" spans="1:16" ht="15.75" customHeight="1" x14ac:dyDescent="0.25">
      <c r="A290" s="1"/>
      <c r="B290" s="14"/>
      <c r="C290" s="6"/>
      <c r="D290" s="51"/>
      <c r="E290" s="6"/>
      <c r="F290" s="51"/>
      <c r="G290" s="6"/>
      <c r="H290" s="6"/>
      <c r="I290" s="6"/>
      <c r="J290" s="6"/>
      <c r="K290" s="6"/>
      <c r="L290" s="51"/>
      <c r="M290" s="6"/>
      <c r="N290" s="6"/>
      <c r="O290" s="6"/>
      <c r="P290" s="52"/>
    </row>
    <row r="291" spans="1:16" ht="15.75" customHeight="1" x14ac:dyDescent="0.25">
      <c r="A291" s="1"/>
      <c r="B291" s="14"/>
      <c r="C291" s="6"/>
      <c r="D291" s="51"/>
      <c r="E291" s="6"/>
      <c r="F291" s="51"/>
      <c r="G291" s="6"/>
      <c r="H291" s="6"/>
      <c r="I291" s="6"/>
      <c r="J291" s="6"/>
      <c r="K291" s="6"/>
      <c r="L291" s="51"/>
      <c r="M291" s="6"/>
      <c r="N291" s="6"/>
      <c r="O291" s="6"/>
      <c r="P291" s="52"/>
    </row>
    <row r="292" spans="1:16" ht="15.75" customHeight="1" x14ac:dyDescent="0.25">
      <c r="A292" s="1"/>
      <c r="B292" s="14"/>
      <c r="C292" s="6"/>
      <c r="D292" s="51"/>
      <c r="E292" s="6"/>
      <c r="F292" s="51"/>
      <c r="G292" s="6"/>
      <c r="H292" s="6"/>
      <c r="I292" s="6"/>
      <c r="J292" s="6"/>
      <c r="K292" s="6"/>
      <c r="L292" s="51"/>
      <c r="M292" s="6"/>
      <c r="N292" s="6"/>
      <c r="O292" s="6"/>
      <c r="P292" s="52"/>
    </row>
    <row r="293" spans="1:16" ht="15.75" customHeight="1" x14ac:dyDescent="0.25">
      <c r="A293" s="1"/>
      <c r="B293" s="14"/>
      <c r="C293" s="6"/>
      <c r="D293" s="51"/>
      <c r="E293" s="6"/>
      <c r="F293" s="51"/>
      <c r="G293" s="6"/>
      <c r="H293" s="6"/>
      <c r="I293" s="6"/>
      <c r="J293" s="6"/>
      <c r="K293" s="6"/>
      <c r="L293" s="51"/>
      <c r="M293" s="6"/>
      <c r="N293" s="6"/>
      <c r="O293" s="6"/>
      <c r="P293" s="52"/>
    </row>
    <row r="294" spans="1:16" ht="15.75" customHeight="1" x14ac:dyDescent="0.25">
      <c r="A294" s="1"/>
      <c r="B294" s="14"/>
      <c r="C294" s="6"/>
      <c r="D294" s="51"/>
      <c r="E294" s="6"/>
      <c r="F294" s="51"/>
      <c r="G294" s="6"/>
      <c r="H294" s="6"/>
      <c r="I294" s="6"/>
      <c r="J294" s="6"/>
      <c r="K294" s="6"/>
      <c r="L294" s="51"/>
      <c r="M294" s="6"/>
      <c r="N294" s="6"/>
      <c r="O294" s="6"/>
      <c r="P294" s="52"/>
    </row>
    <row r="295" spans="1:16" ht="15.75" customHeight="1" x14ac:dyDescent="0.25">
      <c r="A295" s="1"/>
      <c r="B295" s="14"/>
      <c r="C295" s="6"/>
      <c r="D295" s="51"/>
      <c r="E295" s="6"/>
      <c r="F295" s="51"/>
      <c r="G295" s="6"/>
      <c r="H295" s="6"/>
      <c r="I295" s="6"/>
      <c r="J295" s="6"/>
      <c r="K295" s="6"/>
      <c r="L295" s="51"/>
      <c r="M295" s="6"/>
      <c r="N295" s="6"/>
      <c r="O295" s="6"/>
      <c r="P295" s="52"/>
    </row>
    <row r="296" spans="1:16" ht="15.75" customHeight="1" x14ac:dyDescent="0.25">
      <c r="A296" s="1"/>
      <c r="B296" s="14"/>
      <c r="C296" s="6"/>
      <c r="D296" s="51"/>
      <c r="E296" s="6"/>
      <c r="F296" s="51"/>
      <c r="G296" s="6"/>
      <c r="H296" s="6"/>
      <c r="I296" s="6"/>
      <c r="J296" s="6"/>
      <c r="K296" s="6"/>
      <c r="L296" s="51"/>
      <c r="M296" s="6"/>
      <c r="N296" s="6"/>
      <c r="O296" s="6"/>
      <c r="P296" s="52"/>
    </row>
    <row r="297" spans="1:16" ht="15.75" customHeight="1" x14ac:dyDescent="0.25">
      <c r="A297" s="1"/>
      <c r="B297" s="14"/>
      <c r="C297" s="6"/>
      <c r="D297" s="51"/>
      <c r="E297" s="6"/>
      <c r="F297" s="51"/>
      <c r="G297" s="6"/>
      <c r="H297" s="6"/>
      <c r="I297" s="6"/>
      <c r="J297" s="6"/>
      <c r="K297" s="6"/>
      <c r="L297" s="51"/>
      <c r="M297" s="6"/>
      <c r="N297" s="6"/>
      <c r="O297" s="6"/>
      <c r="P297" s="52"/>
    </row>
    <row r="298" spans="1:16" ht="15.75" customHeight="1" x14ac:dyDescent="0.25">
      <c r="A298" s="1"/>
      <c r="B298" s="14"/>
      <c r="C298" s="6"/>
      <c r="D298" s="51"/>
      <c r="E298" s="6"/>
      <c r="F298" s="51"/>
      <c r="G298" s="6"/>
      <c r="H298" s="6"/>
      <c r="I298" s="6"/>
      <c r="J298" s="6"/>
      <c r="K298" s="6"/>
      <c r="L298" s="51"/>
      <c r="M298" s="6"/>
      <c r="N298" s="6"/>
      <c r="O298" s="6"/>
      <c r="P298" s="52"/>
    </row>
    <row r="299" spans="1:16" ht="15.75" customHeight="1" x14ac:dyDescent="0.25">
      <c r="A299" s="1"/>
      <c r="B299" s="14"/>
      <c r="C299" s="6"/>
      <c r="D299" s="51"/>
      <c r="E299" s="6"/>
      <c r="F299" s="51"/>
      <c r="G299" s="6"/>
      <c r="H299" s="6"/>
      <c r="I299" s="6"/>
      <c r="J299" s="6"/>
      <c r="K299" s="6"/>
      <c r="L299" s="51"/>
      <c r="M299" s="6"/>
      <c r="N299" s="6"/>
      <c r="O299" s="6"/>
      <c r="P299" s="52"/>
    </row>
    <row r="300" spans="1:16" ht="15.75" customHeight="1" x14ac:dyDescent="0.25">
      <c r="A300" s="1"/>
      <c r="B300" s="14"/>
      <c r="C300" s="6"/>
      <c r="D300" s="51"/>
      <c r="E300" s="6"/>
      <c r="F300" s="51"/>
      <c r="G300" s="6"/>
      <c r="H300" s="6"/>
      <c r="I300" s="6"/>
      <c r="J300" s="6"/>
      <c r="K300" s="6"/>
      <c r="L300" s="51"/>
      <c r="M300" s="6"/>
      <c r="N300" s="6"/>
      <c r="O300" s="6"/>
      <c r="P300" s="52"/>
    </row>
    <row r="301" spans="1:16" ht="15.75" customHeight="1" x14ac:dyDescent="0.25">
      <c r="A301" s="1"/>
      <c r="B301" s="14"/>
      <c r="C301" s="6"/>
      <c r="D301" s="51"/>
      <c r="E301" s="6"/>
      <c r="F301" s="51"/>
      <c r="G301" s="6"/>
      <c r="H301" s="6"/>
      <c r="I301" s="6"/>
      <c r="J301" s="6"/>
      <c r="K301" s="6"/>
      <c r="L301" s="51"/>
      <c r="M301" s="6"/>
      <c r="N301" s="6"/>
      <c r="O301" s="6"/>
      <c r="P301" s="52"/>
    </row>
    <row r="302" spans="1:16" ht="15.75" customHeight="1" x14ac:dyDescent="0.25">
      <c r="A302" s="1"/>
      <c r="B302" s="14"/>
      <c r="C302" s="6"/>
      <c r="D302" s="51"/>
      <c r="E302" s="6"/>
      <c r="F302" s="51"/>
      <c r="G302" s="6"/>
      <c r="H302" s="6"/>
      <c r="I302" s="6"/>
      <c r="J302" s="6"/>
      <c r="K302" s="6"/>
      <c r="L302" s="51"/>
      <c r="M302" s="6"/>
      <c r="N302" s="6"/>
      <c r="O302" s="6"/>
      <c r="P302" s="52"/>
    </row>
    <row r="303" spans="1:16" ht="15.75" customHeight="1" x14ac:dyDescent="0.25">
      <c r="A303" s="1"/>
      <c r="B303" s="14"/>
      <c r="C303" s="6"/>
      <c r="D303" s="51"/>
      <c r="E303" s="6"/>
      <c r="F303" s="51"/>
      <c r="G303" s="6"/>
      <c r="H303" s="6"/>
      <c r="I303" s="6"/>
      <c r="J303" s="6"/>
      <c r="K303" s="6"/>
      <c r="L303" s="51"/>
      <c r="M303" s="6"/>
      <c r="N303" s="6"/>
      <c r="O303" s="6"/>
      <c r="P303" s="52"/>
    </row>
    <row r="304" spans="1:16" ht="15.75" customHeight="1" x14ac:dyDescent="0.25">
      <c r="A304" s="1"/>
      <c r="B304" s="14"/>
      <c r="C304" s="6"/>
      <c r="D304" s="51"/>
      <c r="E304" s="6"/>
      <c r="F304" s="51"/>
      <c r="G304" s="6"/>
      <c r="H304" s="6"/>
      <c r="I304" s="6"/>
      <c r="J304" s="6"/>
      <c r="K304" s="6"/>
      <c r="L304" s="51"/>
      <c r="M304" s="6"/>
      <c r="N304" s="6"/>
      <c r="O304" s="6"/>
      <c r="P304" s="52"/>
    </row>
    <row r="305" spans="1:16" ht="15.75" customHeight="1" x14ac:dyDescent="0.25">
      <c r="A305" s="1"/>
      <c r="B305" s="14"/>
      <c r="C305" s="6"/>
      <c r="D305" s="51"/>
      <c r="E305" s="6"/>
      <c r="F305" s="51"/>
      <c r="G305" s="6"/>
      <c r="H305" s="6"/>
      <c r="I305" s="6"/>
      <c r="J305" s="6"/>
      <c r="K305" s="6"/>
      <c r="L305" s="51"/>
      <c r="M305" s="6"/>
      <c r="N305" s="6"/>
      <c r="O305" s="6"/>
      <c r="P305" s="52"/>
    </row>
    <row r="306" spans="1:16" ht="15.75" customHeight="1" x14ac:dyDescent="0.25">
      <c r="A306" s="1"/>
      <c r="B306" s="14"/>
      <c r="C306" s="6"/>
      <c r="D306" s="51"/>
      <c r="E306" s="6"/>
      <c r="F306" s="51"/>
      <c r="G306" s="6"/>
      <c r="H306" s="6"/>
      <c r="I306" s="6"/>
      <c r="J306" s="6"/>
      <c r="K306" s="6"/>
      <c r="L306" s="51"/>
      <c r="M306" s="6"/>
      <c r="N306" s="6"/>
      <c r="O306" s="6"/>
      <c r="P306" s="52"/>
    </row>
    <row r="307" spans="1:16" ht="15.75" customHeight="1" x14ac:dyDescent="0.25">
      <c r="A307" s="1"/>
      <c r="B307" s="14"/>
      <c r="C307" s="6"/>
      <c r="D307" s="51"/>
      <c r="E307" s="6"/>
      <c r="F307" s="51"/>
      <c r="G307" s="6"/>
      <c r="H307" s="6"/>
      <c r="I307" s="6"/>
      <c r="J307" s="6"/>
      <c r="K307" s="6"/>
      <c r="L307" s="51"/>
      <c r="M307" s="6"/>
      <c r="N307" s="6"/>
      <c r="O307" s="6"/>
      <c r="P307" s="52"/>
    </row>
    <row r="308" spans="1:16" ht="15.75" customHeight="1" x14ac:dyDescent="0.25">
      <c r="A308" s="1"/>
      <c r="B308" s="14"/>
      <c r="C308" s="6"/>
      <c r="D308" s="51"/>
      <c r="E308" s="6"/>
      <c r="F308" s="51"/>
      <c r="G308" s="6"/>
      <c r="H308" s="6"/>
      <c r="I308" s="6"/>
      <c r="J308" s="6"/>
      <c r="K308" s="6"/>
      <c r="L308" s="51"/>
      <c r="M308" s="6"/>
      <c r="N308" s="6"/>
      <c r="O308" s="6"/>
      <c r="P308" s="52"/>
    </row>
    <row r="309" spans="1:16" ht="15.75" customHeight="1" x14ac:dyDescent="0.25">
      <c r="A309" s="1"/>
      <c r="B309" s="14"/>
      <c r="C309" s="6"/>
      <c r="D309" s="51"/>
      <c r="E309" s="6"/>
      <c r="F309" s="51"/>
      <c r="G309" s="6"/>
      <c r="H309" s="6"/>
      <c r="I309" s="6"/>
      <c r="J309" s="6"/>
      <c r="K309" s="6"/>
      <c r="L309" s="51"/>
      <c r="M309" s="6"/>
      <c r="N309" s="6"/>
      <c r="O309" s="6"/>
      <c r="P309" s="52"/>
    </row>
    <row r="310" spans="1:16" ht="15.75" customHeight="1" x14ac:dyDescent="0.25">
      <c r="A310" s="1"/>
      <c r="B310" s="14"/>
      <c r="C310" s="6"/>
      <c r="D310" s="51"/>
      <c r="E310" s="6"/>
      <c r="F310" s="51"/>
      <c r="G310" s="6"/>
      <c r="H310" s="6"/>
      <c r="I310" s="6"/>
      <c r="J310" s="6"/>
      <c r="K310" s="6"/>
      <c r="L310" s="51"/>
      <c r="M310" s="6"/>
      <c r="N310" s="6"/>
      <c r="O310" s="6"/>
      <c r="P310" s="52"/>
    </row>
    <row r="311" spans="1:16" ht="15.75" customHeight="1" x14ac:dyDescent="0.25">
      <c r="A311" s="1"/>
      <c r="B311" s="14"/>
      <c r="C311" s="6"/>
      <c r="D311" s="51"/>
      <c r="E311" s="6"/>
      <c r="F311" s="51"/>
      <c r="G311" s="6"/>
      <c r="H311" s="6"/>
      <c r="I311" s="6"/>
      <c r="J311" s="6"/>
      <c r="K311" s="6"/>
      <c r="L311" s="51"/>
      <c r="M311" s="6"/>
      <c r="N311" s="6"/>
      <c r="O311" s="6"/>
      <c r="P311" s="52"/>
    </row>
    <row r="312" spans="1:16" ht="15.75" customHeight="1" x14ac:dyDescent="0.25">
      <c r="A312" s="1"/>
      <c r="B312" s="14"/>
      <c r="C312" s="6"/>
      <c r="D312" s="51"/>
      <c r="E312" s="6"/>
      <c r="F312" s="51"/>
      <c r="G312" s="6"/>
      <c r="H312" s="6"/>
      <c r="I312" s="6"/>
      <c r="J312" s="6"/>
      <c r="K312" s="6"/>
      <c r="L312" s="51"/>
      <c r="M312" s="6"/>
      <c r="N312" s="6"/>
      <c r="O312" s="6"/>
      <c r="P312" s="52"/>
    </row>
    <row r="313" spans="1:16" ht="15.75" customHeight="1" x14ac:dyDescent="0.25">
      <c r="A313" s="1"/>
      <c r="B313" s="14"/>
      <c r="C313" s="6"/>
      <c r="D313" s="51"/>
      <c r="E313" s="6"/>
      <c r="F313" s="51"/>
      <c r="G313" s="6"/>
      <c r="H313" s="6"/>
      <c r="I313" s="6"/>
      <c r="J313" s="6"/>
      <c r="K313" s="6"/>
      <c r="L313" s="51"/>
      <c r="M313" s="6"/>
      <c r="N313" s="6"/>
      <c r="O313" s="6"/>
      <c r="P313" s="52"/>
    </row>
    <row r="314" spans="1:16" ht="15.75" customHeight="1" x14ac:dyDescent="0.25">
      <c r="A314" s="1"/>
      <c r="B314" s="14"/>
      <c r="C314" s="6"/>
      <c r="D314" s="51"/>
      <c r="E314" s="6"/>
      <c r="F314" s="51"/>
      <c r="G314" s="6"/>
      <c r="H314" s="6"/>
      <c r="I314" s="6"/>
      <c r="J314" s="6"/>
      <c r="K314" s="6"/>
      <c r="L314" s="51"/>
      <c r="M314" s="6"/>
      <c r="N314" s="6"/>
      <c r="O314" s="6"/>
      <c r="P314" s="52"/>
    </row>
    <row r="315" spans="1:16" ht="15.75" customHeight="1" x14ac:dyDescent="0.25">
      <c r="A315" s="1"/>
      <c r="B315" s="14"/>
      <c r="C315" s="6"/>
      <c r="D315" s="51"/>
      <c r="E315" s="6"/>
      <c r="F315" s="51"/>
      <c r="G315" s="6"/>
      <c r="H315" s="6"/>
      <c r="I315" s="6"/>
      <c r="J315" s="6"/>
      <c r="K315" s="6"/>
      <c r="L315" s="51"/>
      <c r="M315" s="6"/>
      <c r="N315" s="6"/>
      <c r="O315" s="6"/>
      <c r="P315" s="52"/>
    </row>
    <row r="316" spans="1:16" ht="15.75" customHeight="1" x14ac:dyDescent="0.25">
      <c r="A316" s="1"/>
      <c r="B316" s="14"/>
      <c r="C316" s="6"/>
      <c r="D316" s="51"/>
      <c r="E316" s="6"/>
      <c r="F316" s="51"/>
      <c r="G316" s="6"/>
      <c r="H316" s="6"/>
      <c r="I316" s="6"/>
      <c r="J316" s="6"/>
      <c r="K316" s="6"/>
      <c r="L316" s="51"/>
      <c r="M316" s="6"/>
      <c r="N316" s="6"/>
      <c r="O316" s="6"/>
      <c r="P316" s="52"/>
    </row>
    <row r="317" spans="1:16" ht="15.75" customHeight="1" x14ac:dyDescent="0.25">
      <c r="A317" s="1"/>
      <c r="B317" s="14"/>
      <c r="C317" s="6"/>
      <c r="D317" s="51"/>
      <c r="E317" s="6"/>
      <c r="F317" s="51"/>
      <c r="G317" s="6"/>
      <c r="H317" s="6"/>
      <c r="I317" s="6"/>
      <c r="J317" s="6"/>
      <c r="K317" s="6"/>
      <c r="L317" s="51"/>
      <c r="M317" s="6"/>
      <c r="N317" s="6"/>
      <c r="O317" s="6"/>
      <c r="P317" s="52"/>
    </row>
    <row r="318" spans="1:16" ht="15.75" customHeight="1" x14ac:dyDescent="0.25">
      <c r="A318" s="1"/>
      <c r="B318" s="14"/>
      <c r="C318" s="6"/>
      <c r="D318" s="51"/>
      <c r="E318" s="6"/>
      <c r="F318" s="51"/>
      <c r="G318" s="6"/>
      <c r="H318" s="6"/>
      <c r="I318" s="6"/>
      <c r="J318" s="6"/>
      <c r="K318" s="6"/>
      <c r="L318" s="51"/>
      <c r="M318" s="6"/>
      <c r="N318" s="6"/>
      <c r="O318" s="6"/>
      <c r="P318" s="52"/>
    </row>
    <row r="319" spans="1:16" ht="15.75" customHeight="1" x14ac:dyDescent="0.25">
      <c r="A319" s="1"/>
      <c r="B319" s="14"/>
      <c r="C319" s="6"/>
      <c r="D319" s="51"/>
      <c r="E319" s="6"/>
      <c r="F319" s="51"/>
      <c r="G319" s="6"/>
      <c r="H319" s="6"/>
      <c r="I319" s="6"/>
      <c r="J319" s="6"/>
      <c r="K319" s="6"/>
      <c r="L319" s="51"/>
      <c r="M319" s="6"/>
      <c r="N319" s="6"/>
      <c r="O319" s="6"/>
      <c r="P319" s="52"/>
    </row>
    <row r="320" spans="1:16" ht="15.75" customHeight="1" x14ac:dyDescent="0.25">
      <c r="A320" s="1"/>
      <c r="B320" s="14"/>
      <c r="C320" s="6"/>
      <c r="D320" s="51"/>
      <c r="E320" s="6"/>
      <c r="F320" s="51"/>
      <c r="G320" s="6"/>
      <c r="H320" s="6"/>
      <c r="I320" s="6"/>
      <c r="J320" s="6"/>
      <c r="K320" s="6"/>
      <c r="L320" s="51"/>
      <c r="M320" s="6"/>
      <c r="N320" s="6"/>
      <c r="O320" s="6"/>
      <c r="P320" s="52"/>
    </row>
    <row r="321" spans="1:16" ht="15.75" customHeight="1" x14ac:dyDescent="0.25">
      <c r="A321" s="1"/>
      <c r="B321" s="14"/>
      <c r="C321" s="6"/>
      <c r="D321" s="51"/>
      <c r="E321" s="6"/>
      <c r="F321" s="51"/>
      <c r="G321" s="6"/>
      <c r="H321" s="6"/>
      <c r="I321" s="6"/>
      <c r="J321" s="6"/>
      <c r="K321" s="6"/>
      <c r="L321" s="51"/>
      <c r="M321" s="6"/>
      <c r="N321" s="6"/>
      <c r="O321" s="6"/>
      <c r="P321" s="52"/>
    </row>
    <row r="322" spans="1:16" ht="15.75" customHeight="1" x14ac:dyDescent="0.25">
      <c r="A322" s="1"/>
      <c r="B322" s="14"/>
      <c r="C322" s="6"/>
      <c r="D322" s="51"/>
      <c r="E322" s="6"/>
      <c r="F322" s="51"/>
      <c r="G322" s="6"/>
      <c r="H322" s="6"/>
      <c r="I322" s="6"/>
      <c r="J322" s="6"/>
      <c r="K322" s="6"/>
      <c r="L322" s="51"/>
      <c r="M322" s="6"/>
      <c r="N322" s="6"/>
      <c r="O322" s="6"/>
      <c r="P322" s="52"/>
    </row>
    <row r="323" spans="1:16" ht="15.75" customHeight="1" x14ac:dyDescent="0.25">
      <c r="A323" s="1"/>
      <c r="B323" s="14"/>
      <c r="C323" s="6"/>
      <c r="D323" s="51"/>
      <c r="E323" s="6"/>
      <c r="F323" s="51"/>
      <c r="G323" s="6"/>
      <c r="H323" s="6"/>
      <c r="I323" s="6"/>
      <c r="J323" s="6"/>
      <c r="K323" s="6"/>
      <c r="L323" s="51"/>
      <c r="M323" s="6"/>
      <c r="N323" s="6"/>
      <c r="O323" s="6"/>
      <c r="P323" s="52"/>
    </row>
    <row r="324" spans="1:16" ht="15.75" customHeight="1" x14ac:dyDescent="0.25">
      <c r="A324" s="1"/>
      <c r="B324" s="14"/>
      <c r="C324" s="6"/>
      <c r="D324" s="51"/>
      <c r="E324" s="6"/>
      <c r="F324" s="51"/>
      <c r="G324" s="6"/>
      <c r="H324" s="6"/>
      <c r="I324" s="6"/>
      <c r="J324" s="6"/>
      <c r="K324" s="6"/>
      <c r="L324" s="51"/>
      <c r="M324" s="6"/>
      <c r="N324" s="6"/>
      <c r="O324" s="6"/>
      <c r="P324" s="52"/>
    </row>
    <row r="325" spans="1:16" ht="15.75" customHeight="1" x14ac:dyDescent="0.25">
      <c r="A325" s="1"/>
      <c r="B325" s="14"/>
      <c r="C325" s="6"/>
      <c r="D325" s="51"/>
      <c r="E325" s="6"/>
      <c r="F325" s="51"/>
      <c r="G325" s="6"/>
      <c r="H325" s="6"/>
      <c r="I325" s="6"/>
      <c r="J325" s="6"/>
      <c r="K325" s="6"/>
      <c r="L325" s="51"/>
      <c r="M325" s="6"/>
      <c r="N325" s="6"/>
      <c r="O325" s="6"/>
      <c r="P325" s="52"/>
    </row>
    <row r="326" spans="1:16" ht="15.75" customHeight="1" x14ac:dyDescent="0.25">
      <c r="A326" s="1"/>
      <c r="B326" s="14"/>
      <c r="C326" s="6"/>
      <c r="D326" s="51"/>
      <c r="E326" s="6"/>
      <c r="F326" s="51"/>
      <c r="G326" s="6"/>
      <c r="H326" s="6"/>
      <c r="I326" s="6"/>
      <c r="J326" s="6"/>
      <c r="K326" s="6"/>
      <c r="L326" s="51"/>
      <c r="M326" s="6"/>
      <c r="N326" s="6"/>
      <c r="O326" s="6"/>
      <c r="P326" s="52"/>
    </row>
    <row r="327" spans="1:16" ht="15.75" customHeight="1" x14ac:dyDescent="0.25">
      <c r="A327" s="1"/>
      <c r="B327" s="14"/>
      <c r="C327" s="6"/>
      <c r="D327" s="51"/>
      <c r="E327" s="6"/>
      <c r="F327" s="51"/>
      <c r="G327" s="6"/>
      <c r="H327" s="6"/>
      <c r="I327" s="6"/>
      <c r="J327" s="6"/>
      <c r="K327" s="6"/>
      <c r="L327" s="51"/>
      <c r="M327" s="6"/>
      <c r="N327" s="6"/>
      <c r="O327" s="6"/>
      <c r="P327" s="52"/>
    </row>
    <row r="328" spans="1:16" ht="15.75" customHeight="1" x14ac:dyDescent="0.25">
      <c r="A328" s="1"/>
      <c r="B328" s="14"/>
      <c r="C328" s="6"/>
      <c r="D328" s="51"/>
      <c r="E328" s="6"/>
      <c r="F328" s="51"/>
      <c r="G328" s="6"/>
      <c r="H328" s="6"/>
      <c r="I328" s="6"/>
      <c r="J328" s="6"/>
      <c r="K328" s="6"/>
      <c r="L328" s="51"/>
      <c r="M328" s="6"/>
      <c r="N328" s="6"/>
      <c r="O328" s="6"/>
      <c r="P328" s="52"/>
    </row>
    <row r="329" spans="1:16" ht="15.75" customHeight="1" x14ac:dyDescent="0.25">
      <c r="A329" s="1"/>
      <c r="B329" s="14"/>
      <c r="C329" s="6"/>
      <c r="D329" s="51"/>
      <c r="E329" s="6"/>
      <c r="F329" s="51"/>
      <c r="G329" s="6"/>
      <c r="H329" s="6"/>
      <c r="I329" s="6"/>
      <c r="J329" s="6"/>
      <c r="K329" s="6"/>
      <c r="L329" s="51"/>
      <c r="M329" s="6"/>
      <c r="N329" s="6"/>
      <c r="O329" s="6"/>
      <c r="P329" s="52"/>
    </row>
    <row r="330" spans="1:16" ht="15.75" customHeight="1" x14ac:dyDescent="0.25">
      <c r="A330" s="1"/>
      <c r="B330" s="14"/>
      <c r="C330" s="6"/>
      <c r="D330" s="51"/>
      <c r="E330" s="6"/>
      <c r="F330" s="51"/>
      <c r="G330" s="6"/>
      <c r="H330" s="6"/>
      <c r="I330" s="6"/>
      <c r="J330" s="6"/>
      <c r="K330" s="6"/>
      <c r="L330" s="51"/>
      <c r="M330" s="6"/>
      <c r="N330" s="6"/>
      <c r="O330" s="6"/>
      <c r="P330" s="52"/>
    </row>
    <row r="331" spans="1:16" ht="15.75" customHeight="1" x14ac:dyDescent="0.25">
      <c r="A331" s="1"/>
      <c r="B331" s="14"/>
      <c r="C331" s="6"/>
      <c r="D331" s="51"/>
      <c r="E331" s="6"/>
      <c r="F331" s="51"/>
      <c r="G331" s="6"/>
      <c r="H331" s="6"/>
      <c r="I331" s="6"/>
      <c r="J331" s="6"/>
      <c r="K331" s="6"/>
      <c r="L331" s="51"/>
      <c r="M331" s="6"/>
      <c r="N331" s="6"/>
      <c r="O331" s="6"/>
      <c r="P331" s="52"/>
    </row>
    <row r="332" spans="1:16" ht="15.75" customHeight="1" x14ac:dyDescent="0.25">
      <c r="A332" s="1"/>
      <c r="B332" s="14"/>
      <c r="C332" s="6"/>
      <c r="D332" s="51"/>
      <c r="E332" s="6"/>
      <c r="F332" s="51"/>
      <c r="G332" s="6"/>
      <c r="H332" s="6"/>
      <c r="I332" s="6"/>
      <c r="J332" s="6"/>
      <c r="K332" s="6"/>
      <c r="L332" s="51"/>
      <c r="M332" s="6"/>
      <c r="N332" s="6"/>
      <c r="O332" s="6"/>
      <c r="P332" s="52"/>
    </row>
    <row r="333" spans="1:16" ht="15.75" customHeight="1" x14ac:dyDescent="0.25">
      <c r="A333" s="1"/>
      <c r="B333" s="14"/>
      <c r="C333" s="6"/>
      <c r="D333" s="51"/>
      <c r="E333" s="6"/>
      <c r="F333" s="51"/>
      <c r="G333" s="6"/>
      <c r="H333" s="6"/>
      <c r="I333" s="6"/>
      <c r="J333" s="6"/>
      <c r="K333" s="6"/>
      <c r="L333" s="51"/>
      <c r="M333" s="6"/>
      <c r="N333" s="6"/>
      <c r="O333" s="6"/>
      <c r="P333" s="52"/>
    </row>
    <row r="334" spans="1:16" ht="15.75" customHeight="1" x14ac:dyDescent="0.25">
      <c r="A334" s="1"/>
      <c r="B334" s="14"/>
      <c r="C334" s="6"/>
      <c r="D334" s="51"/>
      <c r="E334" s="6"/>
      <c r="F334" s="51"/>
      <c r="G334" s="6"/>
      <c r="H334" s="6"/>
      <c r="I334" s="6"/>
      <c r="J334" s="6"/>
      <c r="K334" s="6"/>
      <c r="L334" s="51"/>
      <c r="M334" s="6"/>
      <c r="N334" s="6"/>
      <c r="O334" s="6"/>
      <c r="P334" s="52"/>
    </row>
    <row r="335" spans="1:16" ht="15.75" customHeight="1" x14ac:dyDescent="0.25">
      <c r="A335" s="1"/>
      <c r="B335" s="14"/>
      <c r="C335" s="6"/>
      <c r="D335" s="51"/>
      <c r="E335" s="6"/>
      <c r="F335" s="51"/>
      <c r="G335" s="6"/>
      <c r="H335" s="6"/>
      <c r="I335" s="6"/>
      <c r="J335" s="6"/>
      <c r="K335" s="6"/>
      <c r="L335" s="51"/>
      <c r="M335" s="6"/>
      <c r="N335" s="6"/>
      <c r="O335" s="6"/>
      <c r="P335" s="52"/>
    </row>
    <row r="336" spans="1:16" ht="15.75" customHeight="1" x14ac:dyDescent="0.25">
      <c r="A336" s="1"/>
      <c r="B336" s="14"/>
      <c r="C336" s="6"/>
      <c r="D336" s="51"/>
      <c r="E336" s="6"/>
      <c r="F336" s="51"/>
      <c r="G336" s="6"/>
      <c r="H336" s="6"/>
      <c r="I336" s="6"/>
      <c r="J336" s="6"/>
      <c r="K336" s="6"/>
      <c r="L336" s="51"/>
      <c r="M336" s="6"/>
      <c r="N336" s="6"/>
      <c r="O336" s="6"/>
      <c r="P336" s="52"/>
    </row>
    <row r="337" spans="1:16" ht="15.75" customHeight="1" x14ac:dyDescent="0.25">
      <c r="A337" s="1"/>
      <c r="B337" s="14"/>
      <c r="C337" s="6"/>
      <c r="D337" s="51"/>
      <c r="E337" s="6"/>
      <c r="F337" s="51"/>
      <c r="G337" s="6"/>
      <c r="H337" s="6"/>
      <c r="I337" s="6"/>
      <c r="J337" s="6"/>
      <c r="K337" s="6"/>
      <c r="L337" s="51"/>
      <c r="M337" s="6"/>
      <c r="N337" s="6"/>
      <c r="O337" s="6"/>
      <c r="P337" s="52"/>
    </row>
    <row r="338" spans="1:16" ht="15.75" customHeight="1" x14ac:dyDescent="0.25">
      <c r="A338" s="1"/>
      <c r="B338" s="14"/>
      <c r="C338" s="6"/>
      <c r="D338" s="51"/>
      <c r="E338" s="6"/>
      <c r="F338" s="51"/>
      <c r="G338" s="6"/>
      <c r="H338" s="6"/>
      <c r="I338" s="6"/>
      <c r="J338" s="6"/>
      <c r="K338" s="6"/>
      <c r="L338" s="51"/>
      <c r="M338" s="6"/>
      <c r="N338" s="6"/>
      <c r="O338" s="6"/>
      <c r="P338" s="52"/>
    </row>
    <row r="339" spans="1:16" ht="15.75" customHeight="1" x14ac:dyDescent="0.25">
      <c r="A339" s="1"/>
      <c r="B339" s="14"/>
      <c r="C339" s="6"/>
      <c r="D339" s="51"/>
      <c r="E339" s="6"/>
      <c r="F339" s="51"/>
      <c r="G339" s="6"/>
      <c r="H339" s="6"/>
      <c r="I339" s="6"/>
      <c r="J339" s="6"/>
      <c r="K339" s="6"/>
      <c r="L339" s="51"/>
      <c r="M339" s="6"/>
      <c r="N339" s="6"/>
      <c r="O339" s="6"/>
      <c r="P339" s="52"/>
    </row>
    <row r="340" spans="1:16" ht="15.75" customHeight="1" x14ac:dyDescent="0.25">
      <c r="A340" s="1"/>
      <c r="B340" s="14"/>
      <c r="C340" s="6"/>
      <c r="D340" s="51"/>
      <c r="E340" s="6"/>
      <c r="F340" s="51"/>
      <c r="G340" s="6"/>
      <c r="H340" s="6"/>
      <c r="I340" s="6"/>
      <c r="J340" s="6"/>
      <c r="K340" s="6"/>
      <c r="L340" s="51"/>
      <c r="M340" s="6"/>
      <c r="N340" s="6"/>
      <c r="O340" s="6"/>
      <c r="P340" s="52"/>
    </row>
    <row r="341" spans="1:16" ht="15.75" customHeight="1" x14ac:dyDescent="0.25">
      <c r="A341" s="1"/>
      <c r="B341" s="14"/>
      <c r="C341" s="6"/>
      <c r="D341" s="51"/>
      <c r="E341" s="6"/>
      <c r="F341" s="51"/>
      <c r="G341" s="6"/>
      <c r="H341" s="6"/>
      <c r="I341" s="6"/>
      <c r="J341" s="6"/>
      <c r="K341" s="6"/>
      <c r="L341" s="51"/>
      <c r="M341" s="6"/>
      <c r="N341" s="6"/>
      <c r="O341" s="6"/>
      <c r="P341" s="52"/>
    </row>
    <row r="342" spans="1:16" ht="15.75" customHeight="1" x14ac:dyDescent="0.25">
      <c r="A342" s="1"/>
      <c r="B342" s="14"/>
      <c r="C342" s="6"/>
      <c r="D342" s="51"/>
      <c r="E342" s="6"/>
      <c r="F342" s="51"/>
      <c r="G342" s="6"/>
      <c r="H342" s="6"/>
      <c r="I342" s="6"/>
      <c r="J342" s="6"/>
      <c r="K342" s="6"/>
      <c r="L342" s="51"/>
      <c r="M342" s="6"/>
      <c r="N342" s="6"/>
      <c r="O342" s="6"/>
      <c r="P342" s="52"/>
    </row>
    <row r="343" spans="1:16" ht="15.75" customHeight="1" x14ac:dyDescent="0.25">
      <c r="A343" s="1"/>
      <c r="B343" s="14"/>
      <c r="C343" s="6"/>
      <c r="D343" s="51"/>
      <c r="E343" s="6"/>
      <c r="F343" s="51"/>
      <c r="G343" s="6"/>
      <c r="H343" s="6"/>
      <c r="I343" s="6"/>
      <c r="J343" s="6"/>
      <c r="K343" s="6"/>
      <c r="L343" s="51"/>
      <c r="M343" s="6"/>
      <c r="N343" s="6"/>
      <c r="O343" s="6"/>
      <c r="P343" s="52"/>
    </row>
    <row r="344" spans="1:16" ht="15.75" customHeight="1" x14ac:dyDescent="0.25">
      <c r="A344" s="1"/>
      <c r="B344" s="14"/>
      <c r="C344" s="6"/>
      <c r="D344" s="51"/>
      <c r="E344" s="6"/>
      <c r="F344" s="51"/>
      <c r="G344" s="6"/>
      <c r="H344" s="6"/>
      <c r="I344" s="6"/>
      <c r="J344" s="6"/>
      <c r="K344" s="6"/>
      <c r="L344" s="51"/>
      <c r="M344" s="6"/>
      <c r="N344" s="6"/>
      <c r="O344" s="6"/>
      <c r="P344" s="52"/>
    </row>
    <row r="345" spans="1:16" ht="15.75" customHeight="1" x14ac:dyDescent="0.25">
      <c r="A345" s="1"/>
      <c r="B345" s="14"/>
      <c r="C345" s="6"/>
      <c r="D345" s="51"/>
      <c r="E345" s="6"/>
      <c r="F345" s="51"/>
      <c r="G345" s="6"/>
      <c r="H345" s="6"/>
      <c r="I345" s="6"/>
      <c r="J345" s="6"/>
      <c r="K345" s="6"/>
      <c r="L345" s="51"/>
      <c r="M345" s="6"/>
      <c r="N345" s="6"/>
      <c r="O345" s="6"/>
      <c r="P345" s="52"/>
    </row>
    <row r="346" spans="1:16" ht="15.75" customHeight="1" x14ac:dyDescent="0.25">
      <c r="A346" s="1"/>
      <c r="B346" s="14"/>
      <c r="C346" s="6"/>
      <c r="D346" s="51"/>
      <c r="E346" s="6"/>
      <c r="F346" s="51"/>
      <c r="G346" s="6"/>
      <c r="H346" s="6"/>
      <c r="I346" s="6"/>
      <c r="J346" s="6"/>
      <c r="K346" s="6"/>
      <c r="L346" s="51"/>
      <c r="M346" s="6"/>
      <c r="N346" s="6"/>
      <c r="O346" s="6"/>
      <c r="P346" s="52"/>
    </row>
    <row r="347" spans="1:16" ht="15.75" customHeight="1" x14ac:dyDescent="0.25">
      <c r="A347" s="1"/>
      <c r="B347" s="14"/>
      <c r="C347" s="6"/>
      <c r="D347" s="51"/>
      <c r="E347" s="6"/>
      <c r="F347" s="51"/>
      <c r="G347" s="6"/>
      <c r="H347" s="6"/>
      <c r="I347" s="6"/>
      <c r="J347" s="6"/>
      <c r="K347" s="6"/>
      <c r="L347" s="51"/>
      <c r="M347" s="6"/>
      <c r="N347" s="6"/>
      <c r="O347" s="6"/>
      <c r="P347" s="52"/>
    </row>
    <row r="348" spans="1:16" ht="15.75" customHeight="1" x14ac:dyDescent="0.25">
      <c r="A348" s="1"/>
      <c r="B348" s="14"/>
      <c r="C348" s="6"/>
      <c r="D348" s="51"/>
      <c r="E348" s="6"/>
      <c r="F348" s="51"/>
      <c r="G348" s="6"/>
      <c r="H348" s="6"/>
      <c r="I348" s="6"/>
      <c r="J348" s="6"/>
      <c r="K348" s="6"/>
      <c r="L348" s="51"/>
      <c r="M348" s="6"/>
      <c r="N348" s="6"/>
      <c r="O348" s="6"/>
      <c r="P348" s="52"/>
    </row>
    <row r="349" spans="1:16" ht="15.75" customHeight="1" x14ac:dyDescent="0.25">
      <c r="A349" s="1"/>
      <c r="B349" s="14"/>
      <c r="C349" s="6"/>
      <c r="D349" s="51"/>
      <c r="E349" s="6"/>
      <c r="F349" s="51"/>
      <c r="G349" s="6"/>
      <c r="H349" s="6"/>
      <c r="I349" s="6"/>
      <c r="J349" s="6"/>
      <c r="K349" s="6"/>
      <c r="L349" s="51"/>
      <c r="M349" s="6"/>
      <c r="N349" s="6"/>
      <c r="O349" s="6"/>
      <c r="P349" s="52"/>
    </row>
    <row r="350" spans="1:16" ht="15.75" customHeight="1" x14ac:dyDescent="0.25">
      <c r="A350" s="1"/>
      <c r="B350" s="14"/>
      <c r="C350" s="6"/>
      <c r="D350" s="51"/>
      <c r="E350" s="6"/>
      <c r="F350" s="51"/>
      <c r="G350" s="6"/>
      <c r="H350" s="6"/>
      <c r="I350" s="6"/>
      <c r="J350" s="6"/>
      <c r="K350" s="6"/>
      <c r="L350" s="51"/>
      <c r="M350" s="6"/>
      <c r="N350" s="6"/>
      <c r="O350" s="6"/>
      <c r="P350" s="52"/>
    </row>
    <row r="351" spans="1:16" ht="15.75" customHeight="1" x14ac:dyDescent="0.25">
      <c r="A351" s="1"/>
      <c r="B351" s="14"/>
      <c r="C351" s="6"/>
      <c r="D351" s="51"/>
      <c r="E351" s="6"/>
      <c r="F351" s="51"/>
      <c r="G351" s="6"/>
      <c r="H351" s="6"/>
      <c r="I351" s="6"/>
      <c r="J351" s="6"/>
      <c r="K351" s="6"/>
      <c r="L351" s="51"/>
      <c r="M351" s="6"/>
      <c r="N351" s="6"/>
      <c r="O351" s="6"/>
      <c r="P351" s="52"/>
    </row>
    <row r="352" spans="1:16" ht="15.75" customHeight="1" x14ac:dyDescent="0.25">
      <c r="A352" s="1"/>
      <c r="B352" s="14"/>
      <c r="C352" s="6"/>
      <c r="D352" s="51"/>
      <c r="E352" s="6"/>
      <c r="F352" s="51"/>
      <c r="G352" s="6"/>
      <c r="H352" s="6"/>
      <c r="I352" s="6"/>
      <c r="J352" s="6"/>
      <c r="K352" s="6"/>
      <c r="L352" s="51"/>
      <c r="M352" s="6"/>
      <c r="N352" s="6"/>
      <c r="O352" s="6"/>
      <c r="P352" s="52"/>
    </row>
    <row r="353" spans="1:16" ht="15.75" customHeight="1" x14ac:dyDescent="0.25">
      <c r="A353" s="1"/>
      <c r="B353" s="14"/>
      <c r="C353" s="6"/>
      <c r="D353" s="51"/>
      <c r="E353" s="6"/>
      <c r="F353" s="51"/>
      <c r="G353" s="6"/>
      <c r="H353" s="6"/>
      <c r="I353" s="6"/>
      <c r="J353" s="6"/>
      <c r="K353" s="6"/>
      <c r="L353" s="51"/>
      <c r="M353" s="6"/>
      <c r="N353" s="6"/>
      <c r="O353" s="6"/>
      <c r="P353" s="52"/>
    </row>
    <row r="354" spans="1:16" ht="15.75" customHeight="1" x14ac:dyDescent="0.25">
      <c r="A354" s="1"/>
      <c r="B354" s="14"/>
      <c r="C354" s="6"/>
      <c r="D354" s="51"/>
      <c r="E354" s="6"/>
      <c r="F354" s="51"/>
      <c r="G354" s="6"/>
      <c r="H354" s="6"/>
      <c r="I354" s="6"/>
      <c r="J354" s="6"/>
      <c r="K354" s="6"/>
      <c r="L354" s="51"/>
      <c r="M354" s="6"/>
      <c r="N354" s="6"/>
      <c r="O354" s="6"/>
      <c r="P354" s="52"/>
    </row>
    <row r="355" spans="1:16" ht="15.75" customHeight="1" x14ac:dyDescent="0.25">
      <c r="A355" s="1"/>
      <c r="B355" s="14"/>
      <c r="C355" s="6"/>
      <c r="D355" s="51"/>
      <c r="E355" s="6"/>
      <c r="F355" s="51"/>
      <c r="G355" s="6"/>
      <c r="H355" s="6"/>
      <c r="I355" s="6"/>
      <c r="J355" s="6"/>
      <c r="K355" s="6"/>
      <c r="L355" s="51"/>
      <c r="M355" s="6"/>
      <c r="N355" s="6"/>
      <c r="O355" s="6"/>
      <c r="P355" s="52"/>
    </row>
    <row r="356" spans="1:16" ht="15.75" customHeight="1" x14ac:dyDescent="0.25">
      <c r="A356" s="1"/>
      <c r="B356" s="14"/>
      <c r="C356" s="6"/>
      <c r="D356" s="51"/>
      <c r="E356" s="6"/>
      <c r="F356" s="51"/>
      <c r="G356" s="6"/>
      <c r="H356" s="6"/>
      <c r="I356" s="6"/>
      <c r="J356" s="6"/>
      <c r="K356" s="6"/>
      <c r="L356" s="51"/>
      <c r="M356" s="6"/>
      <c r="N356" s="6"/>
      <c r="O356" s="6"/>
      <c r="P356" s="52"/>
    </row>
    <row r="357" spans="1:16" ht="15.75" customHeight="1" x14ac:dyDescent="0.25">
      <c r="A357" s="1"/>
      <c r="B357" s="14"/>
      <c r="C357" s="6"/>
      <c r="D357" s="51"/>
      <c r="E357" s="6"/>
      <c r="F357" s="51"/>
      <c r="G357" s="6"/>
      <c r="H357" s="6"/>
      <c r="I357" s="6"/>
      <c r="J357" s="6"/>
      <c r="K357" s="6"/>
      <c r="L357" s="51"/>
      <c r="M357" s="6"/>
      <c r="N357" s="6"/>
      <c r="O357" s="6"/>
      <c r="P357" s="52"/>
    </row>
    <row r="358" spans="1:16" ht="15.75" customHeight="1" x14ac:dyDescent="0.25">
      <c r="A358" s="1"/>
      <c r="B358" s="14"/>
      <c r="C358" s="6"/>
      <c r="D358" s="51"/>
      <c r="E358" s="6"/>
      <c r="F358" s="51"/>
      <c r="G358" s="6"/>
      <c r="H358" s="6"/>
      <c r="I358" s="6"/>
      <c r="J358" s="6"/>
      <c r="K358" s="6"/>
      <c r="L358" s="51"/>
      <c r="M358" s="6"/>
      <c r="N358" s="6"/>
      <c r="O358" s="6"/>
      <c r="P358" s="52"/>
    </row>
    <row r="359" spans="1:16" ht="15.75" customHeight="1" x14ac:dyDescent="0.25">
      <c r="A359" s="1"/>
      <c r="B359" s="14"/>
      <c r="C359" s="6"/>
      <c r="D359" s="51"/>
      <c r="E359" s="6"/>
      <c r="F359" s="51"/>
      <c r="G359" s="6"/>
      <c r="H359" s="6"/>
      <c r="I359" s="6"/>
      <c r="J359" s="6"/>
      <c r="K359" s="6"/>
      <c r="L359" s="51"/>
      <c r="M359" s="6"/>
      <c r="N359" s="6"/>
      <c r="O359" s="6"/>
      <c r="P359" s="52"/>
    </row>
    <row r="360" spans="1:16" ht="15.75" customHeight="1" x14ac:dyDescent="0.25">
      <c r="A360" s="1"/>
      <c r="B360" s="14"/>
      <c r="C360" s="6"/>
      <c r="D360" s="51"/>
      <c r="E360" s="6"/>
      <c r="F360" s="51"/>
      <c r="G360" s="6"/>
      <c r="H360" s="6"/>
      <c r="I360" s="6"/>
      <c r="J360" s="6"/>
      <c r="K360" s="6"/>
      <c r="L360" s="51"/>
      <c r="M360" s="6"/>
      <c r="N360" s="6"/>
      <c r="O360" s="6"/>
      <c r="P360" s="52"/>
    </row>
    <row r="361" spans="1:16" ht="15.75" customHeight="1" x14ac:dyDescent="0.25">
      <c r="A361" s="1"/>
      <c r="B361" s="14"/>
      <c r="C361" s="6"/>
      <c r="D361" s="51"/>
      <c r="E361" s="6"/>
      <c r="F361" s="51"/>
      <c r="G361" s="6"/>
      <c r="H361" s="6"/>
      <c r="I361" s="6"/>
      <c r="J361" s="6"/>
      <c r="K361" s="6"/>
      <c r="L361" s="51"/>
      <c r="M361" s="6"/>
      <c r="N361" s="6"/>
      <c r="O361" s="6"/>
      <c r="P361" s="52"/>
    </row>
    <row r="362" spans="1:16" ht="15.75" customHeight="1" x14ac:dyDescent="0.25">
      <c r="A362" s="1"/>
      <c r="B362" s="14"/>
      <c r="C362" s="6"/>
      <c r="D362" s="51"/>
      <c r="E362" s="6"/>
      <c r="F362" s="51"/>
      <c r="G362" s="6"/>
      <c r="H362" s="6"/>
      <c r="I362" s="6"/>
      <c r="J362" s="6"/>
      <c r="K362" s="6"/>
      <c r="L362" s="51"/>
      <c r="M362" s="6"/>
      <c r="N362" s="6"/>
      <c r="O362" s="6"/>
      <c r="P362" s="52"/>
    </row>
    <row r="363" spans="1:16" ht="15.75" customHeight="1" x14ac:dyDescent="0.25">
      <c r="A363" s="1"/>
      <c r="B363" s="14"/>
      <c r="C363" s="6"/>
      <c r="D363" s="51"/>
      <c r="E363" s="6"/>
      <c r="F363" s="51"/>
      <c r="G363" s="6"/>
      <c r="H363" s="6"/>
      <c r="I363" s="6"/>
      <c r="J363" s="6"/>
      <c r="K363" s="6"/>
      <c r="L363" s="51"/>
      <c r="M363" s="6"/>
      <c r="N363" s="6"/>
      <c r="O363" s="6"/>
      <c r="P363" s="52"/>
    </row>
    <row r="364" spans="1:16" ht="15.75" customHeight="1" x14ac:dyDescent="0.25">
      <c r="A364" s="1"/>
      <c r="B364" s="14"/>
      <c r="C364" s="6"/>
      <c r="D364" s="51"/>
      <c r="E364" s="6"/>
      <c r="F364" s="51"/>
      <c r="G364" s="6"/>
      <c r="H364" s="6"/>
      <c r="I364" s="6"/>
      <c r="J364" s="6"/>
      <c r="K364" s="6"/>
      <c r="L364" s="51"/>
      <c r="M364" s="6"/>
      <c r="N364" s="6"/>
      <c r="O364" s="6"/>
      <c r="P364" s="52"/>
    </row>
    <row r="365" spans="1:16" ht="15.75" customHeight="1" x14ac:dyDescent="0.25">
      <c r="A365" s="1"/>
      <c r="B365" s="14"/>
      <c r="C365" s="6"/>
      <c r="D365" s="51"/>
      <c r="E365" s="6"/>
      <c r="F365" s="51"/>
      <c r="G365" s="6"/>
      <c r="H365" s="6"/>
      <c r="I365" s="6"/>
      <c r="J365" s="6"/>
      <c r="K365" s="6"/>
      <c r="L365" s="51"/>
      <c r="M365" s="6"/>
      <c r="N365" s="6"/>
      <c r="O365" s="6"/>
      <c r="P365" s="52"/>
    </row>
    <row r="366" spans="1:16" ht="15.75" customHeight="1" x14ac:dyDescent="0.25">
      <c r="A366" s="1"/>
      <c r="B366" s="14"/>
      <c r="C366" s="6"/>
      <c r="D366" s="51"/>
      <c r="E366" s="6"/>
      <c r="F366" s="51"/>
      <c r="G366" s="6"/>
      <c r="H366" s="6"/>
      <c r="I366" s="6"/>
      <c r="J366" s="6"/>
      <c r="K366" s="6"/>
      <c r="L366" s="51"/>
      <c r="M366" s="6"/>
      <c r="N366" s="6"/>
      <c r="O366" s="6"/>
      <c r="P366" s="52"/>
    </row>
    <row r="367" spans="1:16" ht="15.75" customHeight="1" x14ac:dyDescent="0.25">
      <c r="A367" s="1"/>
      <c r="B367" s="14"/>
      <c r="C367" s="6"/>
      <c r="D367" s="51"/>
      <c r="E367" s="6"/>
      <c r="F367" s="51"/>
      <c r="G367" s="6"/>
      <c r="H367" s="6"/>
      <c r="I367" s="6"/>
      <c r="J367" s="6"/>
      <c r="K367" s="6"/>
      <c r="L367" s="51"/>
      <c r="M367" s="6"/>
      <c r="N367" s="6"/>
      <c r="O367" s="6"/>
      <c r="P367" s="52"/>
    </row>
    <row r="368" spans="1:16" ht="15.75" customHeight="1" x14ac:dyDescent="0.25">
      <c r="A368" s="1"/>
      <c r="B368" s="14"/>
      <c r="C368" s="6"/>
      <c r="D368" s="51"/>
      <c r="E368" s="6"/>
      <c r="F368" s="51"/>
      <c r="G368" s="6"/>
      <c r="H368" s="6"/>
      <c r="I368" s="6"/>
      <c r="J368" s="6"/>
      <c r="K368" s="6"/>
      <c r="L368" s="51"/>
      <c r="M368" s="6"/>
      <c r="N368" s="6"/>
      <c r="O368" s="6"/>
      <c r="P368" s="52"/>
    </row>
    <row r="369" spans="1:16" ht="15.75" customHeight="1" x14ac:dyDescent="0.25">
      <c r="A369" s="1"/>
      <c r="B369" s="14"/>
      <c r="C369" s="6"/>
      <c r="D369" s="51"/>
      <c r="E369" s="6"/>
      <c r="F369" s="51"/>
      <c r="G369" s="6"/>
      <c r="H369" s="6"/>
      <c r="I369" s="6"/>
      <c r="J369" s="6"/>
      <c r="K369" s="6"/>
      <c r="L369" s="51"/>
      <c r="M369" s="6"/>
      <c r="N369" s="6"/>
      <c r="O369" s="6"/>
      <c r="P369" s="52"/>
    </row>
    <row r="370" spans="1:16" ht="15.75" customHeight="1" x14ac:dyDescent="0.25">
      <c r="A370" s="1"/>
      <c r="B370" s="14"/>
      <c r="C370" s="6"/>
      <c r="D370" s="51"/>
      <c r="E370" s="6"/>
      <c r="F370" s="51"/>
      <c r="G370" s="6"/>
      <c r="H370" s="6"/>
      <c r="I370" s="6"/>
      <c r="J370" s="6"/>
      <c r="K370" s="6"/>
      <c r="L370" s="51"/>
      <c r="M370" s="6"/>
      <c r="N370" s="6"/>
      <c r="O370" s="6"/>
      <c r="P370" s="52"/>
    </row>
    <row r="371" spans="1:16" ht="15.75" customHeight="1" x14ac:dyDescent="0.25">
      <c r="A371" s="1"/>
      <c r="B371" s="14"/>
      <c r="C371" s="6"/>
      <c r="D371" s="51"/>
      <c r="E371" s="6"/>
      <c r="F371" s="51"/>
      <c r="G371" s="6"/>
      <c r="H371" s="6"/>
      <c r="I371" s="6"/>
      <c r="J371" s="6"/>
      <c r="K371" s="6"/>
      <c r="L371" s="51"/>
      <c r="M371" s="6"/>
      <c r="N371" s="6"/>
      <c r="O371" s="6"/>
      <c r="P371" s="52"/>
    </row>
    <row r="372" spans="1:16" ht="15.75" customHeight="1" x14ac:dyDescent="0.25">
      <c r="A372" s="1"/>
      <c r="B372" s="14"/>
      <c r="C372" s="6"/>
      <c r="D372" s="51"/>
      <c r="E372" s="6"/>
      <c r="F372" s="51"/>
      <c r="G372" s="6"/>
      <c r="H372" s="6"/>
      <c r="I372" s="6"/>
      <c r="J372" s="6"/>
      <c r="K372" s="6"/>
      <c r="L372" s="51"/>
      <c r="M372" s="6"/>
      <c r="N372" s="6"/>
      <c r="O372" s="6"/>
      <c r="P372" s="52"/>
    </row>
    <row r="373" spans="1:16" ht="15.75" customHeight="1" x14ac:dyDescent="0.25">
      <c r="A373" s="1"/>
      <c r="B373" s="14"/>
      <c r="C373" s="6"/>
      <c r="D373" s="51"/>
      <c r="E373" s="6"/>
      <c r="F373" s="51"/>
      <c r="G373" s="6"/>
      <c r="H373" s="6"/>
      <c r="I373" s="6"/>
      <c r="J373" s="6"/>
      <c r="K373" s="6"/>
      <c r="L373" s="51"/>
      <c r="M373" s="6"/>
      <c r="N373" s="6"/>
      <c r="O373" s="6"/>
      <c r="P373" s="52"/>
    </row>
    <row r="374" spans="1:16" ht="15.75" customHeight="1" x14ac:dyDescent="0.25">
      <c r="A374" s="1"/>
      <c r="B374" s="14"/>
      <c r="C374" s="6"/>
      <c r="D374" s="51"/>
      <c r="E374" s="6"/>
      <c r="F374" s="51"/>
      <c r="G374" s="6"/>
      <c r="H374" s="6"/>
      <c r="I374" s="6"/>
      <c r="J374" s="6"/>
      <c r="K374" s="6"/>
      <c r="L374" s="51"/>
      <c r="M374" s="6"/>
      <c r="N374" s="6"/>
      <c r="O374" s="6"/>
      <c r="P374" s="52"/>
    </row>
    <row r="375" spans="1:16" ht="15.75" customHeight="1" x14ac:dyDescent="0.25">
      <c r="A375" s="1"/>
      <c r="B375" s="14"/>
      <c r="C375" s="6"/>
      <c r="D375" s="51"/>
      <c r="E375" s="6"/>
      <c r="F375" s="51"/>
      <c r="G375" s="6"/>
      <c r="H375" s="6"/>
      <c r="I375" s="6"/>
      <c r="J375" s="6"/>
      <c r="K375" s="6"/>
      <c r="L375" s="51"/>
      <c r="M375" s="6"/>
      <c r="N375" s="6"/>
      <c r="O375" s="6"/>
      <c r="P375" s="52"/>
    </row>
    <row r="376" spans="1:16" ht="15.75" customHeight="1" x14ac:dyDescent="0.25">
      <c r="A376" s="1"/>
      <c r="B376" s="14"/>
      <c r="C376" s="6"/>
      <c r="D376" s="51"/>
      <c r="E376" s="6"/>
      <c r="F376" s="51"/>
      <c r="G376" s="6"/>
      <c r="H376" s="6"/>
      <c r="I376" s="6"/>
      <c r="J376" s="6"/>
      <c r="K376" s="6"/>
      <c r="L376" s="51"/>
      <c r="M376" s="6"/>
      <c r="N376" s="6"/>
      <c r="O376" s="6"/>
      <c r="P376" s="52"/>
    </row>
    <row r="377" spans="1:16" ht="15.75" customHeight="1" x14ac:dyDescent="0.25">
      <c r="A377" s="1"/>
      <c r="B377" s="14"/>
      <c r="C377" s="6"/>
      <c r="D377" s="51"/>
      <c r="E377" s="6"/>
      <c r="F377" s="51"/>
      <c r="G377" s="6"/>
      <c r="H377" s="6"/>
      <c r="I377" s="6"/>
      <c r="J377" s="6"/>
      <c r="K377" s="6"/>
      <c r="L377" s="51"/>
      <c r="M377" s="6"/>
      <c r="N377" s="6"/>
      <c r="O377" s="6"/>
      <c r="P377" s="52"/>
    </row>
    <row r="378" spans="1:16" ht="15.75" customHeight="1" x14ac:dyDescent="0.25">
      <c r="A378" s="1"/>
      <c r="B378" s="14"/>
      <c r="C378" s="6"/>
      <c r="D378" s="51"/>
      <c r="E378" s="6"/>
      <c r="F378" s="51"/>
      <c r="G378" s="6"/>
      <c r="H378" s="6"/>
      <c r="I378" s="6"/>
      <c r="J378" s="6"/>
      <c r="K378" s="6"/>
      <c r="L378" s="51"/>
      <c r="M378" s="6"/>
      <c r="N378" s="6"/>
      <c r="O378" s="6"/>
      <c r="P378" s="52"/>
    </row>
    <row r="379" spans="1:16" ht="15.75" customHeight="1" x14ac:dyDescent="0.25">
      <c r="A379" s="1"/>
      <c r="B379" s="14"/>
      <c r="C379" s="6"/>
      <c r="D379" s="51"/>
      <c r="E379" s="6"/>
      <c r="F379" s="51"/>
      <c r="G379" s="6"/>
      <c r="H379" s="6"/>
      <c r="I379" s="6"/>
      <c r="J379" s="6"/>
      <c r="K379" s="6"/>
      <c r="L379" s="51"/>
      <c r="M379" s="6"/>
      <c r="N379" s="6"/>
      <c r="O379" s="6"/>
      <c r="P379" s="52"/>
    </row>
    <row r="380" spans="1:16" ht="15.75" customHeight="1" x14ac:dyDescent="0.25">
      <c r="A380" s="1"/>
      <c r="B380" s="14"/>
      <c r="C380" s="6"/>
      <c r="D380" s="51"/>
      <c r="E380" s="6"/>
      <c r="F380" s="51"/>
      <c r="G380" s="6"/>
      <c r="H380" s="6"/>
      <c r="I380" s="6"/>
      <c r="J380" s="6"/>
      <c r="K380" s="6"/>
      <c r="L380" s="51"/>
      <c r="M380" s="6"/>
      <c r="N380" s="6"/>
      <c r="O380" s="6"/>
      <c r="P380" s="52"/>
    </row>
    <row r="381" spans="1:16" ht="15.75" customHeight="1" x14ac:dyDescent="0.25">
      <c r="A381" s="1"/>
      <c r="B381" s="14"/>
      <c r="C381" s="6"/>
      <c r="D381" s="51"/>
      <c r="E381" s="6"/>
      <c r="F381" s="51"/>
      <c r="G381" s="6"/>
      <c r="H381" s="6"/>
      <c r="I381" s="6"/>
      <c r="J381" s="6"/>
      <c r="K381" s="6"/>
      <c r="L381" s="51"/>
      <c r="M381" s="6"/>
      <c r="N381" s="6"/>
      <c r="O381" s="6"/>
      <c r="P381" s="52"/>
    </row>
    <row r="382" spans="1:16" ht="15.75" customHeight="1" x14ac:dyDescent="0.25">
      <c r="A382" s="1"/>
      <c r="B382" s="14"/>
      <c r="C382" s="6"/>
      <c r="D382" s="51"/>
      <c r="E382" s="6"/>
      <c r="F382" s="51"/>
      <c r="G382" s="6"/>
      <c r="H382" s="6"/>
      <c r="I382" s="6"/>
      <c r="J382" s="6"/>
      <c r="K382" s="6"/>
      <c r="L382" s="51"/>
      <c r="M382" s="6"/>
      <c r="N382" s="6"/>
      <c r="O382" s="6"/>
      <c r="P382" s="52"/>
    </row>
    <row r="383" spans="1:16" ht="15.75" customHeight="1" x14ac:dyDescent="0.25">
      <c r="A383" s="1"/>
      <c r="B383" s="14"/>
      <c r="C383" s="6"/>
      <c r="D383" s="51"/>
      <c r="E383" s="6"/>
      <c r="F383" s="51"/>
      <c r="G383" s="6"/>
      <c r="H383" s="6"/>
      <c r="I383" s="6"/>
      <c r="J383" s="6"/>
      <c r="K383" s="6"/>
      <c r="L383" s="51"/>
      <c r="M383" s="6"/>
      <c r="N383" s="6"/>
      <c r="O383" s="6"/>
      <c r="P383" s="52"/>
    </row>
    <row r="384" spans="1:16" ht="15.75" customHeight="1" x14ac:dyDescent="0.25">
      <c r="A384" s="1"/>
      <c r="B384" s="14"/>
      <c r="C384" s="6"/>
      <c r="D384" s="51"/>
      <c r="E384" s="6"/>
      <c r="F384" s="51"/>
      <c r="G384" s="6"/>
      <c r="H384" s="6"/>
      <c r="I384" s="6"/>
      <c r="J384" s="6"/>
      <c r="K384" s="6"/>
      <c r="L384" s="51"/>
      <c r="M384" s="6"/>
      <c r="N384" s="6"/>
      <c r="O384" s="6"/>
      <c r="P384" s="52"/>
    </row>
    <row r="385" spans="1:16" ht="15.75" customHeight="1" x14ac:dyDescent="0.25">
      <c r="A385" s="1"/>
      <c r="B385" s="14"/>
      <c r="C385" s="6"/>
      <c r="D385" s="51"/>
      <c r="E385" s="6"/>
      <c r="F385" s="51"/>
      <c r="G385" s="6"/>
      <c r="H385" s="6"/>
      <c r="I385" s="6"/>
      <c r="J385" s="6"/>
      <c r="K385" s="6"/>
      <c r="L385" s="51"/>
      <c r="M385" s="6"/>
      <c r="N385" s="6"/>
      <c r="O385" s="6"/>
      <c r="P385" s="52"/>
    </row>
    <row r="386" spans="1:16" ht="15.75" customHeight="1" x14ac:dyDescent="0.25">
      <c r="A386" s="1"/>
      <c r="B386" s="14"/>
      <c r="C386" s="6"/>
      <c r="D386" s="51"/>
      <c r="E386" s="6"/>
      <c r="F386" s="51"/>
      <c r="G386" s="6"/>
      <c r="H386" s="6"/>
      <c r="I386" s="6"/>
      <c r="J386" s="6"/>
      <c r="K386" s="6"/>
      <c r="L386" s="51"/>
      <c r="M386" s="6"/>
      <c r="N386" s="6"/>
      <c r="O386" s="6"/>
      <c r="P386" s="52"/>
    </row>
    <row r="387" spans="1:16" ht="15.75" customHeight="1" x14ac:dyDescent="0.25">
      <c r="A387" s="1"/>
      <c r="B387" s="14"/>
      <c r="C387" s="6"/>
      <c r="D387" s="51"/>
      <c r="E387" s="6"/>
      <c r="F387" s="51"/>
      <c r="G387" s="6"/>
      <c r="H387" s="6"/>
      <c r="I387" s="6"/>
      <c r="J387" s="6"/>
      <c r="K387" s="6"/>
      <c r="L387" s="51"/>
      <c r="M387" s="6"/>
      <c r="N387" s="6"/>
      <c r="O387" s="6"/>
      <c r="P387" s="52"/>
    </row>
    <row r="388" spans="1:16" ht="15.75" customHeight="1" x14ac:dyDescent="0.25">
      <c r="A388" s="1"/>
      <c r="B388" s="14"/>
      <c r="C388" s="6"/>
      <c r="D388" s="51"/>
      <c r="E388" s="6"/>
      <c r="F388" s="51"/>
      <c r="G388" s="6"/>
      <c r="H388" s="6"/>
      <c r="I388" s="6"/>
      <c r="J388" s="6"/>
      <c r="K388" s="6"/>
      <c r="L388" s="51"/>
      <c r="M388" s="6"/>
      <c r="N388" s="6"/>
      <c r="O388" s="6"/>
      <c r="P388" s="52"/>
    </row>
    <row r="389" spans="1:16" ht="15.75" customHeight="1" x14ac:dyDescent="0.25">
      <c r="A389" s="1"/>
      <c r="B389" s="14"/>
      <c r="C389" s="6"/>
      <c r="D389" s="51"/>
      <c r="E389" s="6"/>
      <c r="F389" s="51"/>
      <c r="G389" s="6"/>
      <c r="H389" s="6"/>
      <c r="I389" s="6"/>
      <c r="J389" s="6"/>
      <c r="K389" s="6"/>
      <c r="L389" s="51"/>
      <c r="M389" s="6"/>
      <c r="N389" s="6"/>
      <c r="O389" s="6"/>
      <c r="P389" s="52"/>
    </row>
    <row r="390" spans="1:16" ht="15.75" customHeight="1" x14ac:dyDescent="0.25">
      <c r="A390" s="1"/>
      <c r="B390" s="14"/>
      <c r="C390" s="6"/>
      <c r="D390" s="51"/>
      <c r="E390" s="6"/>
      <c r="F390" s="51"/>
      <c r="G390" s="6"/>
      <c r="H390" s="6"/>
      <c r="I390" s="6"/>
      <c r="J390" s="6"/>
      <c r="K390" s="6"/>
      <c r="L390" s="51"/>
      <c r="M390" s="6"/>
      <c r="N390" s="6"/>
      <c r="O390" s="6"/>
      <c r="P390" s="52"/>
    </row>
    <row r="391" spans="1:16" ht="15.75" customHeight="1" x14ac:dyDescent="0.25">
      <c r="A391" s="1"/>
      <c r="B391" s="14"/>
      <c r="C391" s="6"/>
      <c r="D391" s="51"/>
      <c r="E391" s="6"/>
      <c r="F391" s="51"/>
      <c r="G391" s="6"/>
      <c r="H391" s="6"/>
      <c r="I391" s="6"/>
      <c r="J391" s="6"/>
      <c r="K391" s="6"/>
      <c r="L391" s="51"/>
      <c r="M391" s="6"/>
      <c r="N391" s="6"/>
      <c r="O391" s="6"/>
      <c r="P391" s="52"/>
    </row>
    <row r="392" spans="1:16" ht="15.75" customHeight="1" x14ac:dyDescent="0.25">
      <c r="A392" s="1"/>
      <c r="B392" s="14"/>
      <c r="C392" s="6"/>
      <c r="D392" s="51"/>
      <c r="E392" s="6"/>
      <c r="F392" s="51"/>
      <c r="G392" s="6"/>
      <c r="H392" s="6"/>
      <c r="I392" s="6"/>
      <c r="J392" s="6"/>
      <c r="K392" s="6"/>
      <c r="L392" s="51"/>
      <c r="M392" s="6"/>
      <c r="N392" s="6"/>
      <c r="O392" s="6"/>
      <c r="P392" s="52"/>
    </row>
    <row r="393" spans="1:16" ht="15.75" customHeight="1" x14ac:dyDescent="0.25">
      <c r="A393" s="1"/>
      <c r="B393" s="14"/>
      <c r="C393" s="6"/>
      <c r="D393" s="51"/>
      <c r="E393" s="6"/>
      <c r="F393" s="51"/>
      <c r="G393" s="6"/>
      <c r="H393" s="6"/>
      <c r="I393" s="6"/>
      <c r="J393" s="6"/>
      <c r="K393" s="6"/>
      <c r="L393" s="51"/>
      <c r="M393" s="6"/>
      <c r="N393" s="6"/>
      <c r="O393" s="6"/>
      <c r="P393" s="52"/>
    </row>
    <row r="394" spans="1:16" ht="15.75" customHeight="1" x14ac:dyDescent="0.25">
      <c r="A394" s="1"/>
      <c r="B394" s="14"/>
      <c r="C394" s="6"/>
      <c r="D394" s="51"/>
      <c r="E394" s="6"/>
      <c r="F394" s="51"/>
      <c r="G394" s="6"/>
      <c r="H394" s="6"/>
      <c r="I394" s="6"/>
      <c r="J394" s="6"/>
      <c r="K394" s="6"/>
      <c r="L394" s="51"/>
      <c r="M394" s="6"/>
      <c r="N394" s="6"/>
      <c r="O394" s="6"/>
      <c r="P394" s="52"/>
    </row>
    <row r="395" spans="1:16" ht="15.75" customHeight="1" x14ac:dyDescent="0.25">
      <c r="A395" s="1"/>
      <c r="B395" s="14"/>
      <c r="C395" s="6"/>
      <c r="D395" s="51"/>
      <c r="E395" s="6"/>
      <c r="F395" s="51"/>
      <c r="G395" s="6"/>
      <c r="H395" s="6"/>
      <c r="I395" s="6"/>
      <c r="J395" s="6"/>
      <c r="K395" s="6"/>
      <c r="L395" s="51"/>
      <c r="M395" s="6"/>
      <c r="N395" s="6"/>
      <c r="O395" s="6"/>
      <c r="P395" s="52"/>
    </row>
    <row r="396" spans="1:16" ht="15.75" customHeight="1" x14ac:dyDescent="0.25">
      <c r="A396" s="1"/>
      <c r="B396" s="14"/>
      <c r="C396" s="6"/>
      <c r="D396" s="51"/>
      <c r="E396" s="6"/>
      <c r="F396" s="51"/>
      <c r="G396" s="6"/>
      <c r="H396" s="6"/>
      <c r="I396" s="6"/>
      <c r="J396" s="6"/>
      <c r="K396" s="6"/>
      <c r="L396" s="51"/>
      <c r="M396" s="6"/>
      <c r="N396" s="6"/>
      <c r="O396" s="6"/>
      <c r="P396" s="52"/>
    </row>
    <row r="397" spans="1:16" ht="15.75" customHeight="1" x14ac:dyDescent="0.25">
      <c r="A397" s="1"/>
      <c r="B397" s="14"/>
      <c r="C397" s="6"/>
      <c r="D397" s="51"/>
      <c r="E397" s="6"/>
      <c r="F397" s="51"/>
      <c r="G397" s="6"/>
      <c r="H397" s="6"/>
      <c r="I397" s="6"/>
      <c r="J397" s="6"/>
      <c r="K397" s="6"/>
      <c r="L397" s="51"/>
      <c r="M397" s="6"/>
      <c r="N397" s="6"/>
      <c r="O397" s="6"/>
      <c r="P397" s="52"/>
    </row>
    <row r="398" spans="1:16" ht="15.75" customHeight="1" x14ac:dyDescent="0.25">
      <c r="A398" s="1"/>
      <c r="B398" s="14"/>
      <c r="C398" s="6"/>
      <c r="D398" s="51"/>
      <c r="E398" s="6"/>
      <c r="F398" s="51"/>
      <c r="G398" s="6"/>
      <c r="H398" s="6"/>
      <c r="I398" s="6"/>
      <c r="J398" s="6"/>
      <c r="K398" s="6"/>
      <c r="L398" s="51"/>
      <c r="M398" s="6"/>
      <c r="N398" s="6"/>
      <c r="O398" s="6"/>
      <c r="P398" s="52"/>
    </row>
    <row r="399" spans="1:16" ht="15.75" customHeight="1" x14ac:dyDescent="0.25">
      <c r="A399" s="1"/>
      <c r="B399" s="14"/>
      <c r="C399" s="6"/>
      <c r="D399" s="51"/>
      <c r="E399" s="6"/>
      <c r="F399" s="51"/>
      <c r="G399" s="6"/>
      <c r="H399" s="6"/>
      <c r="I399" s="6"/>
      <c r="J399" s="6"/>
      <c r="K399" s="6"/>
      <c r="L399" s="51"/>
      <c r="M399" s="6"/>
      <c r="N399" s="6"/>
      <c r="O399" s="6"/>
      <c r="P399" s="52"/>
    </row>
    <row r="400" spans="1:16" ht="15.75" customHeight="1" x14ac:dyDescent="0.25">
      <c r="A400" s="1"/>
      <c r="B400" s="14"/>
      <c r="C400" s="6"/>
      <c r="D400" s="51"/>
      <c r="E400" s="6"/>
      <c r="F400" s="51"/>
      <c r="G400" s="6"/>
      <c r="H400" s="6"/>
      <c r="I400" s="6"/>
      <c r="J400" s="6"/>
      <c r="K400" s="6"/>
      <c r="L400" s="51"/>
      <c r="M400" s="6"/>
      <c r="N400" s="6"/>
      <c r="O400" s="6"/>
      <c r="P400" s="52"/>
    </row>
    <row r="401" spans="1:16" ht="15.75" customHeight="1" x14ac:dyDescent="0.25">
      <c r="A401" s="1"/>
      <c r="B401" s="14"/>
      <c r="C401" s="6"/>
      <c r="D401" s="51"/>
      <c r="E401" s="6"/>
      <c r="F401" s="51"/>
      <c r="G401" s="6"/>
      <c r="H401" s="6"/>
      <c r="I401" s="6"/>
      <c r="J401" s="6"/>
      <c r="K401" s="6"/>
      <c r="L401" s="51"/>
      <c r="M401" s="6"/>
      <c r="N401" s="6"/>
      <c r="O401" s="6"/>
      <c r="P401" s="52"/>
    </row>
    <row r="402" spans="1:16" ht="15.75" customHeight="1" x14ac:dyDescent="0.25">
      <c r="A402" s="1"/>
      <c r="B402" s="14"/>
      <c r="C402" s="6"/>
      <c r="D402" s="51"/>
      <c r="E402" s="6"/>
      <c r="F402" s="51"/>
      <c r="G402" s="6"/>
      <c r="H402" s="6"/>
      <c r="I402" s="6"/>
      <c r="J402" s="6"/>
      <c r="K402" s="6"/>
      <c r="L402" s="51"/>
      <c r="M402" s="6"/>
      <c r="N402" s="6"/>
      <c r="O402" s="6"/>
      <c r="P402" s="52"/>
    </row>
    <row r="403" spans="1:16" ht="15.75" customHeight="1" x14ac:dyDescent="0.25">
      <c r="A403" s="1"/>
      <c r="B403" s="14"/>
      <c r="C403" s="6"/>
      <c r="D403" s="51"/>
      <c r="E403" s="6"/>
      <c r="F403" s="51"/>
      <c r="G403" s="6"/>
      <c r="H403" s="6"/>
      <c r="I403" s="6"/>
      <c r="J403" s="6"/>
      <c r="K403" s="6"/>
      <c r="L403" s="51"/>
      <c r="M403" s="6"/>
      <c r="N403" s="6"/>
      <c r="O403" s="6"/>
      <c r="P403" s="52"/>
    </row>
    <row r="404" spans="1:16" ht="15.75" customHeight="1" x14ac:dyDescent="0.25">
      <c r="A404" s="1"/>
      <c r="B404" s="14"/>
      <c r="C404" s="6"/>
      <c r="D404" s="51"/>
      <c r="E404" s="6"/>
      <c r="F404" s="51"/>
      <c r="G404" s="6"/>
      <c r="H404" s="6"/>
      <c r="I404" s="6"/>
      <c r="J404" s="6"/>
      <c r="K404" s="6"/>
      <c r="L404" s="51"/>
      <c r="M404" s="6"/>
      <c r="N404" s="6"/>
      <c r="O404" s="6"/>
      <c r="P404" s="52"/>
    </row>
    <row r="405" spans="1:16" ht="15.75" customHeight="1" x14ac:dyDescent="0.25">
      <c r="A405" s="1"/>
      <c r="B405" s="14"/>
      <c r="C405" s="6"/>
      <c r="D405" s="51"/>
      <c r="E405" s="6"/>
      <c r="F405" s="51"/>
      <c r="G405" s="6"/>
      <c r="H405" s="6"/>
      <c r="I405" s="6"/>
      <c r="J405" s="6"/>
      <c r="K405" s="6"/>
      <c r="L405" s="51"/>
      <c r="M405" s="6"/>
      <c r="N405" s="6"/>
      <c r="O405" s="6"/>
      <c r="P405" s="52"/>
    </row>
    <row r="406" spans="1:16" ht="15.75" customHeight="1" x14ac:dyDescent="0.25">
      <c r="A406" s="1"/>
      <c r="B406" s="14"/>
      <c r="C406" s="6"/>
      <c r="D406" s="51"/>
      <c r="E406" s="6"/>
      <c r="F406" s="51"/>
      <c r="G406" s="6"/>
      <c r="H406" s="6"/>
      <c r="I406" s="6"/>
      <c r="J406" s="6"/>
      <c r="K406" s="6"/>
      <c r="L406" s="51"/>
      <c r="M406" s="6"/>
      <c r="N406" s="6"/>
      <c r="O406" s="6"/>
      <c r="P406" s="52"/>
    </row>
    <row r="407" spans="1:16" ht="15.75" customHeight="1" x14ac:dyDescent="0.25">
      <c r="A407" s="1"/>
      <c r="B407" s="14"/>
      <c r="C407" s="6"/>
      <c r="D407" s="51"/>
      <c r="E407" s="6"/>
      <c r="F407" s="51"/>
      <c r="G407" s="6"/>
      <c r="H407" s="6"/>
      <c r="I407" s="6"/>
      <c r="J407" s="6"/>
      <c r="K407" s="6"/>
      <c r="L407" s="51"/>
      <c r="M407" s="6"/>
      <c r="N407" s="6"/>
      <c r="O407" s="6"/>
      <c r="P407" s="52"/>
    </row>
    <row r="408" spans="1:16" ht="15.75" customHeight="1" x14ac:dyDescent="0.25">
      <c r="A408" s="1"/>
      <c r="B408" s="14"/>
      <c r="C408" s="6"/>
      <c r="D408" s="51"/>
      <c r="E408" s="6"/>
      <c r="F408" s="51"/>
      <c r="G408" s="6"/>
      <c r="H408" s="6"/>
      <c r="I408" s="6"/>
      <c r="J408" s="6"/>
      <c r="K408" s="6"/>
      <c r="L408" s="51"/>
      <c r="M408" s="6"/>
      <c r="N408" s="6"/>
      <c r="O408" s="6"/>
      <c r="P408" s="52"/>
    </row>
    <row r="409" spans="1:16" ht="15.75" customHeight="1" x14ac:dyDescent="0.25">
      <c r="A409" s="1"/>
      <c r="B409" s="14"/>
      <c r="C409" s="6"/>
      <c r="D409" s="51"/>
      <c r="E409" s="6"/>
      <c r="F409" s="51"/>
      <c r="G409" s="6"/>
      <c r="H409" s="6"/>
      <c r="I409" s="6"/>
      <c r="J409" s="6"/>
      <c r="K409" s="6"/>
      <c r="L409" s="51"/>
      <c r="M409" s="6"/>
      <c r="N409" s="6"/>
      <c r="O409" s="6"/>
      <c r="P409" s="52"/>
    </row>
    <row r="410" spans="1:16" ht="15.75" customHeight="1" x14ac:dyDescent="0.25">
      <c r="A410" s="1"/>
      <c r="B410" s="14"/>
      <c r="C410" s="6"/>
      <c r="D410" s="51"/>
      <c r="E410" s="6"/>
      <c r="F410" s="51"/>
      <c r="G410" s="6"/>
      <c r="H410" s="6"/>
      <c r="I410" s="6"/>
      <c r="J410" s="6"/>
      <c r="K410" s="6"/>
      <c r="L410" s="51"/>
      <c r="M410" s="6"/>
      <c r="N410" s="6"/>
      <c r="O410" s="6"/>
      <c r="P410" s="52"/>
    </row>
    <row r="411" spans="1:16" ht="15.75" customHeight="1" x14ac:dyDescent="0.25">
      <c r="A411" s="1"/>
      <c r="B411" s="14"/>
      <c r="C411" s="6"/>
      <c r="D411" s="51"/>
      <c r="E411" s="6"/>
      <c r="F411" s="51"/>
      <c r="G411" s="6"/>
      <c r="H411" s="6"/>
      <c r="I411" s="6"/>
      <c r="J411" s="6"/>
      <c r="K411" s="6"/>
      <c r="L411" s="51"/>
      <c r="M411" s="6"/>
      <c r="N411" s="6"/>
      <c r="O411" s="6"/>
      <c r="P411" s="52"/>
    </row>
    <row r="412" spans="1:16" ht="15.75" customHeight="1" x14ac:dyDescent="0.25">
      <c r="A412" s="1"/>
      <c r="B412" s="14"/>
      <c r="C412" s="6"/>
      <c r="D412" s="51"/>
      <c r="E412" s="6"/>
      <c r="F412" s="51"/>
      <c r="G412" s="6"/>
      <c r="H412" s="6"/>
      <c r="I412" s="6"/>
      <c r="J412" s="6"/>
      <c r="K412" s="6"/>
      <c r="L412" s="51"/>
      <c r="M412" s="6"/>
      <c r="N412" s="6"/>
      <c r="O412" s="6"/>
      <c r="P412" s="52"/>
    </row>
    <row r="413" spans="1:16" ht="15.75" customHeight="1" x14ac:dyDescent="0.25">
      <c r="A413" s="1"/>
      <c r="B413" s="14"/>
      <c r="C413" s="6"/>
      <c r="D413" s="51"/>
      <c r="E413" s="6"/>
      <c r="F413" s="51"/>
      <c r="G413" s="6"/>
      <c r="H413" s="6"/>
      <c r="I413" s="6"/>
      <c r="J413" s="6"/>
      <c r="K413" s="6"/>
      <c r="L413" s="51"/>
      <c r="M413" s="6"/>
      <c r="N413" s="6"/>
      <c r="O413" s="6"/>
      <c r="P413" s="52"/>
    </row>
    <row r="414" spans="1:16" ht="15.75" customHeight="1" x14ac:dyDescent="0.25">
      <c r="A414" s="1"/>
      <c r="B414" s="14"/>
      <c r="C414" s="6"/>
      <c r="D414" s="51"/>
      <c r="E414" s="6"/>
      <c r="F414" s="51"/>
      <c r="G414" s="6"/>
      <c r="H414" s="6"/>
      <c r="I414" s="6"/>
      <c r="J414" s="6"/>
      <c r="K414" s="6"/>
      <c r="L414" s="51"/>
      <c r="M414" s="6"/>
      <c r="N414" s="6"/>
      <c r="O414" s="6"/>
      <c r="P414" s="52"/>
    </row>
    <row r="415" spans="1:16" ht="15.75" customHeight="1" x14ac:dyDescent="0.25">
      <c r="A415" s="1"/>
      <c r="B415" s="14"/>
      <c r="C415" s="6"/>
      <c r="D415" s="51"/>
      <c r="E415" s="6"/>
      <c r="F415" s="51"/>
      <c r="G415" s="6"/>
      <c r="H415" s="6"/>
      <c r="I415" s="6"/>
      <c r="J415" s="6"/>
      <c r="K415" s="6"/>
      <c r="L415" s="51"/>
      <c r="M415" s="6"/>
      <c r="N415" s="6"/>
      <c r="O415" s="6"/>
      <c r="P415" s="52"/>
    </row>
    <row r="416" spans="1:16" ht="15.75" customHeight="1" x14ac:dyDescent="0.25">
      <c r="A416" s="1"/>
      <c r="B416" s="14"/>
      <c r="C416" s="6"/>
      <c r="D416" s="51"/>
      <c r="E416" s="6"/>
      <c r="F416" s="51"/>
      <c r="G416" s="6"/>
      <c r="H416" s="6"/>
      <c r="I416" s="6"/>
      <c r="J416" s="6"/>
      <c r="K416" s="6"/>
      <c r="L416" s="51"/>
      <c r="M416" s="6"/>
      <c r="N416" s="6"/>
      <c r="O416" s="6"/>
      <c r="P416" s="52"/>
    </row>
    <row r="417" spans="1:16" ht="15.75" customHeight="1" x14ac:dyDescent="0.25">
      <c r="A417" s="1"/>
      <c r="B417" s="14"/>
      <c r="C417" s="6"/>
      <c r="D417" s="51"/>
      <c r="E417" s="6"/>
      <c r="F417" s="51"/>
      <c r="G417" s="6"/>
      <c r="H417" s="6"/>
      <c r="I417" s="6"/>
      <c r="J417" s="6"/>
      <c r="K417" s="6"/>
      <c r="L417" s="51"/>
      <c r="M417" s="6"/>
      <c r="N417" s="6"/>
      <c r="O417" s="6"/>
      <c r="P417" s="52"/>
    </row>
    <row r="418" spans="1:16" ht="15.75" customHeight="1" x14ac:dyDescent="0.25">
      <c r="A418" s="1"/>
      <c r="B418" s="14"/>
      <c r="C418" s="6"/>
      <c r="D418" s="51"/>
      <c r="E418" s="6"/>
      <c r="F418" s="51"/>
      <c r="G418" s="6"/>
      <c r="H418" s="6"/>
      <c r="I418" s="6"/>
      <c r="J418" s="6"/>
      <c r="K418" s="6"/>
      <c r="L418" s="51"/>
      <c r="M418" s="6"/>
      <c r="N418" s="6"/>
      <c r="O418" s="6"/>
      <c r="P418" s="52"/>
    </row>
    <row r="419" spans="1:16" ht="15.75" customHeight="1" x14ac:dyDescent="0.25">
      <c r="A419" s="1"/>
      <c r="B419" s="14"/>
      <c r="C419" s="6"/>
      <c r="D419" s="51"/>
      <c r="E419" s="6"/>
      <c r="F419" s="51"/>
      <c r="G419" s="6"/>
      <c r="H419" s="6"/>
      <c r="I419" s="6"/>
      <c r="J419" s="6"/>
      <c r="K419" s="6"/>
      <c r="L419" s="51"/>
      <c r="M419" s="6"/>
      <c r="N419" s="6"/>
      <c r="O419" s="6"/>
      <c r="P419" s="52"/>
    </row>
    <row r="420" spans="1:16" ht="15.75" customHeight="1" x14ac:dyDescent="0.25">
      <c r="A420" s="1"/>
      <c r="B420" s="14"/>
      <c r="C420" s="6"/>
      <c r="D420" s="51"/>
      <c r="E420" s="6"/>
      <c r="F420" s="51"/>
      <c r="G420" s="6"/>
      <c r="H420" s="6"/>
      <c r="I420" s="6"/>
      <c r="J420" s="6"/>
      <c r="K420" s="6"/>
      <c r="L420" s="51"/>
      <c r="M420" s="6"/>
      <c r="N420" s="6"/>
      <c r="O420" s="6"/>
      <c r="P420" s="52"/>
    </row>
    <row r="421" spans="1:16" ht="15.75" customHeight="1" x14ac:dyDescent="0.25">
      <c r="A421" s="1"/>
      <c r="B421" s="14"/>
      <c r="C421" s="6"/>
      <c r="D421" s="51"/>
      <c r="E421" s="6"/>
      <c r="F421" s="51"/>
      <c r="G421" s="6"/>
      <c r="H421" s="6"/>
      <c r="I421" s="6"/>
      <c r="J421" s="6"/>
      <c r="K421" s="6"/>
      <c r="L421" s="51"/>
      <c r="M421" s="6"/>
      <c r="N421" s="6"/>
      <c r="O421" s="6"/>
      <c r="P421" s="52"/>
    </row>
    <row r="422" spans="1:16" ht="15.75" customHeight="1" x14ac:dyDescent="0.25">
      <c r="A422" s="1"/>
      <c r="B422" s="14"/>
      <c r="C422" s="6"/>
      <c r="D422" s="51"/>
      <c r="E422" s="6"/>
      <c r="F422" s="51"/>
      <c r="G422" s="6"/>
      <c r="H422" s="6"/>
      <c r="I422" s="6"/>
      <c r="J422" s="6"/>
      <c r="K422" s="6"/>
      <c r="L422" s="51"/>
      <c r="M422" s="6"/>
      <c r="N422" s="6"/>
      <c r="O422" s="6"/>
      <c r="P422" s="52"/>
    </row>
    <row r="423" spans="1:16" ht="15.75" customHeight="1" x14ac:dyDescent="0.25">
      <c r="A423" s="1"/>
      <c r="B423" s="14"/>
      <c r="C423" s="6"/>
      <c r="D423" s="51"/>
      <c r="E423" s="6"/>
      <c r="F423" s="51"/>
      <c r="G423" s="6"/>
      <c r="H423" s="6"/>
      <c r="I423" s="6"/>
      <c r="J423" s="6"/>
      <c r="K423" s="6"/>
      <c r="L423" s="51"/>
      <c r="M423" s="6"/>
      <c r="N423" s="6"/>
      <c r="O423" s="6"/>
      <c r="P423" s="52"/>
    </row>
    <row r="424" spans="1:16" ht="15.75" customHeight="1" x14ac:dyDescent="0.25">
      <c r="A424" s="1"/>
      <c r="B424" s="14"/>
      <c r="C424" s="6"/>
      <c r="D424" s="51"/>
      <c r="E424" s="6"/>
      <c r="F424" s="51"/>
      <c r="G424" s="6"/>
      <c r="H424" s="6"/>
      <c r="I424" s="6"/>
      <c r="J424" s="6"/>
      <c r="K424" s="6"/>
      <c r="L424" s="51"/>
      <c r="M424" s="6"/>
      <c r="N424" s="6"/>
      <c r="O424" s="6"/>
      <c r="P424" s="52"/>
    </row>
    <row r="425" spans="1:16" ht="15.75" customHeight="1" x14ac:dyDescent="0.25">
      <c r="A425" s="1"/>
      <c r="B425" s="14"/>
      <c r="C425" s="6"/>
      <c r="D425" s="51"/>
      <c r="E425" s="6"/>
      <c r="F425" s="51"/>
      <c r="G425" s="6"/>
      <c r="H425" s="6"/>
      <c r="I425" s="6"/>
      <c r="J425" s="6"/>
      <c r="K425" s="6"/>
      <c r="L425" s="51"/>
      <c r="M425" s="6"/>
      <c r="N425" s="6"/>
      <c r="O425" s="6"/>
      <c r="P425" s="52"/>
    </row>
    <row r="426" spans="1:16" ht="15.75" customHeight="1" x14ac:dyDescent="0.25">
      <c r="A426" s="1"/>
      <c r="B426" s="14"/>
      <c r="C426" s="6"/>
      <c r="D426" s="51"/>
      <c r="E426" s="6"/>
      <c r="F426" s="51"/>
      <c r="G426" s="6"/>
      <c r="H426" s="6"/>
      <c r="I426" s="6"/>
      <c r="J426" s="6"/>
      <c r="K426" s="6"/>
      <c r="L426" s="51"/>
      <c r="M426" s="6"/>
      <c r="N426" s="6"/>
      <c r="O426" s="6"/>
      <c r="P426" s="52"/>
    </row>
    <row r="427" spans="1:16" ht="15.75" customHeight="1" x14ac:dyDescent="0.25">
      <c r="A427" s="1"/>
      <c r="B427" s="14"/>
      <c r="C427" s="6"/>
      <c r="D427" s="51"/>
      <c r="E427" s="6"/>
      <c r="F427" s="51"/>
      <c r="G427" s="6"/>
      <c r="H427" s="6"/>
      <c r="I427" s="6"/>
      <c r="J427" s="6"/>
      <c r="K427" s="6"/>
      <c r="L427" s="51"/>
      <c r="M427" s="6"/>
      <c r="N427" s="6"/>
      <c r="O427" s="6"/>
      <c r="P427" s="52"/>
    </row>
    <row r="428" spans="1:16" ht="15.75" customHeight="1" x14ac:dyDescent="0.25">
      <c r="A428" s="1"/>
      <c r="B428" s="14"/>
      <c r="C428" s="6"/>
      <c r="D428" s="51"/>
      <c r="E428" s="6"/>
      <c r="F428" s="51"/>
      <c r="G428" s="6"/>
      <c r="H428" s="6"/>
      <c r="I428" s="6"/>
      <c r="J428" s="6"/>
      <c r="K428" s="6"/>
      <c r="L428" s="51"/>
      <c r="M428" s="6"/>
      <c r="N428" s="6"/>
      <c r="O428" s="6"/>
      <c r="P428" s="52"/>
    </row>
    <row r="429" spans="1:16" ht="15.75" customHeight="1" x14ac:dyDescent="0.25">
      <c r="A429" s="1"/>
      <c r="B429" s="14"/>
      <c r="C429" s="6"/>
      <c r="D429" s="51"/>
      <c r="E429" s="6"/>
      <c r="F429" s="51"/>
      <c r="G429" s="6"/>
      <c r="H429" s="6"/>
      <c r="I429" s="6"/>
      <c r="J429" s="6"/>
      <c r="K429" s="6"/>
      <c r="L429" s="51"/>
      <c r="M429" s="6"/>
      <c r="N429" s="6"/>
      <c r="O429" s="6"/>
      <c r="P429" s="52"/>
    </row>
    <row r="430" spans="1:16" ht="15.75" customHeight="1" x14ac:dyDescent="0.25">
      <c r="A430" s="1"/>
      <c r="B430" s="14"/>
      <c r="C430" s="6"/>
      <c r="D430" s="51"/>
      <c r="E430" s="6"/>
      <c r="F430" s="51"/>
      <c r="G430" s="6"/>
      <c r="H430" s="6"/>
      <c r="I430" s="6"/>
      <c r="J430" s="6"/>
      <c r="K430" s="6"/>
      <c r="L430" s="51"/>
      <c r="M430" s="6"/>
      <c r="N430" s="6"/>
      <c r="O430" s="6"/>
      <c r="P430" s="52"/>
    </row>
    <row r="431" spans="1:16" ht="15.75" customHeight="1" x14ac:dyDescent="0.25">
      <c r="A431" s="1"/>
      <c r="B431" s="14"/>
      <c r="C431" s="6"/>
      <c r="D431" s="51"/>
      <c r="E431" s="6"/>
      <c r="F431" s="51"/>
      <c r="G431" s="6"/>
      <c r="H431" s="6"/>
      <c r="I431" s="6"/>
      <c r="J431" s="6"/>
      <c r="K431" s="6"/>
      <c r="L431" s="51"/>
      <c r="M431" s="6"/>
      <c r="N431" s="6"/>
      <c r="O431" s="6"/>
      <c r="P431" s="52"/>
    </row>
    <row r="432" spans="1:16" ht="15.75" customHeight="1" x14ac:dyDescent="0.25">
      <c r="A432" s="1"/>
      <c r="B432" s="14"/>
      <c r="C432" s="6"/>
      <c r="D432" s="51"/>
      <c r="E432" s="6"/>
      <c r="F432" s="51"/>
      <c r="G432" s="6"/>
      <c r="H432" s="6"/>
      <c r="I432" s="6"/>
      <c r="J432" s="6"/>
      <c r="K432" s="6"/>
      <c r="L432" s="51"/>
      <c r="M432" s="6"/>
      <c r="N432" s="6"/>
      <c r="O432" s="6"/>
      <c r="P432" s="52"/>
    </row>
    <row r="433" spans="1:16" ht="15.75" customHeight="1" x14ac:dyDescent="0.25">
      <c r="A433" s="1"/>
      <c r="B433" s="14"/>
      <c r="C433" s="6"/>
      <c r="D433" s="51"/>
      <c r="E433" s="6"/>
      <c r="F433" s="51"/>
      <c r="G433" s="6"/>
      <c r="H433" s="6"/>
      <c r="I433" s="6"/>
      <c r="J433" s="6"/>
      <c r="K433" s="6"/>
      <c r="L433" s="51"/>
      <c r="M433" s="6"/>
      <c r="N433" s="6"/>
      <c r="O433" s="6"/>
      <c r="P433" s="52"/>
    </row>
    <row r="434" spans="1:16" ht="15.75" customHeight="1" x14ac:dyDescent="0.25">
      <c r="A434" s="1"/>
      <c r="B434" s="14"/>
      <c r="C434" s="6"/>
      <c r="D434" s="51"/>
      <c r="E434" s="6"/>
      <c r="F434" s="51"/>
      <c r="G434" s="6"/>
      <c r="H434" s="6"/>
      <c r="I434" s="6"/>
      <c r="J434" s="6"/>
      <c r="K434" s="6"/>
      <c r="L434" s="51"/>
      <c r="M434" s="6"/>
      <c r="N434" s="6"/>
      <c r="O434" s="6"/>
      <c r="P434" s="52"/>
    </row>
    <row r="435" spans="1:16" ht="15.75" customHeight="1" x14ac:dyDescent="0.25">
      <c r="A435" s="1"/>
      <c r="B435" s="14"/>
      <c r="C435" s="6"/>
      <c r="D435" s="51"/>
      <c r="E435" s="6"/>
      <c r="F435" s="51"/>
      <c r="G435" s="6"/>
      <c r="H435" s="6"/>
      <c r="I435" s="6"/>
      <c r="J435" s="6"/>
      <c r="K435" s="6"/>
      <c r="L435" s="51"/>
      <c r="M435" s="6"/>
      <c r="N435" s="6"/>
      <c r="O435" s="6"/>
      <c r="P435" s="52"/>
    </row>
    <row r="436" spans="1:16" ht="15.75" customHeight="1" x14ac:dyDescent="0.25">
      <c r="A436" s="1"/>
      <c r="B436" s="14"/>
      <c r="C436" s="6"/>
      <c r="D436" s="51"/>
      <c r="E436" s="6"/>
      <c r="F436" s="51"/>
      <c r="G436" s="6"/>
      <c r="H436" s="6"/>
      <c r="I436" s="6"/>
      <c r="J436" s="6"/>
      <c r="K436" s="6"/>
      <c r="L436" s="51"/>
      <c r="M436" s="6"/>
      <c r="N436" s="6"/>
      <c r="O436" s="6"/>
      <c r="P436" s="52"/>
    </row>
    <row r="437" spans="1:16" ht="15.75" customHeight="1" x14ac:dyDescent="0.25">
      <c r="A437" s="1"/>
      <c r="B437" s="14"/>
      <c r="C437" s="6"/>
      <c r="D437" s="51"/>
      <c r="E437" s="6"/>
      <c r="F437" s="51"/>
      <c r="G437" s="6"/>
      <c r="H437" s="6"/>
      <c r="I437" s="6"/>
      <c r="J437" s="6"/>
      <c r="K437" s="6"/>
      <c r="L437" s="51"/>
      <c r="M437" s="6"/>
      <c r="N437" s="6"/>
      <c r="O437" s="6"/>
      <c r="P437" s="52"/>
    </row>
    <row r="438" spans="1:16" ht="15.75" customHeight="1" x14ac:dyDescent="0.25">
      <c r="A438" s="1"/>
      <c r="B438" s="14"/>
      <c r="C438" s="6"/>
      <c r="D438" s="51"/>
      <c r="E438" s="6"/>
      <c r="F438" s="51"/>
      <c r="G438" s="6"/>
      <c r="H438" s="6"/>
      <c r="I438" s="6"/>
      <c r="J438" s="6"/>
      <c r="K438" s="6"/>
      <c r="L438" s="51"/>
      <c r="M438" s="6"/>
      <c r="N438" s="6"/>
      <c r="O438" s="6"/>
      <c r="P438" s="52"/>
    </row>
    <row r="439" spans="1:16" ht="15.75" customHeight="1" x14ac:dyDescent="0.25">
      <c r="A439" s="1"/>
      <c r="B439" s="14"/>
      <c r="C439" s="6"/>
      <c r="D439" s="51"/>
      <c r="E439" s="6"/>
      <c r="F439" s="51"/>
      <c r="G439" s="6"/>
      <c r="H439" s="6"/>
      <c r="I439" s="6"/>
      <c r="J439" s="6"/>
      <c r="K439" s="6"/>
      <c r="L439" s="51"/>
      <c r="M439" s="6"/>
      <c r="N439" s="6"/>
      <c r="O439" s="6"/>
      <c r="P439" s="52"/>
    </row>
    <row r="440" spans="1:16" ht="15.75" customHeight="1" x14ac:dyDescent="0.25">
      <c r="A440" s="1"/>
      <c r="B440" s="14"/>
      <c r="C440" s="6"/>
      <c r="D440" s="51"/>
      <c r="E440" s="6"/>
      <c r="F440" s="51"/>
      <c r="G440" s="6"/>
      <c r="H440" s="6"/>
      <c r="I440" s="6"/>
      <c r="J440" s="6"/>
      <c r="K440" s="6"/>
      <c r="L440" s="51"/>
      <c r="M440" s="6"/>
      <c r="N440" s="6"/>
      <c r="O440" s="6"/>
      <c r="P440" s="52"/>
    </row>
    <row r="441" spans="1:16" ht="15.75" customHeight="1" x14ac:dyDescent="0.25">
      <c r="A441" s="1"/>
      <c r="B441" s="14"/>
      <c r="C441" s="6"/>
      <c r="D441" s="51"/>
      <c r="E441" s="6"/>
      <c r="F441" s="51"/>
      <c r="G441" s="6"/>
      <c r="H441" s="6"/>
      <c r="I441" s="6"/>
      <c r="J441" s="6"/>
      <c r="K441" s="6"/>
      <c r="L441" s="51"/>
      <c r="M441" s="6"/>
      <c r="N441" s="6"/>
      <c r="O441" s="6"/>
      <c r="P441" s="52"/>
    </row>
    <row r="442" spans="1:16" ht="15.75" customHeight="1" x14ac:dyDescent="0.25">
      <c r="A442" s="1"/>
      <c r="B442" s="14"/>
      <c r="C442" s="6"/>
      <c r="D442" s="51"/>
      <c r="E442" s="6"/>
      <c r="F442" s="51"/>
      <c r="G442" s="6"/>
      <c r="H442" s="6"/>
      <c r="I442" s="6"/>
      <c r="J442" s="6"/>
      <c r="K442" s="6"/>
      <c r="L442" s="51"/>
      <c r="M442" s="6"/>
      <c r="N442" s="6"/>
      <c r="O442" s="6"/>
      <c r="P442" s="52"/>
    </row>
    <row r="443" spans="1:16" ht="15.75" customHeight="1" x14ac:dyDescent="0.25">
      <c r="A443" s="1"/>
      <c r="B443" s="14"/>
      <c r="C443" s="6"/>
      <c r="D443" s="51"/>
      <c r="E443" s="6"/>
      <c r="F443" s="51"/>
      <c r="G443" s="6"/>
      <c r="H443" s="6"/>
      <c r="I443" s="6"/>
      <c r="J443" s="6"/>
      <c r="K443" s="6"/>
      <c r="L443" s="51"/>
      <c r="M443" s="6"/>
      <c r="N443" s="6"/>
      <c r="O443" s="6"/>
      <c r="P443" s="52"/>
    </row>
    <row r="444" spans="1:16" ht="15.75" customHeight="1" x14ac:dyDescent="0.25">
      <c r="A444" s="1"/>
      <c r="B444" s="14"/>
      <c r="C444" s="6"/>
      <c r="D444" s="51"/>
      <c r="E444" s="6"/>
      <c r="F444" s="51"/>
      <c r="G444" s="6"/>
      <c r="H444" s="6"/>
      <c r="I444" s="6"/>
      <c r="J444" s="6"/>
      <c r="K444" s="6"/>
      <c r="L444" s="51"/>
      <c r="M444" s="6"/>
      <c r="N444" s="6"/>
      <c r="O444" s="6"/>
      <c r="P444" s="52"/>
    </row>
    <row r="445" spans="1:16" ht="15.75" customHeight="1" x14ac:dyDescent="0.25">
      <c r="A445" s="1"/>
      <c r="B445" s="14"/>
      <c r="C445" s="6"/>
      <c r="D445" s="51"/>
      <c r="E445" s="6"/>
      <c r="F445" s="51"/>
      <c r="G445" s="6"/>
      <c r="H445" s="6"/>
      <c r="I445" s="6"/>
      <c r="J445" s="6"/>
      <c r="K445" s="6"/>
      <c r="L445" s="51"/>
      <c r="M445" s="6"/>
      <c r="N445" s="6"/>
      <c r="O445" s="6"/>
      <c r="P445" s="52"/>
    </row>
    <row r="446" spans="1:16" ht="15.75" customHeight="1" x14ac:dyDescent="0.25">
      <c r="A446" s="1"/>
      <c r="B446" s="14"/>
      <c r="C446" s="6"/>
      <c r="D446" s="51"/>
      <c r="E446" s="6"/>
      <c r="F446" s="51"/>
      <c r="G446" s="6"/>
      <c r="H446" s="6"/>
      <c r="I446" s="6"/>
      <c r="J446" s="6"/>
      <c r="K446" s="6"/>
      <c r="L446" s="51"/>
      <c r="M446" s="6"/>
      <c r="N446" s="6"/>
      <c r="O446" s="6"/>
      <c r="P446" s="52"/>
    </row>
    <row r="447" spans="1:16" ht="15.75" customHeight="1" x14ac:dyDescent="0.25">
      <c r="A447" s="1"/>
      <c r="B447" s="14"/>
      <c r="C447" s="6"/>
      <c r="D447" s="51"/>
      <c r="E447" s="6"/>
      <c r="F447" s="51"/>
      <c r="G447" s="6"/>
      <c r="H447" s="6"/>
      <c r="I447" s="6"/>
      <c r="J447" s="6"/>
      <c r="K447" s="6"/>
      <c r="L447" s="51"/>
      <c r="M447" s="6"/>
      <c r="N447" s="6"/>
      <c r="O447" s="6"/>
      <c r="P447" s="52"/>
    </row>
    <row r="448" spans="1:16" ht="15.75" customHeight="1" x14ac:dyDescent="0.25">
      <c r="A448" s="1"/>
      <c r="B448" s="14"/>
      <c r="C448" s="6"/>
      <c r="D448" s="51"/>
      <c r="E448" s="6"/>
      <c r="F448" s="51"/>
      <c r="G448" s="6"/>
      <c r="H448" s="6"/>
      <c r="I448" s="6"/>
      <c r="J448" s="6"/>
      <c r="K448" s="6"/>
      <c r="L448" s="51"/>
      <c r="M448" s="6"/>
      <c r="N448" s="6"/>
      <c r="O448" s="6"/>
      <c r="P448" s="52"/>
    </row>
    <row r="449" spans="1:16" ht="15.75" customHeight="1" x14ac:dyDescent="0.25">
      <c r="A449" s="1"/>
      <c r="B449" s="14"/>
      <c r="C449" s="6"/>
      <c r="D449" s="51"/>
      <c r="E449" s="6"/>
      <c r="F449" s="51"/>
      <c r="G449" s="6"/>
      <c r="H449" s="6"/>
      <c r="I449" s="6"/>
      <c r="J449" s="6"/>
      <c r="K449" s="6"/>
      <c r="L449" s="51"/>
      <c r="M449" s="6"/>
      <c r="N449" s="6"/>
      <c r="O449" s="6"/>
      <c r="P449" s="52"/>
    </row>
    <row r="450" spans="1:16" ht="15.75" customHeight="1" x14ac:dyDescent="0.25">
      <c r="A450" s="1"/>
      <c r="B450" s="14"/>
      <c r="C450" s="6"/>
      <c r="D450" s="51"/>
      <c r="E450" s="6"/>
      <c r="F450" s="51"/>
      <c r="G450" s="6"/>
      <c r="H450" s="6"/>
      <c r="I450" s="6"/>
      <c r="J450" s="6"/>
      <c r="K450" s="6"/>
      <c r="L450" s="51"/>
      <c r="M450" s="6"/>
      <c r="N450" s="6"/>
      <c r="O450" s="6"/>
      <c r="P450" s="52"/>
    </row>
    <row r="451" spans="1:16" ht="15.75" customHeight="1" x14ac:dyDescent="0.25">
      <c r="A451" s="1"/>
      <c r="B451" s="14"/>
      <c r="C451" s="6"/>
      <c r="D451" s="51"/>
      <c r="E451" s="6"/>
      <c r="F451" s="51"/>
      <c r="G451" s="6"/>
      <c r="H451" s="6"/>
      <c r="I451" s="6"/>
      <c r="J451" s="6"/>
      <c r="K451" s="6"/>
      <c r="L451" s="51"/>
      <c r="M451" s="6"/>
      <c r="N451" s="6"/>
      <c r="O451" s="6"/>
      <c r="P451" s="52"/>
    </row>
    <row r="452" spans="1:16" ht="15.75" customHeight="1" x14ac:dyDescent="0.25">
      <c r="A452" s="1"/>
      <c r="B452" s="14"/>
      <c r="C452" s="6"/>
      <c r="D452" s="51"/>
      <c r="E452" s="6"/>
      <c r="F452" s="51"/>
      <c r="G452" s="6"/>
      <c r="H452" s="6"/>
      <c r="I452" s="6"/>
      <c r="J452" s="6"/>
      <c r="K452" s="6"/>
      <c r="L452" s="51"/>
      <c r="M452" s="6"/>
      <c r="N452" s="6"/>
      <c r="O452" s="6"/>
      <c r="P452" s="52"/>
    </row>
    <row r="453" spans="1:16" ht="15.75" customHeight="1" x14ac:dyDescent="0.25">
      <c r="A453" s="1"/>
      <c r="B453" s="14"/>
      <c r="C453" s="6"/>
      <c r="D453" s="51"/>
      <c r="E453" s="6"/>
      <c r="F453" s="51"/>
      <c r="G453" s="6"/>
      <c r="H453" s="6"/>
      <c r="I453" s="6"/>
      <c r="J453" s="6"/>
      <c r="K453" s="6"/>
      <c r="L453" s="51"/>
      <c r="M453" s="6"/>
      <c r="N453" s="6"/>
      <c r="O453" s="6"/>
      <c r="P453" s="52"/>
    </row>
    <row r="454" spans="1:16" ht="15.75" customHeight="1" x14ac:dyDescent="0.25">
      <c r="A454" s="1"/>
      <c r="B454" s="14"/>
      <c r="C454" s="6"/>
      <c r="D454" s="51"/>
      <c r="E454" s="6"/>
      <c r="F454" s="51"/>
      <c r="G454" s="6"/>
      <c r="H454" s="6"/>
      <c r="I454" s="6"/>
      <c r="J454" s="6"/>
      <c r="K454" s="6"/>
      <c r="L454" s="51"/>
      <c r="M454" s="6"/>
      <c r="N454" s="6"/>
      <c r="O454" s="6"/>
      <c r="P454" s="52"/>
    </row>
    <row r="455" spans="1:16" ht="15.75" customHeight="1" x14ac:dyDescent="0.25">
      <c r="A455" s="1"/>
      <c r="B455" s="14"/>
      <c r="C455" s="6"/>
      <c r="D455" s="51"/>
      <c r="E455" s="6"/>
      <c r="F455" s="51"/>
      <c r="G455" s="6"/>
      <c r="H455" s="6"/>
      <c r="I455" s="6"/>
      <c r="J455" s="6"/>
      <c r="K455" s="6"/>
      <c r="L455" s="51"/>
      <c r="M455" s="6"/>
      <c r="N455" s="6"/>
      <c r="O455" s="6"/>
      <c r="P455" s="52"/>
    </row>
    <row r="456" spans="1:16" ht="15.75" customHeight="1" x14ac:dyDescent="0.25">
      <c r="A456" s="1"/>
      <c r="B456" s="14"/>
      <c r="C456" s="6"/>
      <c r="D456" s="51"/>
      <c r="E456" s="6"/>
      <c r="F456" s="51"/>
      <c r="G456" s="6"/>
      <c r="H456" s="6"/>
      <c r="I456" s="6"/>
      <c r="J456" s="6"/>
      <c r="K456" s="6"/>
      <c r="L456" s="51"/>
      <c r="M456" s="6"/>
      <c r="N456" s="6"/>
      <c r="O456" s="6"/>
      <c r="P456" s="52"/>
    </row>
    <row r="457" spans="1:16" ht="15.75" customHeight="1" x14ac:dyDescent="0.25">
      <c r="A457" s="1"/>
      <c r="B457" s="14"/>
      <c r="C457" s="6"/>
      <c r="D457" s="51"/>
      <c r="E457" s="6"/>
      <c r="F457" s="51"/>
      <c r="G457" s="6"/>
      <c r="H457" s="6"/>
      <c r="I457" s="6"/>
      <c r="J457" s="6"/>
      <c r="K457" s="6"/>
      <c r="L457" s="51"/>
      <c r="M457" s="6"/>
      <c r="N457" s="6"/>
      <c r="O457" s="6"/>
      <c r="P457" s="52"/>
    </row>
    <row r="458" spans="1:16" ht="15.75" customHeight="1" x14ac:dyDescent="0.25">
      <c r="A458" s="1"/>
      <c r="B458" s="14"/>
      <c r="C458" s="6"/>
      <c r="D458" s="51"/>
      <c r="E458" s="6"/>
      <c r="F458" s="51"/>
      <c r="G458" s="6"/>
      <c r="H458" s="6"/>
      <c r="I458" s="6"/>
      <c r="J458" s="6"/>
      <c r="K458" s="6"/>
      <c r="L458" s="51"/>
      <c r="M458" s="6"/>
      <c r="N458" s="6"/>
      <c r="O458" s="6"/>
      <c r="P458" s="52"/>
    </row>
    <row r="459" spans="1:16" ht="15.75" customHeight="1" x14ac:dyDescent="0.25">
      <c r="A459" s="1"/>
      <c r="B459" s="14"/>
      <c r="C459" s="6"/>
      <c r="D459" s="51"/>
      <c r="E459" s="6"/>
      <c r="F459" s="51"/>
      <c r="G459" s="6"/>
      <c r="H459" s="6"/>
      <c r="I459" s="6"/>
      <c r="J459" s="6"/>
      <c r="K459" s="6"/>
      <c r="L459" s="51"/>
      <c r="M459" s="6"/>
      <c r="N459" s="6"/>
      <c r="O459" s="6"/>
      <c r="P459" s="52"/>
    </row>
    <row r="460" spans="1:16" ht="15.75" customHeight="1" x14ac:dyDescent="0.25">
      <c r="A460" s="1"/>
      <c r="B460" s="14"/>
      <c r="C460" s="6"/>
      <c r="D460" s="51"/>
      <c r="E460" s="6"/>
      <c r="F460" s="51"/>
      <c r="G460" s="6"/>
      <c r="H460" s="6"/>
      <c r="I460" s="6"/>
      <c r="J460" s="6"/>
      <c r="K460" s="6"/>
      <c r="L460" s="51"/>
      <c r="M460" s="6"/>
      <c r="N460" s="6"/>
      <c r="O460" s="6"/>
      <c r="P460" s="52"/>
    </row>
    <row r="461" spans="1:16" ht="15.75" customHeight="1" x14ac:dyDescent="0.25">
      <c r="A461" s="1"/>
      <c r="B461" s="14"/>
      <c r="C461" s="6"/>
      <c r="D461" s="51"/>
      <c r="E461" s="6"/>
      <c r="F461" s="51"/>
      <c r="G461" s="6"/>
      <c r="H461" s="6"/>
      <c r="I461" s="6"/>
      <c r="J461" s="6"/>
      <c r="K461" s="6"/>
      <c r="L461" s="51"/>
      <c r="M461" s="6"/>
      <c r="N461" s="6"/>
      <c r="O461" s="6"/>
      <c r="P461" s="52"/>
    </row>
    <row r="462" spans="1:16" ht="15.75" customHeight="1" x14ac:dyDescent="0.25">
      <c r="A462" s="1"/>
      <c r="B462" s="14"/>
      <c r="C462" s="6"/>
      <c r="D462" s="51"/>
      <c r="E462" s="6"/>
      <c r="F462" s="51"/>
      <c r="G462" s="6"/>
      <c r="H462" s="6"/>
      <c r="I462" s="6"/>
      <c r="J462" s="6"/>
      <c r="K462" s="6"/>
      <c r="L462" s="51"/>
      <c r="M462" s="6"/>
      <c r="N462" s="6"/>
      <c r="O462" s="6"/>
      <c r="P462" s="52"/>
    </row>
    <row r="463" spans="1:16" ht="15.75" customHeight="1" x14ac:dyDescent="0.25">
      <c r="A463" s="1"/>
      <c r="B463" s="14"/>
      <c r="C463" s="6"/>
      <c r="D463" s="51"/>
      <c r="E463" s="6"/>
      <c r="F463" s="51"/>
      <c r="G463" s="6"/>
      <c r="H463" s="6"/>
      <c r="I463" s="6"/>
      <c r="J463" s="6"/>
      <c r="K463" s="6"/>
      <c r="L463" s="51"/>
      <c r="M463" s="6"/>
      <c r="N463" s="6"/>
      <c r="O463" s="6"/>
      <c r="P463" s="52"/>
    </row>
    <row r="464" spans="1:16" ht="15.75" customHeight="1" x14ac:dyDescent="0.25">
      <c r="A464" s="1"/>
      <c r="B464" s="14"/>
      <c r="C464" s="6"/>
      <c r="D464" s="51"/>
      <c r="E464" s="6"/>
      <c r="F464" s="51"/>
      <c r="G464" s="6"/>
      <c r="H464" s="6"/>
      <c r="I464" s="6"/>
      <c r="J464" s="6"/>
      <c r="K464" s="6"/>
      <c r="L464" s="51"/>
      <c r="M464" s="6"/>
      <c r="N464" s="6"/>
      <c r="O464" s="6"/>
      <c r="P464" s="52"/>
    </row>
    <row r="465" spans="1:16" ht="15.75" customHeight="1" x14ac:dyDescent="0.25">
      <c r="A465" s="1"/>
      <c r="B465" s="14"/>
      <c r="C465" s="6"/>
      <c r="D465" s="51"/>
      <c r="E465" s="6"/>
      <c r="F465" s="51"/>
      <c r="G465" s="6"/>
      <c r="H465" s="6"/>
      <c r="I465" s="6"/>
      <c r="J465" s="6"/>
      <c r="K465" s="6"/>
      <c r="L465" s="51"/>
      <c r="M465" s="6"/>
      <c r="N465" s="6"/>
      <c r="O465" s="6"/>
      <c r="P465" s="52"/>
    </row>
    <row r="466" spans="1:16" ht="15.75" customHeight="1" x14ac:dyDescent="0.25">
      <c r="A466" s="1"/>
      <c r="B466" s="14"/>
      <c r="C466" s="6"/>
      <c r="D466" s="51"/>
      <c r="E466" s="6"/>
      <c r="F466" s="51"/>
      <c r="G466" s="6"/>
      <c r="H466" s="6"/>
      <c r="I466" s="6"/>
      <c r="J466" s="6"/>
      <c r="K466" s="6"/>
      <c r="L466" s="51"/>
      <c r="M466" s="6"/>
      <c r="N466" s="6"/>
      <c r="O466" s="6"/>
      <c r="P466" s="52"/>
    </row>
    <row r="467" spans="1:16" ht="15.75" customHeight="1" x14ac:dyDescent="0.25">
      <c r="A467" s="1"/>
      <c r="B467" s="14"/>
      <c r="C467" s="6"/>
      <c r="D467" s="51"/>
      <c r="E467" s="6"/>
      <c r="F467" s="51"/>
      <c r="G467" s="6"/>
      <c r="H467" s="6"/>
      <c r="I467" s="6"/>
      <c r="J467" s="6"/>
      <c r="K467" s="6"/>
      <c r="L467" s="51"/>
      <c r="M467" s="6"/>
      <c r="N467" s="6"/>
      <c r="O467" s="6"/>
      <c r="P467" s="52"/>
    </row>
    <row r="468" spans="1:16" ht="15.75" customHeight="1" x14ac:dyDescent="0.25">
      <c r="A468" s="1"/>
      <c r="B468" s="14"/>
      <c r="C468" s="6"/>
      <c r="D468" s="51"/>
      <c r="E468" s="6"/>
      <c r="F468" s="51"/>
      <c r="G468" s="6"/>
      <c r="H468" s="6"/>
      <c r="I468" s="6"/>
      <c r="J468" s="6"/>
      <c r="K468" s="6"/>
      <c r="L468" s="51"/>
      <c r="M468" s="6"/>
      <c r="N468" s="6"/>
      <c r="O468" s="6"/>
      <c r="P468" s="52"/>
    </row>
    <row r="469" spans="1:16" ht="15.75" customHeight="1" x14ac:dyDescent="0.25">
      <c r="A469" s="1"/>
      <c r="B469" s="14"/>
      <c r="C469" s="6"/>
      <c r="D469" s="51"/>
      <c r="E469" s="6"/>
      <c r="F469" s="51"/>
      <c r="G469" s="6"/>
      <c r="H469" s="6"/>
      <c r="I469" s="6"/>
      <c r="J469" s="6"/>
      <c r="K469" s="6"/>
      <c r="L469" s="51"/>
      <c r="M469" s="6"/>
      <c r="N469" s="6"/>
      <c r="O469" s="6"/>
      <c r="P469" s="52"/>
    </row>
    <row r="470" spans="1:16" ht="15.75" customHeight="1" x14ac:dyDescent="0.25">
      <c r="A470" s="1"/>
      <c r="B470" s="14"/>
      <c r="C470" s="6"/>
      <c r="D470" s="51"/>
      <c r="E470" s="6"/>
      <c r="F470" s="51"/>
      <c r="G470" s="6"/>
      <c r="H470" s="6"/>
      <c r="I470" s="6"/>
      <c r="J470" s="6"/>
      <c r="K470" s="6"/>
      <c r="L470" s="51"/>
      <c r="M470" s="6"/>
      <c r="N470" s="6"/>
      <c r="O470" s="6"/>
      <c r="P470" s="52"/>
    </row>
    <row r="471" spans="1:16" ht="15.75" customHeight="1" x14ac:dyDescent="0.25">
      <c r="A471" s="1"/>
      <c r="B471" s="14"/>
      <c r="C471" s="6"/>
      <c r="D471" s="51"/>
      <c r="E471" s="6"/>
      <c r="F471" s="51"/>
      <c r="G471" s="6"/>
      <c r="H471" s="6"/>
      <c r="I471" s="6"/>
      <c r="J471" s="6"/>
      <c r="K471" s="6"/>
      <c r="L471" s="51"/>
      <c r="M471" s="6"/>
      <c r="N471" s="6"/>
      <c r="O471" s="6"/>
      <c r="P471" s="52"/>
    </row>
    <row r="472" spans="1:16" ht="15.75" customHeight="1" x14ac:dyDescent="0.25">
      <c r="A472" s="1"/>
      <c r="B472" s="14"/>
      <c r="C472" s="6"/>
      <c r="D472" s="51"/>
      <c r="E472" s="6"/>
      <c r="F472" s="51"/>
      <c r="G472" s="6"/>
      <c r="H472" s="6"/>
      <c r="I472" s="6"/>
      <c r="J472" s="6"/>
      <c r="K472" s="6"/>
      <c r="L472" s="51"/>
      <c r="M472" s="6"/>
      <c r="N472" s="6"/>
      <c r="O472" s="6"/>
      <c r="P472" s="52"/>
    </row>
    <row r="473" spans="1:16" ht="15.75" customHeight="1" x14ac:dyDescent="0.25">
      <c r="A473" s="1"/>
      <c r="B473" s="14"/>
      <c r="C473" s="6"/>
      <c r="D473" s="51"/>
      <c r="E473" s="6"/>
      <c r="F473" s="51"/>
      <c r="G473" s="6"/>
      <c r="H473" s="6"/>
      <c r="I473" s="6"/>
      <c r="J473" s="6"/>
      <c r="K473" s="6"/>
      <c r="L473" s="51"/>
      <c r="M473" s="6"/>
      <c r="N473" s="6"/>
      <c r="O473" s="6"/>
      <c r="P473" s="52"/>
    </row>
    <row r="474" spans="1:16" ht="15.75" customHeight="1" x14ac:dyDescent="0.25">
      <c r="A474" s="1"/>
      <c r="B474" s="14"/>
      <c r="C474" s="6"/>
      <c r="D474" s="51"/>
      <c r="E474" s="6"/>
      <c r="F474" s="51"/>
      <c r="G474" s="6"/>
      <c r="H474" s="6"/>
      <c r="I474" s="6"/>
      <c r="J474" s="6"/>
      <c r="K474" s="6"/>
      <c r="L474" s="51"/>
      <c r="M474" s="6"/>
      <c r="N474" s="6"/>
      <c r="O474" s="6"/>
      <c r="P474" s="52"/>
    </row>
    <row r="475" spans="1:16" ht="15.75" customHeight="1" x14ac:dyDescent="0.25">
      <c r="A475" s="1"/>
      <c r="B475" s="14"/>
      <c r="C475" s="6"/>
      <c r="D475" s="51"/>
      <c r="E475" s="6"/>
      <c r="F475" s="51"/>
      <c r="G475" s="6"/>
      <c r="H475" s="6"/>
      <c r="I475" s="6"/>
      <c r="J475" s="6"/>
      <c r="K475" s="6"/>
      <c r="L475" s="51"/>
      <c r="M475" s="6"/>
      <c r="N475" s="6"/>
      <c r="O475" s="6"/>
      <c r="P475" s="52"/>
    </row>
    <row r="476" spans="1:16" ht="15.75" customHeight="1" x14ac:dyDescent="0.25">
      <c r="A476" s="1"/>
      <c r="B476" s="14"/>
      <c r="C476" s="6"/>
      <c r="D476" s="51"/>
      <c r="E476" s="6"/>
      <c r="F476" s="51"/>
      <c r="G476" s="6"/>
      <c r="H476" s="6"/>
      <c r="I476" s="6"/>
      <c r="J476" s="6"/>
      <c r="K476" s="6"/>
      <c r="L476" s="51"/>
      <c r="M476" s="6"/>
      <c r="N476" s="6"/>
      <c r="O476" s="6"/>
      <c r="P476" s="52"/>
    </row>
    <row r="477" spans="1:16" ht="15.75" customHeight="1" x14ac:dyDescent="0.25">
      <c r="A477" s="1"/>
      <c r="B477" s="14"/>
      <c r="C477" s="6"/>
      <c r="D477" s="51"/>
      <c r="E477" s="6"/>
      <c r="F477" s="51"/>
      <c r="G477" s="6"/>
      <c r="H477" s="6"/>
      <c r="I477" s="6"/>
      <c r="J477" s="6"/>
      <c r="K477" s="6"/>
      <c r="L477" s="51"/>
      <c r="M477" s="6"/>
      <c r="N477" s="6"/>
      <c r="O477" s="6"/>
      <c r="P477" s="52"/>
    </row>
    <row r="478" spans="1:16" ht="15.75" customHeight="1" x14ac:dyDescent="0.25">
      <c r="A478" s="1"/>
      <c r="B478" s="14"/>
      <c r="C478" s="6"/>
      <c r="D478" s="51"/>
      <c r="E478" s="6"/>
      <c r="F478" s="51"/>
      <c r="G478" s="6"/>
      <c r="H478" s="6"/>
      <c r="I478" s="6"/>
      <c r="J478" s="6"/>
      <c r="K478" s="6"/>
      <c r="L478" s="51"/>
      <c r="M478" s="6"/>
      <c r="N478" s="6"/>
      <c r="O478" s="6"/>
      <c r="P478" s="52"/>
    </row>
    <row r="479" spans="1:16" ht="15.75" customHeight="1" x14ac:dyDescent="0.25">
      <c r="A479" s="1"/>
      <c r="B479" s="14"/>
      <c r="C479" s="6"/>
      <c r="D479" s="51"/>
      <c r="E479" s="6"/>
      <c r="F479" s="51"/>
      <c r="G479" s="6"/>
      <c r="H479" s="6"/>
      <c r="I479" s="6"/>
      <c r="J479" s="6"/>
      <c r="K479" s="6"/>
      <c r="L479" s="51"/>
      <c r="M479" s="6"/>
      <c r="N479" s="6"/>
      <c r="O479" s="6"/>
      <c r="P479" s="52"/>
    </row>
    <row r="480" spans="1:16" ht="15.75" customHeight="1" x14ac:dyDescent="0.25">
      <c r="A480" s="1"/>
      <c r="B480" s="14"/>
      <c r="C480" s="6"/>
      <c r="D480" s="51"/>
      <c r="E480" s="6"/>
      <c r="F480" s="51"/>
      <c r="G480" s="6"/>
      <c r="H480" s="6"/>
      <c r="I480" s="6"/>
      <c r="J480" s="6"/>
      <c r="K480" s="6"/>
      <c r="L480" s="51"/>
      <c r="M480" s="6"/>
      <c r="N480" s="6"/>
      <c r="O480" s="6"/>
      <c r="P480" s="52"/>
    </row>
    <row r="481" spans="1:16" ht="15.75" customHeight="1" x14ac:dyDescent="0.25">
      <c r="A481" s="1"/>
      <c r="B481" s="14"/>
      <c r="C481" s="6"/>
      <c r="D481" s="51"/>
      <c r="E481" s="6"/>
      <c r="F481" s="51"/>
      <c r="G481" s="6"/>
      <c r="H481" s="6"/>
      <c r="I481" s="6"/>
      <c r="J481" s="6"/>
      <c r="K481" s="6"/>
      <c r="L481" s="51"/>
      <c r="M481" s="6"/>
      <c r="N481" s="6"/>
      <c r="O481" s="6"/>
      <c r="P481" s="52"/>
    </row>
    <row r="482" spans="1:16" ht="15.75" customHeight="1" x14ac:dyDescent="0.25">
      <c r="A482" s="1"/>
      <c r="B482" s="14"/>
      <c r="C482" s="6"/>
      <c r="D482" s="51"/>
      <c r="E482" s="6"/>
      <c r="F482" s="51"/>
      <c r="G482" s="6"/>
      <c r="H482" s="6"/>
      <c r="I482" s="6"/>
      <c r="J482" s="6"/>
      <c r="K482" s="6"/>
      <c r="L482" s="51"/>
      <c r="M482" s="6"/>
      <c r="N482" s="6"/>
      <c r="O482" s="6"/>
      <c r="P482" s="52"/>
    </row>
    <row r="483" spans="1:16" ht="15.75" customHeight="1" x14ac:dyDescent="0.25">
      <c r="A483" s="1"/>
      <c r="B483" s="14"/>
      <c r="C483" s="6"/>
      <c r="D483" s="51"/>
      <c r="E483" s="6"/>
      <c r="F483" s="51"/>
      <c r="G483" s="6"/>
      <c r="H483" s="6"/>
      <c r="I483" s="6"/>
      <c r="J483" s="6"/>
      <c r="K483" s="6"/>
      <c r="L483" s="51"/>
      <c r="M483" s="6"/>
      <c r="N483" s="6"/>
      <c r="O483" s="6"/>
      <c r="P483" s="52"/>
    </row>
    <row r="484" spans="1:16" ht="15.75" customHeight="1" x14ac:dyDescent="0.25">
      <c r="A484" s="1"/>
      <c r="B484" s="14"/>
      <c r="C484" s="6"/>
      <c r="D484" s="51"/>
      <c r="E484" s="6"/>
      <c r="F484" s="51"/>
      <c r="G484" s="6"/>
      <c r="H484" s="6"/>
      <c r="I484" s="6"/>
      <c r="J484" s="6"/>
      <c r="K484" s="6"/>
      <c r="L484" s="51"/>
      <c r="M484" s="6"/>
      <c r="N484" s="6"/>
      <c r="O484" s="6"/>
      <c r="P484" s="52"/>
    </row>
    <row r="485" spans="1:16" ht="15.75" customHeight="1" x14ac:dyDescent="0.25">
      <c r="A485" s="1"/>
      <c r="B485" s="14"/>
      <c r="C485" s="6"/>
      <c r="D485" s="51"/>
      <c r="E485" s="6"/>
      <c r="F485" s="51"/>
      <c r="G485" s="6"/>
      <c r="H485" s="6"/>
      <c r="I485" s="6"/>
      <c r="J485" s="6"/>
      <c r="K485" s="6"/>
      <c r="L485" s="51"/>
      <c r="M485" s="6"/>
      <c r="N485" s="6"/>
      <c r="O485" s="6"/>
      <c r="P485" s="52"/>
    </row>
    <row r="486" spans="1:16" ht="15.75" customHeight="1" x14ac:dyDescent="0.25">
      <c r="A486" s="1"/>
      <c r="B486" s="14"/>
      <c r="C486" s="6"/>
      <c r="D486" s="51"/>
      <c r="E486" s="6"/>
      <c r="F486" s="51"/>
      <c r="G486" s="6"/>
      <c r="H486" s="6"/>
      <c r="I486" s="6"/>
      <c r="J486" s="6"/>
      <c r="K486" s="6"/>
      <c r="L486" s="51"/>
      <c r="M486" s="6"/>
      <c r="N486" s="6"/>
      <c r="O486" s="6"/>
      <c r="P486" s="52"/>
    </row>
    <row r="487" spans="1:16" ht="15.75" customHeight="1" x14ac:dyDescent="0.25">
      <c r="A487" s="1"/>
      <c r="B487" s="14"/>
      <c r="C487" s="6"/>
      <c r="D487" s="51"/>
      <c r="E487" s="6"/>
      <c r="F487" s="51"/>
      <c r="G487" s="6"/>
      <c r="H487" s="6"/>
      <c r="I487" s="6"/>
      <c r="J487" s="6"/>
      <c r="K487" s="6"/>
      <c r="L487" s="51"/>
      <c r="M487" s="6"/>
      <c r="N487" s="6"/>
      <c r="O487" s="6"/>
      <c r="P487" s="52"/>
    </row>
    <row r="488" spans="1:16" ht="15.75" customHeight="1" x14ac:dyDescent="0.25">
      <c r="A488" s="1"/>
      <c r="B488" s="14"/>
      <c r="C488" s="6"/>
      <c r="D488" s="51"/>
      <c r="E488" s="6"/>
      <c r="F488" s="51"/>
      <c r="G488" s="6"/>
      <c r="H488" s="6"/>
      <c r="I488" s="6"/>
      <c r="J488" s="6"/>
      <c r="K488" s="6"/>
      <c r="L488" s="51"/>
      <c r="M488" s="6"/>
      <c r="N488" s="6"/>
      <c r="O488" s="6"/>
      <c r="P488" s="52"/>
    </row>
    <row r="489" spans="1:16" ht="15.75" customHeight="1" x14ac:dyDescent="0.25">
      <c r="A489" s="1"/>
      <c r="B489" s="14"/>
      <c r="C489" s="6"/>
      <c r="D489" s="51"/>
      <c r="E489" s="6"/>
      <c r="F489" s="51"/>
      <c r="G489" s="6"/>
      <c r="H489" s="6"/>
      <c r="I489" s="6"/>
      <c r="J489" s="6"/>
      <c r="K489" s="6"/>
      <c r="L489" s="51"/>
      <c r="M489" s="6"/>
      <c r="N489" s="6"/>
      <c r="O489" s="6"/>
      <c r="P489" s="52"/>
    </row>
    <row r="490" spans="1:16" ht="15.75" customHeight="1" x14ac:dyDescent="0.25">
      <c r="A490" s="1"/>
      <c r="B490" s="14"/>
      <c r="C490" s="6"/>
      <c r="D490" s="51"/>
      <c r="E490" s="6"/>
      <c r="F490" s="51"/>
      <c r="G490" s="6"/>
      <c r="H490" s="6"/>
      <c r="I490" s="6"/>
      <c r="J490" s="6"/>
      <c r="K490" s="6"/>
      <c r="L490" s="51"/>
      <c r="M490" s="6"/>
      <c r="N490" s="6"/>
      <c r="O490" s="6"/>
      <c r="P490" s="52"/>
    </row>
    <row r="491" spans="1:16" ht="15.75" customHeight="1" x14ac:dyDescent="0.25">
      <c r="A491" s="1"/>
      <c r="B491" s="14"/>
      <c r="C491" s="6"/>
      <c r="D491" s="51"/>
      <c r="E491" s="6"/>
      <c r="F491" s="51"/>
      <c r="G491" s="6"/>
      <c r="H491" s="6"/>
      <c r="I491" s="6"/>
      <c r="J491" s="6"/>
      <c r="K491" s="6"/>
      <c r="L491" s="51"/>
      <c r="M491" s="6"/>
      <c r="N491" s="6"/>
      <c r="O491" s="6"/>
      <c r="P491" s="52"/>
    </row>
    <row r="492" spans="1:16" ht="15.75" customHeight="1" x14ac:dyDescent="0.25">
      <c r="A492" s="1"/>
      <c r="B492" s="14"/>
      <c r="C492" s="6"/>
      <c r="D492" s="51"/>
      <c r="E492" s="6"/>
      <c r="F492" s="51"/>
      <c r="G492" s="6"/>
      <c r="H492" s="6"/>
      <c r="I492" s="6"/>
      <c r="J492" s="6"/>
      <c r="K492" s="6"/>
      <c r="L492" s="51"/>
      <c r="M492" s="6"/>
      <c r="N492" s="6"/>
      <c r="O492" s="6"/>
      <c r="P492" s="52"/>
    </row>
    <row r="493" spans="1:16" ht="15.75" customHeight="1" x14ac:dyDescent="0.25">
      <c r="A493" s="1"/>
      <c r="B493" s="14"/>
      <c r="C493" s="6"/>
      <c r="D493" s="51"/>
      <c r="E493" s="6"/>
      <c r="F493" s="51"/>
      <c r="G493" s="6"/>
      <c r="H493" s="6"/>
      <c r="I493" s="6"/>
      <c r="J493" s="6"/>
      <c r="K493" s="6"/>
      <c r="L493" s="51"/>
      <c r="M493" s="6"/>
      <c r="N493" s="6"/>
      <c r="O493" s="6"/>
      <c r="P493" s="52"/>
    </row>
    <row r="494" spans="1:16" ht="15.75" customHeight="1" x14ac:dyDescent="0.25">
      <c r="A494" s="1"/>
      <c r="B494" s="14"/>
      <c r="C494" s="6"/>
      <c r="D494" s="51"/>
      <c r="E494" s="6"/>
      <c r="F494" s="51"/>
      <c r="G494" s="6"/>
      <c r="H494" s="6"/>
      <c r="I494" s="6"/>
      <c r="J494" s="6"/>
      <c r="K494" s="6"/>
      <c r="L494" s="51"/>
      <c r="M494" s="6"/>
      <c r="N494" s="6"/>
      <c r="O494" s="6"/>
      <c r="P494" s="52"/>
    </row>
    <row r="495" spans="1:16" ht="15.75" customHeight="1" x14ac:dyDescent="0.25">
      <c r="A495" s="1"/>
      <c r="B495" s="14"/>
      <c r="C495" s="6"/>
      <c r="D495" s="51"/>
      <c r="E495" s="6"/>
      <c r="F495" s="51"/>
      <c r="G495" s="6"/>
      <c r="H495" s="6"/>
      <c r="I495" s="6"/>
      <c r="J495" s="6"/>
      <c r="K495" s="6"/>
      <c r="L495" s="51"/>
      <c r="M495" s="6"/>
      <c r="N495" s="6"/>
      <c r="O495" s="6"/>
      <c r="P495" s="52"/>
    </row>
    <row r="496" spans="1:16" ht="15.75" customHeight="1" x14ac:dyDescent="0.25">
      <c r="A496" s="1"/>
      <c r="B496" s="14"/>
      <c r="C496" s="6"/>
      <c r="D496" s="51"/>
      <c r="E496" s="6"/>
      <c r="F496" s="51"/>
      <c r="G496" s="6"/>
      <c r="H496" s="6"/>
      <c r="I496" s="6"/>
      <c r="J496" s="6"/>
      <c r="K496" s="6"/>
      <c r="L496" s="51"/>
      <c r="M496" s="6"/>
      <c r="N496" s="6"/>
      <c r="O496" s="6"/>
      <c r="P496" s="52"/>
    </row>
    <row r="497" spans="1:16" ht="15.75" customHeight="1" x14ac:dyDescent="0.25">
      <c r="A497" s="1"/>
      <c r="B497" s="14"/>
      <c r="C497" s="6"/>
      <c r="D497" s="51"/>
      <c r="E497" s="6"/>
      <c r="F497" s="51"/>
      <c r="G497" s="6"/>
      <c r="H497" s="6"/>
      <c r="I497" s="6"/>
      <c r="J497" s="6"/>
      <c r="K497" s="6"/>
      <c r="L497" s="51"/>
      <c r="M497" s="6"/>
      <c r="N497" s="6"/>
      <c r="O497" s="6"/>
      <c r="P497" s="52"/>
    </row>
    <row r="498" spans="1:16" ht="15.75" customHeight="1" x14ac:dyDescent="0.25">
      <c r="A498" s="1"/>
      <c r="B498" s="14"/>
      <c r="C498" s="6"/>
      <c r="D498" s="51"/>
      <c r="E498" s="6"/>
      <c r="F498" s="51"/>
      <c r="G498" s="6"/>
      <c r="H498" s="6"/>
      <c r="I498" s="6"/>
      <c r="J498" s="6"/>
      <c r="K498" s="6"/>
      <c r="L498" s="51"/>
      <c r="M498" s="6"/>
      <c r="N498" s="6"/>
      <c r="O498" s="6"/>
      <c r="P498" s="52"/>
    </row>
    <row r="499" spans="1:16" ht="15.75" customHeight="1" x14ac:dyDescent="0.25">
      <c r="A499" s="1"/>
      <c r="B499" s="14"/>
      <c r="C499" s="6"/>
      <c r="D499" s="51"/>
      <c r="E499" s="6"/>
      <c r="F499" s="51"/>
      <c r="G499" s="6"/>
      <c r="H499" s="6"/>
      <c r="I499" s="6"/>
      <c r="J499" s="6"/>
      <c r="K499" s="6"/>
      <c r="L499" s="51"/>
      <c r="M499" s="6"/>
      <c r="N499" s="6"/>
      <c r="O499" s="6"/>
      <c r="P499" s="52"/>
    </row>
    <row r="500" spans="1:16" ht="15.75" customHeight="1" x14ac:dyDescent="0.25">
      <c r="A500" s="1"/>
      <c r="B500" s="14"/>
      <c r="C500" s="6"/>
      <c r="D500" s="51"/>
      <c r="E500" s="6"/>
      <c r="F500" s="51"/>
      <c r="G500" s="6"/>
      <c r="H500" s="6"/>
      <c r="I500" s="6"/>
      <c r="J500" s="6"/>
      <c r="K500" s="6"/>
      <c r="L500" s="51"/>
      <c r="M500" s="6"/>
      <c r="N500" s="6"/>
      <c r="O500" s="6"/>
      <c r="P500" s="52"/>
    </row>
    <row r="501" spans="1:16" ht="15.75" customHeight="1" x14ac:dyDescent="0.25">
      <c r="A501" s="1"/>
      <c r="B501" s="14"/>
      <c r="C501" s="6"/>
      <c r="D501" s="51"/>
      <c r="E501" s="6"/>
      <c r="F501" s="51"/>
      <c r="G501" s="6"/>
      <c r="H501" s="6"/>
      <c r="I501" s="6"/>
      <c r="J501" s="6"/>
      <c r="K501" s="6"/>
      <c r="L501" s="51"/>
      <c r="M501" s="6"/>
      <c r="N501" s="6"/>
      <c r="O501" s="6"/>
      <c r="P501" s="52"/>
    </row>
    <row r="502" spans="1:16" ht="15.75" customHeight="1" x14ac:dyDescent="0.25">
      <c r="A502" s="1"/>
      <c r="B502" s="14"/>
      <c r="C502" s="6"/>
      <c r="D502" s="51"/>
      <c r="E502" s="6"/>
      <c r="F502" s="51"/>
      <c r="G502" s="6"/>
      <c r="H502" s="6"/>
      <c r="I502" s="6"/>
      <c r="J502" s="6"/>
      <c r="K502" s="6"/>
      <c r="L502" s="51"/>
      <c r="M502" s="6"/>
      <c r="N502" s="6"/>
      <c r="O502" s="6"/>
      <c r="P502" s="52"/>
    </row>
    <row r="503" spans="1:16" ht="15.75" customHeight="1" x14ac:dyDescent="0.25">
      <c r="A503" s="1"/>
      <c r="B503" s="14"/>
      <c r="C503" s="6"/>
      <c r="D503" s="51"/>
      <c r="E503" s="6"/>
      <c r="F503" s="51"/>
      <c r="G503" s="6"/>
      <c r="H503" s="6"/>
      <c r="I503" s="6"/>
      <c r="J503" s="6"/>
      <c r="K503" s="6"/>
      <c r="L503" s="51"/>
      <c r="M503" s="6"/>
      <c r="N503" s="6"/>
      <c r="O503" s="6"/>
      <c r="P503" s="52"/>
    </row>
    <row r="504" spans="1:16" ht="15.75" customHeight="1" x14ac:dyDescent="0.25">
      <c r="A504" s="1"/>
      <c r="B504" s="14"/>
      <c r="C504" s="6"/>
      <c r="D504" s="51"/>
      <c r="E504" s="6"/>
      <c r="F504" s="51"/>
      <c r="G504" s="6"/>
      <c r="H504" s="6"/>
      <c r="I504" s="6"/>
      <c r="J504" s="6"/>
      <c r="K504" s="6"/>
      <c r="L504" s="51"/>
      <c r="M504" s="6"/>
      <c r="N504" s="6"/>
      <c r="O504" s="6"/>
      <c r="P504" s="52"/>
    </row>
    <row r="505" spans="1:16" ht="15.75" customHeight="1" x14ac:dyDescent="0.25">
      <c r="A505" s="1"/>
      <c r="B505" s="14"/>
      <c r="C505" s="6"/>
      <c r="D505" s="51"/>
      <c r="E505" s="6"/>
      <c r="F505" s="51"/>
      <c r="G505" s="6"/>
      <c r="H505" s="6"/>
      <c r="I505" s="6"/>
      <c r="J505" s="6"/>
      <c r="K505" s="6"/>
      <c r="L505" s="51"/>
      <c r="M505" s="6"/>
      <c r="N505" s="6"/>
      <c r="O505" s="6"/>
      <c r="P505" s="52"/>
    </row>
    <row r="506" spans="1:16" ht="15.75" customHeight="1" x14ac:dyDescent="0.25">
      <c r="A506" s="1"/>
      <c r="B506" s="14"/>
      <c r="C506" s="6"/>
      <c r="D506" s="51"/>
      <c r="E506" s="6"/>
      <c r="F506" s="51"/>
      <c r="G506" s="6"/>
      <c r="H506" s="6"/>
      <c r="I506" s="6"/>
      <c r="J506" s="6"/>
      <c r="K506" s="6"/>
      <c r="L506" s="51"/>
      <c r="M506" s="6"/>
      <c r="N506" s="6"/>
      <c r="O506" s="6"/>
      <c r="P506" s="52"/>
    </row>
    <row r="507" spans="1:16" ht="15.75" customHeight="1" x14ac:dyDescent="0.25">
      <c r="A507" s="1"/>
      <c r="B507" s="14"/>
      <c r="C507" s="6"/>
      <c r="D507" s="51"/>
      <c r="E507" s="6"/>
      <c r="F507" s="51"/>
      <c r="G507" s="6"/>
      <c r="H507" s="6"/>
      <c r="I507" s="6"/>
      <c r="J507" s="6"/>
      <c r="K507" s="6"/>
      <c r="L507" s="51"/>
      <c r="M507" s="6"/>
      <c r="N507" s="6"/>
      <c r="O507" s="6"/>
      <c r="P507" s="52"/>
    </row>
    <row r="508" spans="1:16" ht="15.75" customHeight="1" x14ac:dyDescent="0.25">
      <c r="A508" s="1"/>
      <c r="B508" s="14"/>
      <c r="C508" s="6"/>
      <c r="D508" s="51"/>
      <c r="E508" s="6"/>
      <c r="F508" s="51"/>
      <c r="G508" s="6"/>
      <c r="H508" s="6"/>
      <c r="I508" s="6"/>
      <c r="J508" s="6"/>
      <c r="K508" s="6"/>
      <c r="L508" s="51"/>
      <c r="M508" s="6"/>
      <c r="N508" s="6"/>
      <c r="O508" s="6"/>
      <c r="P508" s="52"/>
    </row>
    <row r="509" spans="1:16" ht="15.75" customHeight="1" x14ac:dyDescent="0.25">
      <c r="A509" s="1"/>
      <c r="B509" s="14"/>
      <c r="C509" s="6"/>
      <c r="D509" s="51"/>
      <c r="E509" s="6"/>
      <c r="F509" s="51"/>
      <c r="G509" s="6"/>
      <c r="H509" s="6"/>
      <c r="I509" s="6"/>
      <c r="J509" s="6"/>
      <c r="K509" s="6"/>
      <c r="L509" s="51"/>
      <c r="M509" s="6"/>
      <c r="N509" s="6"/>
      <c r="O509" s="6"/>
      <c r="P509" s="52"/>
    </row>
    <row r="510" spans="1:16" ht="15.75" customHeight="1" x14ac:dyDescent="0.25">
      <c r="A510" s="1"/>
      <c r="B510" s="14"/>
      <c r="C510" s="6"/>
      <c r="D510" s="51"/>
      <c r="E510" s="6"/>
      <c r="F510" s="51"/>
      <c r="G510" s="6"/>
      <c r="H510" s="6"/>
      <c r="I510" s="6"/>
      <c r="J510" s="6"/>
      <c r="K510" s="6"/>
      <c r="L510" s="51"/>
      <c r="M510" s="6"/>
      <c r="N510" s="6"/>
      <c r="O510" s="6"/>
      <c r="P510" s="52"/>
    </row>
    <row r="511" spans="1:16" ht="15.75" customHeight="1" x14ac:dyDescent="0.25">
      <c r="A511" s="1"/>
      <c r="B511" s="14"/>
      <c r="C511" s="6"/>
      <c r="D511" s="51"/>
      <c r="E511" s="6"/>
      <c r="F511" s="51"/>
      <c r="G511" s="6"/>
      <c r="H511" s="6"/>
      <c r="I511" s="6"/>
      <c r="J511" s="6"/>
      <c r="K511" s="6"/>
      <c r="L511" s="51"/>
      <c r="M511" s="6"/>
      <c r="N511" s="6"/>
      <c r="O511" s="6"/>
      <c r="P511" s="52"/>
    </row>
    <row r="512" spans="1:16" ht="15.75" customHeight="1" x14ac:dyDescent="0.25">
      <c r="A512" s="1"/>
      <c r="B512" s="14"/>
      <c r="C512" s="6"/>
      <c r="D512" s="51"/>
      <c r="E512" s="6"/>
      <c r="F512" s="51"/>
      <c r="G512" s="6"/>
      <c r="H512" s="6"/>
      <c r="I512" s="6"/>
      <c r="J512" s="6"/>
      <c r="K512" s="6"/>
      <c r="L512" s="51"/>
      <c r="M512" s="6"/>
      <c r="N512" s="6"/>
      <c r="O512" s="6"/>
      <c r="P512" s="52"/>
    </row>
    <row r="513" spans="1:16" ht="15.75" customHeight="1" x14ac:dyDescent="0.25">
      <c r="A513" s="1"/>
      <c r="B513" s="14"/>
      <c r="C513" s="6"/>
      <c r="D513" s="51"/>
      <c r="E513" s="6"/>
      <c r="F513" s="51"/>
      <c r="G513" s="6"/>
      <c r="H513" s="6"/>
      <c r="I513" s="6"/>
      <c r="J513" s="6"/>
      <c r="K513" s="6"/>
      <c r="L513" s="51"/>
      <c r="M513" s="6"/>
      <c r="N513" s="6"/>
      <c r="O513" s="6"/>
      <c r="P513" s="52"/>
    </row>
    <row r="514" spans="1:16" ht="15.75" customHeight="1" x14ac:dyDescent="0.25">
      <c r="A514" s="1"/>
      <c r="B514" s="14"/>
      <c r="C514" s="6"/>
      <c r="D514" s="51"/>
      <c r="E514" s="6"/>
      <c r="F514" s="51"/>
      <c r="G514" s="6"/>
      <c r="H514" s="6"/>
      <c r="I514" s="6"/>
      <c r="J514" s="6"/>
      <c r="K514" s="6"/>
      <c r="L514" s="51"/>
      <c r="M514" s="6"/>
      <c r="N514" s="6"/>
      <c r="O514" s="6"/>
      <c r="P514" s="52"/>
    </row>
    <row r="515" spans="1:16" ht="15.75" customHeight="1" x14ac:dyDescent="0.25">
      <c r="A515" s="1"/>
      <c r="B515" s="14"/>
      <c r="C515" s="6"/>
      <c r="D515" s="51"/>
      <c r="E515" s="6"/>
      <c r="F515" s="51"/>
      <c r="G515" s="6"/>
      <c r="H515" s="6"/>
      <c r="I515" s="6"/>
      <c r="J515" s="6"/>
      <c r="K515" s="6"/>
      <c r="L515" s="51"/>
      <c r="M515" s="6"/>
      <c r="N515" s="6"/>
      <c r="O515" s="6"/>
      <c r="P515" s="52"/>
    </row>
    <row r="516" spans="1:16" ht="15.75" customHeight="1" x14ac:dyDescent="0.25">
      <c r="A516" s="1"/>
      <c r="B516" s="14"/>
      <c r="C516" s="6"/>
      <c r="D516" s="51"/>
      <c r="E516" s="6"/>
      <c r="F516" s="51"/>
      <c r="G516" s="6"/>
      <c r="H516" s="6"/>
      <c r="I516" s="6"/>
      <c r="J516" s="6"/>
      <c r="K516" s="6"/>
      <c r="L516" s="51"/>
      <c r="M516" s="6"/>
      <c r="N516" s="6"/>
      <c r="O516" s="6"/>
      <c r="P516" s="52"/>
    </row>
    <row r="517" spans="1:16" ht="15.75" customHeight="1" x14ac:dyDescent="0.25">
      <c r="A517" s="1"/>
      <c r="B517" s="14"/>
      <c r="C517" s="6"/>
      <c r="D517" s="51"/>
      <c r="E517" s="6"/>
      <c r="F517" s="51"/>
      <c r="G517" s="6"/>
      <c r="H517" s="6"/>
      <c r="I517" s="6"/>
      <c r="J517" s="6"/>
      <c r="K517" s="6"/>
      <c r="L517" s="51"/>
      <c r="M517" s="6"/>
      <c r="N517" s="6"/>
      <c r="O517" s="6"/>
      <c r="P517" s="52"/>
    </row>
    <row r="518" spans="1:16" ht="15.75" customHeight="1" x14ac:dyDescent="0.25">
      <c r="A518" s="1"/>
      <c r="B518" s="14"/>
      <c r="C518" s="6"/>
      <c r="D518" s="51"/>
      <c r="E518" s="6"/>
      <c r="F518" s="51"/>
      <c r="G518" s="6"/>
      <c r="H518" s="6"/>
      <c r="I518" s="6"/>
      <c r="J518" s="6"/>
      <c r="K518" s="6"/>
      <c r="L518" s="51"/>
      <c r="M518" s="6"/>
      <c r="N518" s="6"/>
      <c r="O518" s="6"/>
      <c r="P518" s="52"/>
    </row>
    <row r="519" spans="1:16" ht="15.75" customHeight="1" x14ac:dyDescent="0.25">
      <c r="A519" s="1"/>
      <c r="B519" s="14"/>
      <c r="C519" s="6"/>
      <c r="D519" s="51"/>
      <c r="E519" s="6"/>
      <c r="F519" s="51"/>
      <c r="G519" s="6"/>
      <c r="H519" s="6"/>
      <c r="I519" s="6"/>
      <c r="J519" s="6"/>
      <c r="K519" s="6"/>
      <c r="L519" s="51"/>
      <c r="M519" s="6"/>
      <c r="N519" s="6"/>
      <c r="O519" s="6"/>
      <c r="P519" s="52"/>
    </row>
    <row r="520" spans="1:16" ht="15.75" customHeight="1" x14ac:dyDescent="0.25">
      <c r="A520" s="1"/>
      <c r="B520" s="14"/>
      <c r="C520" s="6"/>
      <c r="D520" s="51"/>
      <c r="E520" s="6"/>
      <c r="F520" s="51"/>
      <c r="G520" s="6"/>
      <c r="H520" s="6"/>
      <c r="I520" s="6"/>
      <c r="J520" s="6"/>
      <c r="K520" s="6"/>
      <c r="L520" s="51"/>
      <c r="M520" s="6"/>
      <c r="N520" s="6"/>
      <c r="O520" s="6"/>
      <c r="P520" s="52"/>
    </row>
    <row r="521" spans="1:16" ht="15.75" customHeight="1" x14ac:dyDescent="0.25">
      <c r="A521" s="1"/>
      <c r="B521" s="14"/>
      <c r="C521" s="6"/>
      <c r="D521" s="51"/>
      <c r="E521" s="6"/>
      <c r="F521" s="51"/>
      <c r="G521" s="6"/>
      <c r="H521" s="6"/>
      <c r="I521" s="6"/>
      <c r="J521" s="6"/>
      <c r="K521" s="6"/>
      <c r="L521" s="51"/>
      <c r="M521" s="6"/>
      <c r="N521" s="6"/>
      <c r="O521" s="6"/>
      <c r="P521" s="52"/>
    </row>
    <row r="522" spans="1:16" ht="15.75" customHeight="1" x14ac:dyDescent="0.25">
      <c r="A522" s="1"/>
      <c r="B522" s="14"/>
      <c r="C522" s="6"/>
      <c r="D522" s="51"/>
      <c r="E522" s="6"/>
      <c r="F522" s="51"/>
      <c r="G522" s="6"/>
      <c r="H522" s="6"/>
      <c r="I522" s="6"/>
      <c r="J522" s="6"/>
      <c r="K522" s="6"/>
      <c r="L522" s="51"/>
      <c r="M522" s="6"/>
      <c r="N522" s="6"/>
      <c r="O522" s="6"/>
      <c r="P522" s="52"/>
    </row>
    <row r="523" spans="1:16" ht="15.75" customHeight="1" x14ac:dyDescent="0.25">
      <c r="A523" s="1"/>
      <c r="B523" s="14"/>
      <c r="C523" s="6"/>
      <c r="D523" s="51"/>
      <c r="E523" s="6"/>
      <c r="F523" s="51"/>
      <c r="G523" s="6"/>
      <c r="H523" s="6"/>
      <c r="I523" s="6"/>
      <c r="J523" s="6"/>
      <c r="K523" s="6"/>
      <c r="L523" s="51"/>
      <c r="M523" s="6"/>
      <c r="N523" s="6"/>
      <c r="O523" s="6"/>
      <c r="P523" s="52"/>
    </row>
    <row r="524" spans="1:16" ht="15.75" customHeight="1" x14ac:dyDescent="0.25">
      <c r="A524" s="1"/>
      <c r="B524" s="14"/>
      <c r="C524" s="6"/>
      <c r="D524" s="51"/>
      <c r="E524" s="6"/>
      <c r="F524" s="51"/>
      <c r="G524" s="6"/>
      <c r="H524" s="6"/>
      <c r="I524" s="6"/>
      <c r="J524" s="6"/>
      <c r="K524" s="6"/>
      <c r="L524" s="51"/>
      <c r="M524" s="6"/>
      <c r="N524" s="6"/>
      <c r="O524" s="6"/>
      <c r="P524" s="52"/>
    </row>
    <row r="525" spans="1:16" ht="15.75" customHeight="1" x14ac:dyDescent="0.25">
      <c r="A525" s="1"/>
      <c r="B525" s="14"/>
      <c r="C525" s="6"/>
      <c r="D525" s="51"/>
      <c r="E525" s="6"/>
      <c r="F525" s="51"/>
      <c r="G525" s="6"/>
      <c r="H525" s="6"/>
      <c r="I525" s="6"/>
      <c r="J525" s="6"/>
      <c r="K525" s="6"/>
      <c r="L525" s="51"/>
      <c r="M525" s="6"/>
      <c r="N525" s="6"/>
      <c r="O525" s="6"/>
      <c r="P525" s="52"/>
    </row>
    <row r="526" spans="1:16" ht="15.75" customHeight="1" x14ac:dyDescent="0.25">
      <c r="A526" s="1"/>
      <c r="B526" s="14"/>
      <c r="C526" s="6"/>
      <c r="D526" s="51"/>
      <c r="E526" s="6"/>
      <c r="F526" s="51"/>
      <c r="G526" s="6"/>
      <c r="H526" s="6"/>
      <c r="I526" s="6"/>
      <c r="J526" s="6"/>
      <c r="K526" s="6"/>
      <c r="L526" s="51"/>
      <c r="M526" s="6"/>
      <c r="N526" s="6"/>
      <c r="O526" s="6"/>
      <c r="P526" s="52"/>
    </row>
    <row r="527" spans="1:16" ht="15.75" customHeight="1" x14ac:dyDescent="0.25">
      <c r="A527" s="1"/>
      <c r="B527" s="14"/>
      <c r="C527" s="6"/>
      <c r="D527" s="51"/>
      <c r="E527" s="6"/>
      <c r="F527" s="51"/>
      <c r="G527" s="6"/>
      <c r="H527" s="6"/>
      <c r="I527" s="6"/>
      <c r="J527" s="6"/>
      <c r="K527" s="6"/>
      <c r="L527" s="51"/>
      <c r="M527" s="6"/>
      <c r="N527" s="6"/>
      <c r="O527" s="6"/>
      <c r="P527" s="52"/>
    </row>
    <row r="528" spans="1:16" ht="15.75" customHeight="1" x14ac:dyDescent="0.25">
      <c r="A528" s="1"/>
      <c r="B528" s="14"/>
      <c r="C528" s="6"/>
      <c r="D528" s="51"/>
      <c r="E528" s="6"/>
      <c r="F528" s="51"/>
      <c r="G528" s="6"/>
      <c r="H528" s="6"/>
      <c r="I528" s="6"/>
      <c r="J528" s="6"/>
      <c r="K528" s="6"/>
      <c r="L528" s="51"/>
      <c r="M528" s="6"/>
      <c r="N528" s="6"/>
      <c r="O528" s="6"/>
      <c r="P528" s="52"/>
    </row>
    <row r="529" spans="1:16" ht="15.75" customHeight="1" x14ac:dyDescent="0.25">
      <c r="A529" s="1"/>
      <c r="B529" s="14"/>
      <c r="C529" s="6"/>
      <c r="D529" s="51"/>
      <c r="E529" s="6"/>
      <c r="F529" s="51"/>
      <c r="G529" s="6"/>
      <c r="H529" s="6"/>
      <c r="I529" s="6"/>
      <c r="J529" s="6"/>
      <c r="K529" s="6"/>
      <c r="L529" s="51"/>
      <c r="M529" s="6"/>
      <c r="N529" s="6"/>
      <c r="O529" s="6"/>
      <c r="P529" s="52"/>
    </row>
    <row r="530" spans="1:16" ht="15.75" customHeight="1" x14ac:dyDescent="0.25">
      <c r="A530" s="1"/>
      <c r="B530" s="14"/>
      <c r="C530" s="6"/>
      <c r="D530" s="51"/>
      <c r="E530" s="6"/>
      <c r="F530" s="51"/>
      <c r="G530" s="6"/>
      <c r="H530" s="6"/>
      <c r="I530" s="6"/>
      <c r="J530" s="6"/>
      <c r="K530" s="6"/>
      <c r="L530" s="51"/>
      <c r="M530" s="6"/>
      <c r="N530" s="6"/>
      <c r="O530" s="6"/>
      <c r="P530" s="52"/>
    </row>
    <row r="531" spans="1:16" ht="15.75" customHeight="1" x14ac:dyDescent="0.25">
      <c r="A531" s="1"/>
      <c r="B531" s="14"/>
      <c r="C531" s="6"/>
      <c r="D531" s="51"/>
      <c r="E531" s="6"/>
      <c r="F531" s="51"/>
      <c r="G531" s="6"/>
      <c r="H531" s="6"/>
      <c r="I531" s="6"/>
      <c r="J531" s="6"/>
      <c r="K531" s="6"/>
      <c r="L531" s="51"/>
      <c r="M531" s="6"/>
      <c r="N531" s="6"/>
      <c r="O531" s="6"/>
      <c r="P531" s="52"/>
    </row>
    <row r="532" spans="1:16" ht="15.75" customHeight="1" x14ac:dyDescent="0.25">
      <c r="A532" s="1"/>
      <c r="B532" s="14"/>
      <c r="C532" s="6"/>
      <c r="D532" s="51"/>
      <c r="E532" s="6"/>
      <c r="F532" s="51"/>
      <c r="G532" s="6"/>
      <c r="H532" s="6"/>
      <c r="I532" s="6"/>
      <c r="J532" s="6"/>
      <c r="K532" s="6"/>
      <c r="L532" s="51"/>
      <c r="M532" s="6"/>
      <c r="N532" s="6"/>
      <c r="O532" s="6"/>
      <c r="P532" s="52"/>
    </row>
    <row r="533" spans="1:16" ht="15.75" customHeight="1" x14ac:dyDescent="0.25">
      <c r="A533" s="1"/>
      <c r="B533" s="14"/>
      <c r="C533" s="6"/>
      <c r="D533" s="51"/>
      <c r="E533" s="6"/>
      <c r="F533" s="51"/>
      <c r="G533" s="6"/>
      <c r="H533" s="6"/>
      <c r="I533" s="6"/>
      <c r="J533" s="6"/>
      <c r="K533" s="6"/>
      <c r="L533" s="51"/>
      <c r="M533" s="6"/>
      <c r="N533" s="6"/>
      <c r="O533" s="6"/>
      <c r="P533" s="52"/>
    </row>
    <row r="534" spans="1:16" ht="15.75" customHeight="1" x14ac:dyDescent="0.25">
      <c r="A534" s="1"/>
      <c r="B534" s="14"/>
      <c r="C534" s="6"/>
      <c r="D534" s="51"/>
      <c r="E534" s="6"/>
      <c r="F534" s="51"/>
      <c r="G534" s="6"/>
      <c r="H534" s="6"/>
      <c r="I534" s="6"/>
      <c r="J534" s="6"/>
      <c r="K534" s="6"/>
      <c r="L534" s="51"/>
      <c r="M534" s="6"/>
      <c r="N534" s="6"/>
      <c r="O534" s="6"/>
      <c r="P534" s="52"/>
    </row>
    <row r="535" spans="1:16" ht="15.75" customHeight="1" x14ac:dyDescent="0.25">
      <c r="A535" s="1"/>
      <c r="B535" s="14"/>
      <c r="C535" s="6"/>
      <c r="D535" s="51"/>
      <c r="E535" s="6"/>
      <c r="F535" s="51"/>
      <c r="G535" s="6"/>
      <c r="H535" s="6"/>
      <c r="I535" s="6"/>
      <c r="J535" s="6"/>
      <c r="K535" s="6"/>
      <c r="L535" s="51"/>
      <c r="M535" s="6"/>
      <c r="N535" s="6"/>
      <c r="O535" s="6"/>
      <c r="P535" s="52"/>
    </row>
    <row r="536" spans="1:16" ht="15.75" customHeight="1" x14ac:dyDescent="0.25">
      <c r="A536" s="1"/>
      <c r="B536" s="14"/>
      <c r="C536" s="6"/>
      <c r="D536" s="51"/>
      <c r="E536" s="6"/>
      <c r="F536" s="51"/>
      <c r="G536" s="6"/>
      <c r="H536" s="6"/>
      <c r="I536" s="6"/>
      <c r="J536" s="6"/>
      <c r="K536" s="6"/>
      <c r="L536" s="51"/>
      <c r="M536" s="6"/>
      <c r="N536" s="6"/>
      <c r="O536" s="6"/>
      <c r="P536" s="52"/>
    </row>
    <row r="537" spans="1:16" ht="15.75" customHeight="1" x14ac:dyDescent="0.25">
      <c r="A537" s="1"/>
      <c r="B537" s="14"/>
      <c r="C537" s="6"/>
      <c r="D537" s="51"/>
      <c r="E537" s="6"/>
      <c r="F537" s="51"/>
      <c r="G537" s="6"/>
      <c r="H537" s="6"/>
      <c r="I537" s="6"/>
      <c r="J537" s="6"/>
      <c r="K537" s="6"/>
      <c r="L537" s="51"/>
      <c r="M537" s="6"/>
      <c r="N537" s="6"/>
      <c r="O537" s="6"/>
      <c r="P537" s="52"/>
    </row>
    <row r="538" spans="1:16" ht="15.75" customHeight="1" x14ac:dyDescent="0.25">
      <c r="A538" s="1"/>
      <c r="B538" s="14"/>
      <c r="C538" s="6"/>
      <c r="D538" s="51"/>
      <c r="E538" s="6"/>
      <c r="F538" s="51"/>
      <c r="G538" s="6"/>
      <c r="H538" s="6"/>
      <c r="I538" s="6"/>
      <c r="J538" s="6"/>
      <c r="K538" s="6"/>
      <c r="L538" s="51"/>
      <c r="M538" s="6"/>
      <c r="N538" s="6"/>
      <c r="O538" s="6"/>
      <c r="P538" s="52"/>
    </row>
    <row r="539" spans="1:16" ht="15.75" customHeight="1" x14ac:dyDescent="0.25">
      <c r="A539" s="1"/>
      <c r="B539" s="14"/>
      <c r="C539" s="6"/>
      <c r="D539" s="51"/>
      <c r="E539" s="6"/>
      <c r="F539" s="51"/>
      <c r="G539" s="6"/>
      <c r="H539" s="6"/>
      <c r="I539" s="6"/>
      <c r="J539" s="6"/>
      <c r="K539" s="6"/>
      <c r="L539" s="51"/>
      <c r="M539" s="6"/>
      <c r="N539" s="6"/>
      <c r="O539" s="6"/>
      <c r="P539" s="52"/>
    </row>
    <row r="540" spans="1:16" ht="15.75" customHeight="1" x14ac:dyDescent="0.25">
      <c r="A540" s="1"/>
      <c r="B540" s="14"/>
      <c r="C540" s="6"/>
      <c r="D540" s="51"/>
      <c r="E540" s="6"/>
      <c r="F540" s="51"/>
      <c r="G540" s="6"/>
      <c r="H540" s="6"/>
      <c r="I540" s="6"/>
      <c r="J540" s="6"/>
      <c r="K540" s="6"/>
      <c r="L540" s="51"/>
      <c r="M540" s="6"/>
      <c r="N540" s="6"/>
      <c r="O540" s="6"/>
      <c r="P540" s="52"/>
    </row>
    <row r="541" spans="1:16" ht="15.75" customHeight="1" x14ac:dyDescent="0.25">
      <c r="A541" s="1"/>
      <c r="B541" s="14"/>
      <c r="C541" s="6"/>
      <c r="D541" s="51"/>
      <c r="E541" s="6"/>
      <c r="F541" s="51"/>
      <c r="G541" s="6"/>
      <c r="H541" s="6"/>
      <c r="I541" s="6"/>
      <c r="J541" s="6"/>
      <c r="K541" s="6"/>
      <c r="L541" s="51"/>
      <c r="M541" s="6"/>
      <c r="N541" s="6"/>
      <c r="O541" s="6"/>
      <c r="P541" s="52"/>
    </row>
    <row r="542" spans="1:16" ht="15.75" customHeight="1" x14ac:dyDescent="0.25">
      <c r="A542" s="1"/>
      <c r="B542" s="14"/>
      <c r="C542" s="6"/>
      <c r="D542" s="51"/>
      <c r="E542" s="6"/>
      <c r="F542" s="51"/>
      <c r="G542" s="6"/>
      <c r="H542" s="6"/>
      <c r="I542" s="6"/>
      <c r="J542" s="6"/>
      <c r="K542" s="6"/>
      <c r="L542" s="51"/>
      <c r="M542" s="6"/>
      <c r="N542" s="6"/>
      <c r="O542" s="6"/>
      <c r="P542" s="52"/>
    </row>
    <row r="543" spans="1:16" ht="15.75" customHeight="1" x14ac:dyDescent="0.25">
      <c r="A543" s="1"/>
      <c r="B543" s="14"/>
      <c r="C543" s="6"/>
      <c r="D543" s="51"/>
      <c r="E543" s="6"/>
      <c r="F543" s="51"/>
      <c r="G543" s="6"/>
      <c r="H543" s="6"/>
      <c r="I543" s="6"/>
      <c r="J543" s="6"/>
      <c r="K543" s="6"/>
      <c r="L543" s="51"/>
      <c r="M543" s="6"/>
      <c r="N543" s="6"/>
      <c r="O543" s="6"/>
      <c r="P543" s="52"/>
    </row>
    <row r="544" spans="1:16" ht="15.75" customHeight="1" x14ac:dyDescent="0.25">
      <c r="A544" s="1"/>
      <c r="B544" s="14"/>
      <c r="C544" s="6"/>
      <c r="D544" s="51"/>
      <c r="E544" s="6"/>
      <c r="F544" s="51"/>
      <c r="G544" s="6"/>
      <c r="H544" s="6"/>
      <c r="I544" s="6"/>
      <c r="J544" s="6"/>
      <c r="K544" s="6"/>
      <c r="L544" s="51"/>
      <c r="M544" s="6"/>
      <c r="N544" s="6"/>
      <c r="O544" s="6"/>
      <c r="P544" s="52"/>
    </row>
    <row r="545" spans="1:16" ht="15.75" customHeight="1" x14ac:dyDescent="0.25">
      <c r="A545" s="1"/>
      <c r="B545" s="14"/>
      <c r="C545" s="6"/>
      <c r="D545" s="51"/>
      <c r="E545" s="6"/>
      <c r="F545" s="51"/>
      <c r="G545" s="6"/>
      <c r="H545" s="6"/>
      <c r="I545" s="6"/>
      <c r="J545" s="6"/>
      <c r="K545" s="6"/>
      <c r="L545" s="51"/>
      <c r="M545" s="6"/>
      <c r="N545" s="6"/>
      <c r="O545" s="6"/>
      <c r="P545" s="52"/>
    </row>
    <row r="546" spans="1:16" ht="15.75" customHeight="1" x14ac:dyDescent="0.25">
      <c r="A546" s="1"/>
      <c r="B546" s="14"/>
      <c r="C546" s="6"/>
      <c r="D546" s="51"/>
      <c r="E546" s="6"/>
      <c r="F546" s="51"/>
      <c r="G546" s="6"/>
      <c r="H546" s="6"/>
      <c r="I546" s="6"/>
      <c r="J546" s="6"/>
      <c r="K546" s="6"/>
      <c r="L546" s="51"/>
      <c r="M546" s="6"/>
      <c r="N546" s="6"/>
      <c r="O546" s="6"/>
      <c r="P546" s="52"/>
    </row>
    <row r="547" spans="1:16" ht="15.75" customHeight="1" x14ac:dyDescent="0.25">
      <c r="A547" s="1"/>
      <c r="B547" s="14"/>
      <c r="C547" s="6"/>
      <c r="D547" s="51"/>
      <c r="E547" s="6"/>
      <c r="F547" s="51"/>
      <c r="G547" s="6"/>
      <c r="H547" s="6"/>
      <c r="I547" s="6"/>
      <c r="J547" s="6"/>
      <c r="K547" s="6"/>
      <c r="L547" s="51"/>
      <c r="M547" s="6"/>
      <c r="N547" s="6"/>
      <c r="O547" s="6"/>
      <c r="P547" s="52"/>
    </row>
    <row r="548" spans="1:16" ht="15.75" customHeight="1" x14ac:dyDescent="0.25">
      <c r="A548" s="1"/>
      <c r="B548" s="14"/>
      <c r="C548" s="6"/>
      <c r="D548" s="51"/>
      <c r="E548" s="6"/>
      <c r="F548" s="51"/>
      <c r="G548" s="6"/>
      <c r="H548" s="6"/>
      <c r="I548" s="6"/>
      <c r="J548" s="6"/>
      <c r="K548" s="6"/>
      <c r="L548" s="51"/>
      <c r="M548" s="6"/>
      <c r="N548" s="6"/>
      <c r="O548" s="6"/>
      <c r="P548" s="52"/>
    </row>
    <row r="549" spans="1:16" ht="15.75" customHeight="1" x14ac:dyDescent="0.25">
      <c r="A549" s="1"/>
      <c r="B549" s="14"/>
      <c r="C549" s="6"/>
      <c r="D549" s="51"/>
      <c r="E549" s="6"/>
      <c r="F549" s="51"/>
      <c r="G549" s="6"/>
      <c r="H549" s="6"/>
      <c r="I549" s="6"/>
      <c r="J549" s="6"/>
      <c r="K549" s="6"/>
      <c r="L549" s="51"/>
      <c r="M549" s="6"/>
      <c r="N549" s="6"/>
      <c r="O549" s="6"/>
      <c r="P549" s="52"/>
    </row>
    <row r="550" spans="1:16" ht="15.75" customHeight="1" x14ac:dyDescent="0.25">
      <c r="A550" s="1"/>
      <c r="B550" s="14"/>
      <c r="C550" s="6"/>
      <c r="D550" s="51"/>
      <c r="E550" s="6"/>
      <c r="F550" s="51"/>
      <c r="G550" s="6"/>
      <c r="H550" s="6"/>
      <c r="I550" s="6"/>
      <c r="J550" s="6"/>
      <c r="K550" s="6"/>
      <c r="L550" s="51"/>
      <c r="M550" s="6"/>
      <c r="N550" s="6"/>
      <c r="O550" s="6"/>
      <c r="P550" s="52"/>
    </row>
    <row r="551" spans="1:16" ht="15.75" customHeight="1" x14ac:dyDescent="0.25">
      <c r="A551" s="1"/>
      <c r="B551" s="14"/>
      <c r="C551" s="6"/>
      <c r="D551" s="51"/>
      <c r="E551" s="6"/>
      <c r="F551" s="51"/>
      <c r="G551" s="6"/>
      <c r="H551" s="6"/>
      <c r="I551" s="6"/>
      <c r="J551" s="6"/>
      <c r="K551" s="6"/>
      <c r="L551" s="51"/>
      <c r="M551" s="6"/>
      <c r="N551" s="6"/>
      <c r="O551" s="6"/>
      <c r="P551" s="52"/>
    </row>
    <row r="552" spans="1:16" ht="15.75" customHeight="1" x14ac:dyDescent="0.25">
      <c r="A552" s="1"/>
      <c r="B552" s="14"/>
      <c r="C552" s="6"/>
      <c r="D552" s="51"/>
      <c r="E552" s="6"/>
      <c r="F552" s="51"/>
      <c r="G552" s="6"/>
      <c r="H552" s="6"/>
      <c r="I552" s="6"/>
      <c r="J552" s="6"/>
      <c r="K552" s="6"/>
      <c r="L552" s="51"/>
      <c r="M552" s="6"/>
      <c r="N552" s="6"/>
      <c r="O552" s="6"/>
      <c r="P552" s="52"/>
    </row>
    <row r="553" spans="1:16" ht="15.75" customHeight="1" x14ac:dyDescent="0.25">
      <c r="A553" s="1"/>
      <c r="B553" s="14"/>
      <c r="C553" s="6"/>
      <c r="D553" s="51"/>
      <c r="E553" s="6"/>
      <c r="F553" s="51"/>
      <c r="G553" s="6"/>
      <c r="H553" s="6"/>
      <c r="I553" s="6"/>
      <c r="J553" s="6"/>
      <c r="K553" s="6"/>
      <c r="L553" s="51"/>
      <c r="M553" s="6"/>
      <c r="N553" s="6"/>
      <c r="O553" s="6"/>
      <c r="P553" s="52"/>
    </row>
    <row r="554" spans="1:16" ht="15.75" customHeight="1" x14ac:dyDescent="0.25">
      <c r="A554" s="1"/>
      <c r="B554" s="14"/>
      <c r="C554" s="6"/>
      <c r="D554" s="51"/>
      <c r="E554" s="6"/>
      <c r="F554" s="51"/>
      <c r="G554" s="6"/>
      <c r="H554" s="6"/>
      <c r="I554" s="6"/>
      <c r="J554" s="6"/>
      <c r="K554" s="6"/>
      <c r="L554" s="51"/>
      <c r="M554" s="6"/>
      <c r="N554" s="6"/>
      <c r="O554" s="6"/>
      <c r="P554" s="52"/>
    </row>
    <row r="555" spans="1:16" ht="15.75" customHeight="1" x14ac:dyDescent="0.25">
      <c r="A555" s="1"/>
      <c r="B555" s="14"/>
      <c r="C555" s="6"/>
      <c r="D555" s="51"/>
      <c r="E555" s="6"/>
      <c r="F555" s="51"/>
      <c r="G555" s="6"/>
      <c r="H555" s="6"/>
      <c r="I555" s="6"/>
      <c r="J555" s="6"/>
      <c r="K555" s="6"/>
      <c r="L555" s="51"/>
      <c r="M555" s="6"/>
      <c r="N555" s="6"/>
      <c r="O555" s="6"/>
      <c r="P555" s="52"/>
    </row>
    <row r="556" spans="1:16" ht="15.75" customHeight="1" x14ac:dyDescent="0.25">
      <c r="A556" s="1"/>
      <c r="B556" s="14"/>
      <c r="C556" s="6"/>
      <c r="D556" s="51"/>
      <c r="E556" s="6"/>
      <c r="F556" s="51"/>
      <c r="G556" s="6"/>
      <c r="H556" s="6"/>
      <c r="I556" s="6"/>
      <c r="J556" s="6"/>
      <c r="K556" s="6"/>
      <c r="L556" s="51"/>
      <c r="M556" s="6"/>
      <c r="N556" s="6"/>
      <c r="O556" s="6"/>
      <c r="P556" s="52"/>
    </row>
    <row r="557" spans="1:16" ht="15.75" customHeight="1" x14ac:dyDescent="0.25">
      <c r="A557" s="1"/>
      <c r="B557" s="14"/>
      <c r="C557" s="6"/>
      <c r="D557" s="51"/>
      <c r="E557" s="6"/>
      <c r="F557" s="51"/>
      <c r="G557" s="6"/>
      <c r="H557" s="6"/>
      <c r="I557" s="6"/>
      <c r="J557" s="6"/>
      <c r="K557" s="6"/>
      <c r="L557" s="51"/>
      <c r="M557" s="6"/>
      <c r="N557" s="6"/>
      <c r="O557" s="6"/>
      <c r="P557" s="52"/>
    </row>
    <row r="558" spans="1:16" ht="15.75" customHeight="1" x14ac:dyDescent="0.25">
      <c r="A558" s="1"/>
      <c r="B558" s="14"/>
      <c r="C558" s="6"/>
      <c r="D558" s="51"/>
      <c r="E558" s="6"/>
      <c r="F558" s="51"/>
      <c r="G558" s="6"/>
      <c r="H558" s="6"/>
      <c r="I558" s="6"/>
      <c r="J558" s="6"/>
      <c r="K558" s="6"/>
      <c r="L558" s="51"/>
      <c r="M558" s="6"/>
      <c r="N558" s="6"/>
      <c r="O558" s="6"/>
      <c r="P558" s="52"/>
    </row>
    <row r="559" spans="1:16" ht="15.75" customHeight="1" x14ac:dyDescent="0.25">
      <c r="A559" s="1"/>
      <c r="B559" s="14"/>
      <c r="C559" s="6"/>
      <c r="D559" s="51"/>
      <c r="E559" s="6"/>
      <c r="F559" s="51"/>
      <c r="G559" s="6"/>
      <c r="H559" s="6"/>
      <c r="I559" s="6"/>
      <c r="J559" s="6"/>
      <c r="K559" s="6"/>
      <c r="L559" s="51"/>
      <c r="M559" s="6"/>
      <c r="N559" s="6"/>
      <c r="O559" s="6"/>
      <c r="P559" s="52"/>
    </row>
    <row r="560" spans="1:16" ht="15.75" customHeight="1" x14ac:dyDescent="0.25">
      <c r="A560" s="1"/>
      <c r="B560" s="14"/>
      <c r="C560" s="6"/>
      <c r="D560" s="51"/>
      <c r="E560" s="6"/>
      <c r="F560" s="51"/>
      <c r="G560" s="6"/>
      <c r="H560" s="6"/>
      <c r="I560" s="6"/>
      <c r="J560" s="6"/>
      <c r="K560" s="6"/>
      <c r="L560" s="51"/>
      <c r="M560" s="6"/>
      <c r="N560" s="6"/>
      <c r="O560" s="6"/>
      <c r="P560" s="52"/>
    </row>
    <row r="561" spans="1:16" ht="15.75" customHeight="1" x14ac:dyDescent="0.25">
      <c r="A561" s="1"/>
      <c r="B561" s="14"/>
      <c r="C561" s="6"/>
      <c r="D561" s="51"/>
      <c r="E561" s="6"/>
      <c r="F561" s="51"/>
      <c r="G561" s="6"/>
      <c r="H561" s="6"/>
      <c r="I561" s="6"/>
      <c r="J561" s="6"/>
      <c r="K561" s="6"/>
      <c r="L561" s="51"/>
      <c r="M561" s="6"/>
      <c r="N561" s="6"/>
      <c r="O561" s="6"/>
      <c r="P561" s="52"/>
    </row>
    <row r="562" spans="1:16" ht="15.75" customHeight="1" x14ac:dyDescent="0.25">
      <c r="A562" s="1"/>
      <c r="B562" s="14"/>
      <c r="C562" s="6"/>
      <c r="D562" s="51"/>
      <c r="E562" s="6"/>
      <c r="F562" s="51"/>
      <c r="G562" s="6"/>
      <c r="H562" s="6"/>
      <c r="I562" s="6"/>
      <c r="J562" s="6"/>
      <c r="K562" s="6"/>
      <c r="L562" s="51"/>
      <c r="M562" s="6"/>
      <c r="N562" s="6"/>
      <c r="O562" s="6"/>
      <c r="P562" s="52"/>
    </row>
    <row r="563" spans="1:16" ht="15.75" customHeight="1" x14ac:dyDescent="0.25">
      <c r="A563" s="1"/>
      <c r="B563" s="14"/>
      <c r="C563" s="6"/>
      <c r="D563" s="51"/>
      <c r="E563" s="6"/>
      <c r="F563" s="51"/>
      <c r="G563" s="6"/>
      <c r="H563" s="6"/>
      <c r="I563" s="6"/>
      <c r="J563" s="6"/>
      <c r="K563" s="6"/>
      <c r="L563" s="51"/>
      <c r="M563" s="6"/>
      <c r="N563" s="6"/>
      <c r="O563" s="6"/>
      <c r="P563" s="52"/>
    </row>
    <row r="564" spans="1:16" ht="15.75" customHeight="1" x14ac:dyDescent="0.25">
      <c r="A564" s="1"/>
      <c r="B564" s="14"/>
      <c r="C564" s="6"/>
      <c r="D564" s="51"/>
      <c r="E564" s="6"/>
      <c r="F564" s="51"/>
      <c r="G564" s="6"/>
      <c r="H564" s="6"/>
      <c r="I564" s="6"/>
      <c r="J564" s="6"/>
      <c r="K564" s="6"/>
      <c r="L564" s="51"/>
      <c r="M564" s="6"/>
      <c r="N564" s="6"/>
      <c r="O564" s="6"/>
      <c r="P564" s="52"/>
    </row>
    <row r="565" spans="1:16" ht="15.75" customHeight="1" x14ac:dyDescent="0.25">
      <c r="A565" s="1"/>
      <c r="B565" s="14"/>
      <c r="C565" s="6"/>
      <c r="D565" s="51"/>
      <c r="E565" s="6"/>
      <c r="F565" s="51"/>
      <c r="G565" s="6"/>
      <c r="H565" s="6"/>
      <c r="I565" s="6"/>
      <c r="J565" s="6"/>
      <c r="K565" s="6"/>
      <c r="L565" s="51"/>
      <c r="M565" s="6"/>
      <c r="N565" s="6"/>
      <c r="O565" s="6"/>
      <c r="P565" s="52"/>
    </row>
    <row r="566" spans="1:16" ht="15.75" customHeight="1" x14ac:dyDescent="0.25">
      <c r="A566" s="1"/>
      <c r="B566" s="14"/>
      <c r="C566" s="6"/>
      <c r="D566" s="51"/>
      <c r="E566" s="6"/>
      <c r="F566" s="51"/>
      <c r="G566" s="6"/>
      <c r="H566" s="6"/>
      <c r="I566" s="6"/>
      <c r="J566" s="6"/>
      <c r="K566" s="6"/>
      <c r="L566" s="51"/>
      <c r="M566" s="6"/>
      <c r="N566" s="6"/>
      <c r="O566" s="6"/>
      <c r="P566" s="52"/>
    </row>
    <row r="567" spans="1:16" ht="15.75" customHeight="1" x14ac:dyDescent="0.25">
      <c r="A567" s="1"/>
      <c r="B567" s="14"/>
      <c r="C567" s="6"/>
      <c r="D567" s="51"/>
      <c r="E567" s="6"/>
      <c r="F567" s="51"/>
      <c r="G567" s="6"/>
      <c r="H567" s="6"/>
      <c r="I567" s="6"/>
      <c r="J567" s="6"/>
      <c r="K567" s="6"/>
      <c r="L567" s="51"/>
      <c r="M567" s="6"/>
      <c r="N567" s="6"/>
      <c r="O567" s="6"/>
      <c r="P567" s="52"/>
    </row>
    <row r="568" spans="1:16" ht="15.75" customHeight="1" x14ac:dyDescent="0.25">
      <c r="A568" s="1"/>
      <c r="B568" s="14"/>
      <c r="C568" s="6"/>
      <c r="D568" s="51"/>
      <c r="E568" s="6"/>
      <c r="F568" s="51"/>
      <c r="G568" s="6"/>
      <c r="H568" s="6"/>
      <c r="I568" s="6"/>
      <c r="J568" s="6"/>
      <c r="K568" s="6"/>
      <c r="L568" s="51"/>
      <c r="M568" s="6"/>
      <c r="N568" s="6"/>
      <c r="O568" s="6"/>
      <c r="P568" s="52"/>
    </row>
    <row r="569" spans="1:16" ht="15.75" customHeight="1" x14ac:dyDescent="0.25">
      <c r="A569" s="1"/>
      <c r="B569" s="14"/>
      <c r="C569" s="6"/>
      <c r="D569" s="51"/>
      <c r="E569" s="6"/>
      <c r="F569" s="51"/>
      <c r="G569" s="6"/>
      <c r="H569" s="6"/>
      <c r="I569" s="6"/>
      <c r="J569" s="6"/>
      <c r="K569" s="6"/>
      <c r="L569" s="51"/>
      <c r="M569" s="6"/>
      <c r="N569" s="6"/>
      <c r="O569" s="6"/>
      <c r="P569" s="52"/>
    </row>
    <row r="570" spans="1:16" ht="15.75" customHeight="1" x14ac:dyDescent="0.25">
      <c r="A570" s="1"/>
      <c r="B570" s="14"/>
      <c r="C570" s="6"/>
      <c r="D570" s="51"/>
      <c r="E570" s="6"/>
      <c r="F570" s="51"/>
      <c r="G570" s="6"/>
      <c r="H570" s="6"/>
      <c r="I570" s="6"/>
      <c r="J570" s="6"/>
      <c r="K570" s="6"/>
      <c r="L570" s="51"/>
      <c r="M570" s="6"/>
      <c r="N570" s="6"/>
      <c r="O570" s="6"/>
      <c r="P570" s="52"/>
    </row>
    <row r="571" spans="1:16" ht="15.75" customHeight="1" x14ac:dyDescent="0.25">
      <c r="A571" s="1"/>
      <c r="B571" s="14"/>
      <c r="C571" s="6"/>
      <c r="D571" s="51"/>
      <c r="E571" s="6"/>
      <c r="F571" s="51"/>
      <c r="G571" s="6"/>
      <c r="H571" s="6"/>
      <c r="I571" s="6"/>
      <c r="J571" s="6"/>
      <c r="K571" s="6"/>
      <c r="L571" s="51"/>
      <c r="M571" s="6"/>
      <c r="N571" s="6"/>
      <c r="O571" s="6"/>
      <c r="P571" s="52"/>
    </row>
    <row r="572" spans="1:16" ht="15.75" customHeight="1" x14ac:dyDescent="0.25">
      <c r="A572" s="1"/>
      <c r="B572" s="14"/>
      <c r="C572" s="6"/>
      <c r="D572" s="51"/>
      <c r="E572" s="6"/>
      <c r="F572" s="51"/>
      <c r="G572" s="6"/>
      <c r="H572" s="6"/>
      <c r="I572" s="6"/>
      <c r="J572" s="6"/>
      <c r="K572" s="6"/>
      <c r="L572" s="51"/>
      <c r="M572" s="6"/>
      <c r="N572" s="6"/>
      <c r="O572" s="6"/>
      <c r="P572" s="52"/>
    </row>
    <row r="573" spans="1:16" ht="15.75" customHeight="1" x14ac:dyDescent="0.25">
      <c r="A573" s="1"/>
      <c r="B573" s="14"/>
      <c r="C573" s="6"/>
      <c r="D573" s="51"/>
      <c r="E573" s="6"/>
      <c r="F573" s="51"/>
      <c r="G573" s="6"/>
      <c r="H573" s="6"/>
      <c r="I573" s="6"/>
      <c r="J573" s="6"/>
      <c r="K573" s="6"/>
      <c r="L573" s="51"/>
      <c r="M573" s="6"/>
      <c r="N573" s="6"/>
      <c r="O573" s="6"/>
      <c r="P573" s="52"/>
    </row>
    <row r="574" spans="1:16" ht="15.75" customHeight="1" x14ac:dyDescent="0.25">
      <c r="A574" s="1"/>
      <c r="B574" s="14"/>
      <c r="C574" s="6"/>
      <c r="D574" s="51"/>
      <c r="E574" s="6"/>
      <c r="F574" s="51"/>
      <c r="G574" s="6"/>
      <c r="H574" s="6"/>
      <c r="I574" s="6"/>
      <c r="J574" s="6"/>
      <c r="K574" s="6"/>
      <c r="L574" s="51"/>
      <c r="M574" s="6"/>
      <c r="N574" s="6"/>
      <c r="O574" s="6"/>
      <c r="P574" s="52"/>
    </row>
    <row r="575" spans="1:16" ht="15.75" customHeight="1" x14ac:dyDescent="0.25">
      <c r="A575" s="1"/>
      <c r="B575" s="14"/>
      <c r="C575" s="6"/>
      <c r="D575" s="51"/>
      <c r="E575" s="6"/>
      <c r="F575" s="51"/>
      <c r="G575" s="6"/>
      <c r="H575" s="6"/>
      <c r="I575" s="6"/>
      <c r="J575" s="6"/>
      <c r="K575" s="6"/>
      <c r="L575" s="51"/>
      <c r="M575" s="6"/>
      <c r="N575" s="6"/>
      <c r="O575" s="6"/>
      <c r="P575" s="52"/>
    </row>
    <row r="576" spans="1:16" ht="15.75" customHeight="1" x14ac:dyDescent="0.25">
      <c r="A576" s="1"/>
      <c r="B576" s="14"/>
      <c r="C576" s="6"/>
      <c r="D576" s="51"/>
      <c r="E576" s="6"/>
      <c r="F576" s="51"/>
      <c r="G576" s="6"/>
      <c r="H576" s="6"/>
      <c r="I576" s="6"/>
      <c r="J576" s="6"/>
      <c r="K576" s="6"/>
      <c r="L576" s="51"/>
      <c r="M576" s="6"/>
      <c r="N576" s="6"/>
      <c r="O576" s="6"/>
      <c r="P576" s="52"/>
    </row>
    <row r="577" spans="1:16" ht="15.75" customHeight="1" x14ac:dyDescent="0.25">
      <c r="A577" s="1"/>
      <c r="B577" s="14"/>
      <c r="C577" s="6"/>
      <c r="D577" s="51"/>
      <c r="E577" s="6"/>
      <c r="F577" s="51"/>
      <c r="G577" s="6"/>
      <c r="H577" s="6"/>
      <c r="I577" s="6"/>
      <c r="J577" s="6"/>
      <c r="K577" s="6"/>
      <c r="L577" s="51"/>
      <c r="M577" s="6"/>
      <c r="N577" s="6"/>
      <c r="O577" s="6"/>
      <c r="P577" s="52"/>
    </row>
    <row r="578" spans="1:16" ht="15.75" customHeight="1" x14ac:dyDescent="0.25">
      <c r="A578" s="1"/>
      <c r="B578" s="14"/>
      <c r="C578" s="6"/>
      <c r="D578" s="51"/>
      <c r="E578" s="6"/>
      <c r="F578" s="51"/>
      <c r="G578" s="6"/>
      <c r="H578" s="6"/>
      <c r="I578" s="6"/>
      <c r="J578" s="6"/>
      <c r="K578" s="6"/>
      <c r="L578" s="51"/>
      <c r="M578" s="6"/>
      <c r="N578" s="6"/>
      <c r="O578" s="6"/>
      <c r="P578" s="52"/>
    </row>
    <row r="579" spans="1:16" ht="15.75" customHeight="1" x14ac:dyDescent="0.25">
      <c r="A579" s="1"/>
      <c r="B579" s="14"/>
      <c r="C579" s="6"/>
      <c r="D579" s="51"/>
      <c r="E579" s="6"/>
      <c r="F579" s="51"/>
      <c r="G579" s="6"/>
      <c r="H579" s="6"/>
      <c r="I579" s="6"/>
      <c r="J579" s="6"/>
      <c r="K579" s="6"/>
      <c r="L579" s="51"/>
      <c r="M579" s="6"/>
      <c r="N579" s="6"/>
      <c r="O579" s="6"/>
      <c r="P579" s="52"/>
    </row>
    <row r="580" spans="1:16" ht="15.75" customHeight="1" x14ac:dyDescent="0.25">
      <c r="A580" s="1"/>
      <c r="B580" s="14"/>
      <c r="C580" s="6"/>
      <c r="D580" s="51"/>
      <c r="E580" s="6"/>
      <c r="F580" s="51"/>
      <c r="G580" s="6"/>
      <c r="H580" s="6"/>
      <c r="I580" s="6"/>
      <c r="J580" s="6"/>
      <c r="K580" s="6"/>
      <c r="L580" s="51"/>
      <c r="M580" s="6"/>
      <c r="N580" s="6"/>
      <c r="O580" s="6"/>
      <c r="P580" s="52"/>
    </row>
    <row r="581" spans="1:16" ht="15.75" customHeight="1" x14ac:dyDescent="0.25">
      <c r="A581" s="1"/>
      <c r="B581" s="14"/>
      <c r="C581" s="6"/>
      <c r="D581" s="51"/>
      <c r="E581" s="6"/>
      <c r="F581" s="51"/>
      <c r="G581" s="6"/>
      <c r="H581" s="6"/>
      <c r="I581" s="6"/>
      <c r="J581" s="6"/>
      <c r="K581" s="6"/>
      <c r="L581" s="51"/>
      <c r="M581" s="6"/>
      <c r="N581" s="6"/>
      <c r="O581" s="6"/>
      <c r="P581" s="52"/>
    </row>
    <row r="582" spans="1:16" ht="15.75" customHeight="1" x14ac:dyDescent="0.25">
      <c r="A582" s="1"/>
      <c r="B582" s="14"/>
      <c r="C582" s="6"/>
      <c r="D582" s="51"/>
      <c r="E582" s="6"/>
      <c r="F582" s="51"/>
      <c r="G582" s="6"/>
      <c r="H582" s="6"/>
      <c r="I582" s="6"/>
      <c r="J582" s="6"/>
      <c r="K582" s="6"/>
      <c r="L582" s="51"/>
      <c r="M582" s="6"/>
      <c r="N582" s="6"/>
      <c r="O582" s="6"/>
      <c r="P582" s="52"/>
    </row>
    <row r="583" spans="1:16" ht="15.75" customHeight="1" x14ac:dyDescent="0.25">
      <c r="A583" s="1"/>
      <c r="B583" s="14"/>
      <c r="C583" s="6"/>
      <c r="D583" s="51"/>
      <c r="E583" s="6"/>
      <c r="F583" s="51"/>
      <c r="G583" s="6"/>
      <c r="H583" s="6"/>
      <c r="I583" s="6"/>
      <c r="J583" s="6"/>
      <c r="K583" s="6"/>
      <c r="L583" s="51"/>
      <c r="M583" s="6"/>
      <c r="N583" s="6"/>
      <c r="O583" s="6"/>
      <c r="P583" s="52"/>
    </row>
    <row r="584" spans="1:16" ht="15.75" customHeight="1" x14ac:dyDescent="0.25">
      <c r="A584" s="1"/>
      <c r="B584" s="14"/>
      <c r="C584" s="6"/>
      <c r="D584" s="51"/>
      <c r="E584" s="6"/>
      <c r="F584" s="51"/>
      <c r="G584" s="6"/>
      <c r="H584" s="6"/>
      <c r="I584" s="6"/>
      <c r="J584" s="6"/>
      <c r="K584" s="6"/>
      <c r="L584" s="51"/>
      <c r="M584" s="6"/>
      <c r="N584" s="6"/>
      <c r="O584" s="6"/>
      <c r="P584" s="52"/>
    </row>
    <row r="585" spans="1:16" ht="15.75" customHeight="1" x14ac:dyDescent="0.25">
      <c r="A585" s="1"/>
      <c r="B585" s="14"/>
      <c r="C585" s="6"/>
      <c r="D585" s="51"/>
      <c r="E585" s="6"/>
      <c r="F585" s="51"/>
      <c r="G585" s="6"/>
      <c r="H585" s="6"/>
      <c r="I585" s="6"/>
      <c r="J585" s="6"/>
      <c r="K585" s="6"/>
      <c r="L585" s="51"/>
      <c r="M585" s="6"/>
      <c r="N585" s="6"/>
      <c r="O585" s="6"/>
      <c r="P585" s="52"/>
    </row>
    <row r="586" spans="1:16" ht="15.75" customHeight="1" x14ac:dyDescent="0.25">
      <c r="A586" s="1"/>
      <c r="B586" s="14"/>
      <c r="C586" s="6"/>
      <c r="D586" s="51"/>
      <c r="E586" s="6"/>
      <c r="F586" s="51"/>
      <c r="G586" s="6"/>
      <c r="H586" s="6"/>
      <c r="I586" s="6"/>
      <c r="J586" s="6"/>
      <c r="K586" s="6"/>
      <c r="L586" s="51"/>
      <c r="M586" s="6"/>
      <c r="N586" s="6"/>
      <c r="O586" s="6"/>
      <c r="P586" s="52"/>
    </row>
    <row r="587" spans="1:16" ht="15.75" customHeight="1" x14ac:dyDescent="0.25">
      <c r="A587" s="1"/>
      <c r="B587" s="14"/>
      <c r="C587" s="6"/>
      <c r="D587" s="51"/>
      <c r="E587" s="6"/>
      <c r="F587" s="51"/>
      <c r="G587" s="6"/>
      <c r="H587" s="6"/>
      <c r="I587" s="6"/>
      <c r="J587" s="6"/>
      <c r="K587" s="6"/>
      <c r="L587" s="51"/>
      <c r="M587" s="6"/>
      <c r="N587" s="6"/>
      <c r="O587" s="6"/>
      <c r="P587" s="52"/>
    </row>
    <row r="588" spans="1:16" ht="15.75" customHeight="1" x14ac:dyDescent="0.25">
      <c r="A588" s="1"/>
      <c r="B588" s="14"/>
      <c r="C588" s="6"/>
      <c r="D588" s="51"/>
      <c r="E588" s="6"/>
      <c r="F588" s="51"/>
      <c r="G588" s="6"/>
      <c r="H588" s="6"/>
      <c r="I588" s="6"/>
      <c r="J588" s="6"/>
      <c r="K588" s="6"/>
      <c r="L588" s="51"/>
      <c r="M588" s="6"/>
      <c r="N588" s="6"/>
      <c r="O588" s="6"/>
      <c r="P588" s="52"/>
    </row>
    <row r="589" spans="1:16" ht="15.75" customHeight="1" x14ac:dyDescent="0.25">
      <c r="A589" s="1"/>
      <c r="B589" s="14"/>
      <c r="C589" s="6"/>
      <c r="D589" s="51"/>
      <c r="E589" s="6"/>
      <c r="F589" s="51"/>
      <c r="G589" s="6"/>
      <c r="H589" s="6"/>
      <c r="I589" s="6"/>
      <c r="J589" s="6"/>
      <c r="K589" s="6"/>
      <c r="L589" s="51"/>
      <c r="M589" s="6"/>
      <c r="N589" s="6"/>
      <c r="O589" s="6"/>
      <c r="P589" s="52"/>
    </row>
    <row r="590" spans="1:16" ht="15.75" customHeight="1" x14ac:dyDescent="0.25">
      <c r="A590" s="1"/>
      <c r="B590" s="14"/>
      <c r="C590" s="6"/>
      <c r="D590" s="51"/>
      <c r="E590" s="6"/>
      <c r="F590" s="51"/>
      <c r="G590" s="6"/>
      <c r="H590" s="6"/>
      <c r="I590" s="6"/>
      <c r="J590" s="6"/>
      <c r="K590" s="6"/>
      <c r="L590" s="51"/>
      <c r="M590" s="6"/>
      <c r="N590" s="6"/>
      <c r="O590" s="6"/>
      <c r="P590" s="52"/>
    </row>
    <row r="591" spans="1:16" ht="15.75" customHeight="1" x14ac:dyDescent="0.25">
      <c r="A591" s="1"/>
      <c r="B591" s="14"/>
      <c r="C591" s="6"/>
      <c r="D591" s="51"/>
      <c r="E591" s="6"/>
      <c r="F591" s="51"/>
      <c r="G591" s="6"/>
      <c r="H591" s="6"/>
      <c r="I591" s="6"/>
      <c r="J591" s="6"/>
      <c r="K591" s="6"/>
      <c r="L591" s="51"/>
      <c r="M591" s="6"/>
      <c r="N591" s="6"/>
      <c r="O591" s="6"/>
      <c r="P591" s="52"/>
    </row>
    <row r="592" spans="1:16" ht="15.75" customHeight="1" x14ac:dyDescent="0.25">
      <c r="A592" s="1"/>
      <c r="B592" s="14"/>
      <c r="C592" s="6"/>
      <c r="D592" s="51"/>
      <c r="E592" s="6"/>
      <c r="F592" s="51"/>
      <c r="G592" s="6"/>
      <c r="H592" s="6"/>
      <c r="I592" s="6"/>
      <c r="J592" s="6"/>
      <c r="K592" s="6"/>
      <c r="L592" s="51"/>
      <c r="M592" s="6"/>
      <c r="N592" s="6"/>
      <c r="O592" s="6"/>
      <c r="P592" s="52"/>
    </row>
    <row r="593" spans="1:16" ht="15.75" customHeight="1" x14ac:dyDescent="0.25">
      <c r="A593" s="1"/>
      <c r="B593" s="14"/>
      <c r="C593" s="6"/>
      <c r="D593" s="51"/>
      <c r="E593" s="6"/>
      <c r="F593" s="51"/>
      <c r="G593" s="6"/>
      <c r="H593" s="6"/>
      <c r="I593" s="6"/>
      <c r="J593" s="6"/>
      <c r="K593" s="6"/>
      <c r="L593" s="51"/>
      <c r="M593" s="6"/>
      <c r="N593" s="6"/>
      <c r="O593" s="6"/>
      <c r="P593" s="52"/>
    </row>
    <row r="594" spans="1:16" ht="15.75" customHeight="1" x14ac:dyDescent="0.25">
      <c r="A594" s="1"/>
      <c r="B594" s="14"/>
      <c r="C594" s="6"/>
      <c r="D594" s="51"/>
      <c r="E594" s="6"/>
      <c r="F594" s="51"/>
      <c r="G594" s="6"/>
      <c r="H594" s="6"/>
      <c r="I594" s="6"/>
      <c r="J594" s="6"/>
      <c r="K594" s="6"/>
      <c r="L594" s="51"/>
      <c r="M594" s="6"/>
      <c r="N594" s="6"/>
      <c r="O594" s="6"/>
      <c r="P594" s="52"/>
    </row>
    <row r="595" spans="1:16" ht="15.75" customHeight="1" x14ac:dyDescent="0.25">
      <c r="A595" s="1"/>
      <c r="B595" s="14"/>
      <c r="C595" s="6"/>
      <c r="D595" s="51"/>
      <c r="E595" s="6"/>
      <c r="F595" s="51"/>
      <c r="G595" s="6"/>
      <c r="H595" s="6"/>
      <c r="I595" s="6"/>
      <c r="J595" s="6"/>
      <c r="K595" s="6"/>
      <c r="L595" s="51"/>
      <c r="M595" s="6"/>
      <c r="N595" s="6"/>
      <c r="O595" s="6"/>
      <c r="P595" s="52"/>
    </row>
    <row r="596" spans="1:16" ht="15.75" customHeight="1" x14ac:dyDescent="0.25">
      <c r="A596" s="1"/>
      <c r="B596" s="14"/>
      <c r="C596" s="6"/>
      <c r="D596" s="51"/>
      <c r="E596" s="6"/>
      <c r="F596" s="51"/>
      <c r="G596" s="6"/>
      <c r="H596" s="6"/>
      <c r="I596" s="6"/>
      <c r="J596" s="6"/>
      <c r="K596" s="6"/>
      <c r="L596" s="51"/>
      <c r="M596" s="6"/>
      <c r="N596" s="6"/>
      <c r="O596" s="6"/>
      <c r="P596" s="52"/>
    </row>
    <row r="597" spans="1:16" ht="15.75" customHeight="1" x14ac:dyDescent="0.25">
      <c r="A597" s="1"/>
      <c r="B597" s="14"/>
      <c r="C597" s="6"/>
      <c r="D597" s="51"/>
      <c r="E597" s="6"/>
      <c r="F597" s="51"/>
      <c r="G597" s="6"/>
      <c r="H597" s="6"/>
      <c r="I597" s="6"/>
      <c r="J597" s="6"/>
      <c r="K597" s="6"/>
      <c r="L597" s="51"/>
      <c r="M597" s="6"/>
      <c r="N597" s="6"/>
      <c r="O597" s="6"/>
      <c r="P597" s="52"/>
    </row>
    <row r="598" spans="1:16" ht="15.75" customHeight="1" x14ac:dyDescent="0.25">
      <c r="A598" s="1"/>
      <c r="B598" s="14"/>
      <c r="C598" s="6"/>
      <c r="D598" s="51"/>
      <c r="E598" s="6"/>
      <c r="F598" s="51"/>
      <c r="G598" s="6"/>
      <c r="H598" s="6"/>
      <c r="I598" s="6"/>
      <c r="J598" s="6"/>
      <c r="K598" s="6"/>
      <c r="L598" s="51"/>
      <c r="M598" s="6"/>
      <c r="N598" s="6"/>
      <c r="O598" s="6"/>
      <c r="P598" s="52"/>
    </row>
    <row r="599" spans="1:16" ht="15.75" customHeight="1" x14ac:dyDescent="0.25">
      <c r="A599" s="1"/>
      <c r="B599" s="14"/>
      <c r="C599" s="6"/>
      <c r="D599" s="51"/>
      <c r="E599" s="6"/>
      <c r="F599" s="51"/>
      <c r="G599" s="6"/>
      <c r="H599" s="6"/>
      <c r="I599" s="6"/>
      <c r="J599" s="6"/>
      <c r="K599" s="6"/>
      <c r="L599" s="51"/>
      <c r="M599" s="6"/>
      <c r="N599" s="6"/>
      <c r="O599" s="6"/>
      <c r="P599" s="52"/>
    </row>
    <row r="600" spans="1:16" ht="15.75" customHeight="1" x14ac:dyDescent="0.25">
      <c r="A600" s="1"/>
      <c r="B600" s="14"/>
      <c r="C600" s="6"/>
      <c r="D600" s="51"/>
      <c r="E600" s="6"/>
      <c r="F600" s="51"/>
      <c r="G600" s="6"/>
      <c r="H600" s="6"/>
      <c r="I600" s="6"/>
      <c r="J600" s="6"/>
      <c r="K600" s="6"/>
      <c r="L600" s="51"/>
      <c r="M600" s="6"/>
      <c r="N600" s="6"/>
      <c r="O600" s="6"/>
      <c r="P600" s="52"/>
    </row>
    <row r="601" spans="1:16" ht="15.75" customHeight="1" x14ac:dyDescent="0.25">
      <c r="A601" s="1"/>
      <c r="B601" s="14"/>
      <c r="C601" s="6"/>
      <c r="D601" s="51"/>
      <c r="E601" s="6"/>
      <c r="F601" s="51"/>
      <c r="G601" s="6"/>
      <c r="H601" s="6"/>
      <c r="I601" s="6"/>
      <c r="J601" s="6"/>
      <c r="K601" s="6"/>
      <c r="L601" s="51"/>
      <c r="M601" s="6"/>
      <c r="N601" s="6"/>
      <c r="O601" s="6"/>
      <c r="P601" s="52"/>
    </row>
    <row r="602" spans="1:16" ht="15.75" customHeight="1" x14ac:dyDescent="0.25">
      <c r="A602" s="1"/>
      <c r="B602" s="14"/>
      <c r="C602" s="6"/>
      <c r="D602" s="51"/>
      <c r="E602" s="6"/>
      <c r="F602" s="51"/>
      <c r="G602" s="6"/>
      <c r="H602" s="6"/>
      <c r="I602" s="6"/>
      <c r="J602" s="6"/>
      <c r="K602" s="6"/>
      <c r="L602" s="51"/>
      <c r="M602" s="6"/>
      <c r="N602" s="6"/>
      <c r="O602" s="6"/>
      <c r="P602" s="52"/>
    </row>
    <row r="603" spans="1:16" ht="15.75" customHeight="1" x14ac:dyDescent="0.25">
      <c r="A603" s="1"/>
      <c r="B603" s="14"/>
      <c r="C603" s="6"/>
      <c r="D603" s="51"/>
      <c r="E603" s="6"/>
      <c r="F603" s="51"/>
      <c r="G603" s="6"/>
      <c r="H603" s="6"/>
      <c r="I603" s="6"/>
      <c r="J603" s="6"/>
      <c r="K603" s="6"/>
      <c r="L603" s="51"/>
      <c r="M603" s="6"/>
      <c r="N603" s="6"/>
      <c r="O603" s="6"/>
      <c r="P603" s="52"/>
    </row>
    <row r="604" spans="1:16" ht="15.75" customHeight="1" x14ac:dyDescent="0.25">
      <c r="A604" s="1"/>
      <c r="B604" s="14"/>
      <c r="C604" s="6"/>
      <c r="D604" s="51"/>
      <c r="E604" s="6"/>
      <c r="F604" s="51"/>
      <c r="G604" s="6"/>
      <c r="H604" s="6"/>
      <c r="I604" s="6"/>
      <c r="J604" s="6"/>
      <c r="K604" s="6"/>
      <c r="L604" s="51"/>
      <c r="M604" s="6"/>
      <c r="N604" s="6"/>
      <c r="O604" s="6"/>
      <c r="P604" s="52"/>
    </row>
    <row r="605" spans="1:16" ht="15.75" customHeight="1" x14ac:dyDescent="0.25">
      <c r="A605" s="1"/>
      <c r="B605" s="14"/>
      <c r="C605" s="6"/>
      <c r="D605" s="51"/>
      <c r="E605" s="6"/>
      <c r="F605" s="51"/>
      <c r="G605" s="6"/>
      <c r="H605" s="6"/>
      <c r="I605" s="6"/>
      <c r="J605" s="6"/>
      <c r="K605" s="6"/>
      <c r="L605" s="51"/>
      <c r="M605" s="6"/>
      <c r="N605" s="6"/>
      <c r="O605" s="6"/>
      <c r="P605" s="52"/>
    </row>
    <row r="606" spans="1:16" ht="15.75" customHeight="1" x14ac:dyDescent="0.25">
      <c r="A606" s="1"/>
      <c r="B606" s="14"/>
      <c r="C606" s="6"/>
      <c r="D606" s="51"/>
      <c r="E606" s="6"/>
      <c r="F606" s="51"/>
      <c r="G606" s="6"/>
      <c r="H606" s="6"/>
      <c r="I606" s="6"/>
      <c r="J606" s="6"/>
      <c r="K606" s="6"/>
      <c r="L606" s="51"/>
      <c r="M606" s="6"/>
      <c r="N606" s="6"/>
      <c r="O606" s="6"/>
      <c r="P606" s="52"/>
    </row>
    <row r="607" spans="1:16" ht="15.75" customHeight="1" x14ac:dyDescent="0.25">
      <c r="A607" s="1"/>
      <c r="B607" s="14"/>
      <c r="C607" s="6"/>
      <c r="D607" s="51"/>
      <c r="E607" s="6"/>
      <c r="F607" s="51"/>
      <c r="G607" s="6"/>
      <c r="H607" s="6"/>
      <c r="I607" s="6"/>
      <c r="J607" s="6"/>
      <c r="K607" s="6"/>
      <c r="L607" s="51"/>
      <c r="M607" s="6"/>
      <c r="N607" s="6"/>
      <c r="O607" s="6"/>
      <c r="P607" s="52"/>
    </row>
    <row r="608" spans="1:16" ht="15.75" customHeight="1" x14ac:dyDescent="0.25">
      <c r="A608" s="1"/>
      <c r="B608" s="14"/>
      <c r="C608" s="6"/>
      <c r="D608" s="51"/>
      <c r="E608" s="6"/>
      <c r="F608" s="51"/>
      <c r="G608" s="6"/>
      <c r="H608" s="6"/>
      <c r="I608" s="6"/>
      <c r="J608" s="6"/>
      <c r="K608" s="6"/>
      <c r="L608" s="51"/>
      <c r="M608" s="6"/>
      <c r="N608" s="6"/>
      <c r="O608" s="6"/>
      <c r="P608" s="52"/>
    </row>
    <row r="609" spans="1:16" ht="15.75" customHeight="1" x14ac:dyDescent="0.25">
      <c r="A609" s="1"/>
      <c r="B609" s="14"/>
      <c r="C609" s="6"/>
      <c r="D609" s="51"/>
      <c r="E609" s="6"/>
      <c r="F609" s="51"/>
      <c r="G609" s="6"/>
      <c r="H609" s="6"/>
      <c r="I609" s="6"/>
      <c r="J609" s="6"/>
      <c r="K609" s="6"/>
      <c r="L609" s="51"/>
      <c r="M609" s="6"/>
      <c r="N609" s="6"/>
      <c r="O609" s="6"/>
      <c r="P609" s="52"/>
    </row>
    <row r="610" spans="1:16" ht="15.75" customHeight="1" x14ac:dyDescent="0.25">
      <c r="A610" s="1"/>
      <c r="B610" s="14"/>
      <c r="C610" s="6"/>
      <c r="D610" s="51"/>
      <c r="E610" s="6"/>
      <c r="F610" s="51"/>
      <c r="G610" s="6"/>
      <c r="H610" s="6"/>
      <c r="I610" s="6"/>
      <c r="J610" s="6"/>
      <c r="K610" s="6"/>
      <c r="L610" s="51"/>
      <c r="M610" s="6"/>
      <c r="N610" s="6"/>
      <c r="O610" s="6"/>
      <c r="P610" s="52"/>
    </row>
    <row r="611" spans="1:16" ht="15.75" customHeight="1" x14ac:dyDescent="0.25">
      <c r="A611" s="1"/>
      <c r="B611" s="14"/>
      <c r="C611" s="6"/>
      <c r="D611" s="51"/>
      <c r="E611" s="6"/>
      <c r="F611" s="51"/>
      <c r="G611" s="6"/>
      <c r="H611" s="6"/>
      <c r="I611" s="6"/>
      <c r="J611" s="6"/>
      <c r="K611" s="6"/>
      <c r="L611" s="51"/>
      <c r="M611" s="6"/>
      <c r="N611" s="6"/>
      <c r="O611" s="6"/>
      <c r="P611" s="52"/>
    </row>
    <row r="612" spans="1:16" ht="15.75" customHeight="1" x14ac:dyDescent="0.25">
      <c r="A612" s="1"/>
      <c r="B612" s="14"/>
      <c r="C612" s="6"/>
      <c r="D612" s="51"/>
      <c r="E612" s="6"/>
      <c r="F612" s="51"/>
      <c r="G612" s="6"/>
      <c r="H612" s="6"/>
      <c r="I612" s="6"/>
      <c r="J612" s="6"/>
      <c r="K612" s="6"/>
      <c r="L612" s="51"/>
      <c r="M612" s="6"/>
      <c r="N612" s="6"/>
      <c r="O612" s="6"/>
      <c r="P612" s="52"/>
    </row>
    <row r="613" spans="1:16" ht="15.75" customHeight="1" x14ac:dyDescent="0.25">
      <c r="A613" s="1"/>
      <c r="B613" s="14"/>
      <c r="C613" s="6"/>
      <c r="D613" s="51"/>
      <c r="E613" s="6"/>
      <c r="F613" s="51"/>
      <c r="G613" s="6"/>
      <c r="H613" s="6"/>
      <c r="I613" s="6"/>
      <c r="J613" s="6"/>
      <c r="K613" s="6"/>
      <c r="L613" s="51"/>
      <c r="M613" s="6"/>
      <c r="N613" s="6"/>
      <c r="O613" s="6"/>
      <c r="P613" s="52"/>
    </row>
    <row r="614" spans="1:16" ht="15.75" customHeight="1" x14ac:dyDescent="0.25">
      <c r="A614" s="1"/>
      <c r="B614" s="14"/>
      <c r="C614" s="6"/>
      <c r="D614" s="51"/>
      <c r="E614" s="6"/>
      <c r="F614" s="51"/>
      <c r="G614" s="6"/>
      <c r="H614" s="6"/>
      <c r="I614" s="6"/>
      <c r="J614" s="6"/>
      <c r="K614" s="6"/>
      <c r="L614" s="51"/>
      <c r="M614" s="6"/>
      <c r="N614" s="6"/>
      <c r="O614" s="6"/>
      <c r="P614" s="52"/>
    </row>
    <row r="615" spans="1:16" ht="15.75" customHeight="1" x14ac:dyDescent="0.25">
      <c r="A615" s="1"/>
      <c r="B615" s="14"/>
      <c r="C615" s="6"/>
      <c r="D615" s="51"/>
      <c r="E615" s="6"/>
      <c r="F615" s="51"/>
      <c r="G615" s="6"/>
      <c r="H615" s="6"/>
      <c r="I615" s="6"/>
      <c r="J615" s="6"/>
      <c r="K615" s="6"/>
      <c r="L615" s="51"/>
      <c r="M615" s="6"/>
      <c r="N615" s="6"/>
      <c r="O615" s="6"/>
      <c r="P615" s="52"/>
    </row>
    <row r="616" spans="1:16" ht="15.75" customHeight="1" x14ac:dyDescent="0.25">
      <c r="A616" s="1"/>
      <c r="B616" s="14"/>
      <c r="C616" s="6"/>
      <c r="D616" s="51"/>
      <c r="E616" s="6"/>
      <c r="F616" s="51"/>
      <c r="G616" s="6"/>
      <c r="H616" s="6"/>
      <c r="I616" s="6"/>
      <c r="J616" s="6"/>
      <c r="K616" s="6"/>
      <c r="L616" s="51"/>
      <c r="M616" s="6"/>
      <c r="N616" s="6"/>
      <c r="O616" s="6"/>
      <c r="P616" s="52"/>
    </row>
    <row r="617" spans="1:16" ht="15.75" customHeight="1" x14ac:dyDescent="0.25">
      <c r="A617" s="1"/>
      <c r="B617" s="14"/>
      <c r="C617" s="6"/>
      <c r="D617" s="51"/>
      <c r="E617" s="6"/>
      <c r="F617" s="51"/>
      <c r="G617" s="6"/>
      <c r="H617" s="6"/>
      <c r="I617" s="6"/>
      <c r="J617" s="6"/>
      <c r="K617" s="6"/>
      <c r="L617" s="51"/>
      <c r="M617" s="6"/>
      <c r="N617" s="6"/>
      <c r="O617" s="6"/>
      <c r="P617" s="52"/>
    </row>
    <row r="618" spans="1:16" ht="15.75" customHeight="1" x14ac:dyDescent="0.25">
      <c r="A618" s="1"/>
      <c r="B618" s="14"/>
      <c r="C618" s="6"/>
      <c r="D618" s="51"/>
      <c r="E618" s="6"/>
      <c r="F618" s="51"/>
      <c r="G618" s="6"/>
      <c r="H618" s="6"/>
      <c r="I618" s="6"/>
      <c r="J618" s="6"/>
      <c r="K618" s="6"/>
      <c r="L618" s="51"/>
      <c r="M618" s="6"/>
      <c r="N618" s="6"/>
      <c r="O618" s="6"/>
      <c r="P618" s="52"/>
    </row>
    <row r="619" spans="1:16" ht="15.75" customHeight="1" x14ac:dyDescent="0.25">
      <c r="A619" s="1"/>
      <c r="B619" s="14"/>
      <c r="C619" s="6"/>
      <c r="D619" s="51"/>
      <c r="E619" s="6"/>
      <c r="F619" s="51"/>
      <c r="G619" s="6"/>
      <c r="H619" s="6"/>
      <c r="I619" s="6"/>
      <c r="J619" s="6"/>
      <c r="K619" s="6"/>
      <c r="L619" s="51"/>
      <c r="M619" s="6"/>
      <c r="N619" s="6"/>
      <c r="O619" s="6"/>
      <c r="P619" s="52"/>
    </row>
    <row r="620" spans="1:16" ht="15.75" customHeight="1" x14ac:dyDescent="0.25">
      <c r="A620" s="1"/>
      <c r="B620" s="14"/>
      <c r="C620" s="6"/>
      <c r="D620" s="51"/>
      <c r="E620" s="6"/>
      <c r="F620" s="51"/>
      <c r="G620" s="6"/>
      <c r="H620" s="6"/>
      <c r="I620" s="6"/>
      <c r="J620" s="6"/>
      <c r="K620" s="6"/>
      <c r="L620" s="51"/>
      <c r="M620" s="6"/>
      <c r="N620" s="6"/>
      <c r="O620" s="6"/>
      <c r="P620" s="52"/>
    </row>
    <row r="621" spans="1:16" ht="15.75" customHeight="1" x14ac:dyDescent="0.25">
      <c r="A621" s="1"/>
      <c r="B621" s="14"/>
      <c r="C621" s="6"/>
      <c r="D621" s="51"/>
      <c r="E621" s="6"/>
      <c r="F621" s="51"/>
      <c r="G621" s="6"/>
      <c r="H621" s="6"/>
      <c r="I621" s="6"/>
      <c r="J621" s="6"/>
      <c r="K621" s="6"/>
      <c r="L621" s="51"/>
      <c r="M621" s="6"/>
      <c r="N621" s="6"/>
      <c r="O621" s="6"/>
      <c r="P621" s="52"/>
    </row>
    <row r="622" spans="1:16" ht="15.75" customHeight="1" x14ac:dyDescent="0.25">
      <c r="A622" s="1"/>
      <c r="B622" s="14"/>
      <c r="C622" s="6"/>
      <c r="D622" s="51"/>
      <c r="E622" s="6"/>
      <c r="F622" s="51"/>
      <c r="G622" s="6"/>
      <c r="H622" s="6"/>
      <c r="I622" s="6"/>
      <c r="J622" s="6"/>
      <c r="K622" s="6"/>
      <c r="L622" s="51"/>
      <c r="M622" s="6"/>
      <c r="N622" s="6"/>
      <c r="O622" s="6"/>
      <c r="P622" s="52"/>
    </row>
    <row r="623" spans="1:16" ht="15.75" customHeight="1" x14ac:dyDescent="0.25">
      <c r="A623" s="1"/>
      <c r="B623" s="14"/>
      <c r="C623" s="6"/>
      <c r="D623" s="51"/>
      <c r="E623" s="6"/>
      <c r="F623" s="51"/>
      <c r="G623" s="6"/>
      <c r="H623" s="6"/>
      <c r="I623" s="6"/>
      <c r="J623" s="6"/>
      <c r="K623" s="6"/>
      <c r="L623" s="51"/>
      <c r="M623" s="6"/>
      <c r="N623" s="6"/>
      <c r="O623" s="6"/>
      <c r="P623" s="52"/>
    </row>
    <row r="624" spans="1:16" ht="15.75" customHeight="1" x14ac:dyDescent="0.25">
      <c r="A624" s="1"/>
      <c r="B624" s="14"/>
      <c r="C624" s="6"/>
      <c r="D624" s="51"/>
      <c r="E624" s="6"/>
      <c r="F624" s="51"/>
      <c r="G624" s="6"/>
      <c r="H624" s="6"/>
      <c r="I624" s="6"/>
      <c r="J624" s="6"/>
      <c r="K624" s="6"/>
      <c r="L624" s="51"/>
      <c r="M624" s="6"/>
      <c r="N624" s="6"/>
      <c r="O624" s="6"/>
      <c r="P624" s="52"/>
    </row>
    <row r="625" spans="1:16" ht="15.75" customHeight="1" x14ac:dyDescent="0.25">
      <c r="A625" s="1"/>
      <c r="B625" s="14"/>
      <c r="C625" s="6"/>
      <c r="D625" s="51"/>
      <c r="E625" s="6"/>
      <c r="F625" s="51"/>
      <c r="G625" s="6"/>
      <c r="H625" s="6"/>
      <c r="I625" s="6"/>
      <c r="J625" s="6"/>
      <c r="K625" s="6"/>
      <c r="L625" s="51"/>
      <c r="M625" s="6"/>
      <c r="N625" s="6"/>
      <c r="O625" s="6"/>
      <c r="P625" s="52"/>
    </row>
    <row r="626" spans="1:16" ht="15.75" customHeight="1" x14ac:dyDescent="0.25">
      <c r="A626" s="1"/>
      <c r="B626" s="14"/>
      <c r="C626" s="6"/>
      <c r="D626" s="51"/>
      <c r="E626" s="6"/>
      <c r="F626" s="51"/>
      <c r="G626" s="6"/>
      <c r="H626" s="6"/>
      <c r="I626" s="6"/>
      <c r="J626" s="6"/>
      <c r="K626" s="6"/>
      <c r="L626" s="51"/>
      <c r="M626" s="6"/>
      <c r="N626" s="6"/>
      <c r="O626" s="6"/>
      <c r="P626" s="52"/>
    </row>
    <row r="627" spans="1:16" ht="15.75" customHeight="1" x14ac:dyDescent="0.25">
      <c r="A627" s="1"/>
      <c r="B627" s="14"/>
      <c r="C627" s="6"/>
      <c r="D627" s="51"/>
      <c r="E627" s="6"/>
      <c r="F627" s="51"/>
      <c r="G627" s="6"/>
      <c r="H627" s="6"/>
      <c r="I627" s="6"/>
      <c r="J627" s="6"/>
      <c r="K627" s="6"/>
      <c r="L627" s="51"/>
      <c r="M627" s="6"/>
      <c r="N627" s="6"/>
      <c r="O627" s="6"/>
      <c r="P627" s="52"/>
    </row>
    <row r="628" spans="1:16" ht="15.75" customHeight="1" x14ac:dyDescent="0.25">
      <c r="A628" s="1"/>
      <c r="B628" s="14"/>
      <c r="C628" s="6"/>
      <c r="D628" s="51"/>
      <c r="E628" s="6"/>
      <c r="F628" s="51"/>
      <c r="G628" s="6"/>
      <c r="H628" s="6"/>
      <c r="I628" s="6"/>
      <c r="J628" s="6"/>
      <c r="K628" s="6"/>
      <c r="L628" s="51"/>
      <c r="M628" s="6"/>
      <c r="N628" s="6"/>
      <c r="O628" s="6"/>
      <c r="P628" s="52"/>
    </row>
    <row r="629" spans="1:16" ht="15.75" customHeight="1" x14ac:dyDescent="0.25">
      <c r="A629" s="1"/>
      <c r="B629" s="14"/>
      <c r="C629" s="6"/>
      <c r="D629" s="51"/>
      <c r="E629" s="6"/>
      <c r="F629" s="51"/>
      <c r="G629" s="6"/>
      <c r="H629" s="6"/>
      <c r="I629" s="6"/>
      <c r="J629" s="6"/>
      <c r="K629" s="6"/>
      <c r="L629" s="51"/>
      <c r="M629" s="6"/>
      <c r="N629" s="6"/>
      <c r="O629" s="6"/>
      <c r="P629" s="52"/>
    </row>
    <row r="630" spans="1:16" ht="15.75" customHeight="1" x14ac:dyDescent="0.25">
      <c r="A630" s="1"/>
      <c r="B630" s="14"/>
      <c r="C630" s="6"/>
      <c r="D630" s="51"/>
      <c r="E630" s="6"/>
      <c r="F630" s="51"/>
      <c r="G630" s="6"/>
      <c r="H630" s="6"/>
      <c r="I630" s="6"/>
      <c r="J630" s="6"/>
      <c r="K630" s="6"/>
      <c r="L630" s="51"/>
      <c r="M630" s="6"/>
      <c r="N630" s="6"/>
      <c r="O630" s="6"/>
      <c r="P630" s="52"/>
    </row>
    <row r="631" spans="1:16" ht="15.75" customHeight="1" x14ac:dyDescent="0.25">
      <c r="A631" s="1"/>
      <c r="B631" s="14"/>
      <c r="C631" s="6"/>
      <c r="D631" s="51"/>
      <c r="E631" s="6"/>
      <c r="F631" s="51"/>
      <c r="G631" s="6"/>
      <c r="H631" s="6"/>
      <c r="I631" s="6"/>
      <c r="J631" s="6"/>
      <c r="K631" s="6"/>
      <c r="L631" s="51"/>
      <c r="M631" s="6"/>
      <c r="N631" s="6"/>
      <c r="O631" s="6"/>
      <c r="P631" s="52"/>
    </row>
    <row r="632" spans="1:16" ht="15.75" customHeight="1" x14ac:dyDescent="0.25">
      <c r="A632" s="1"/>
      <c r="B632" s="14"/>
      <c r="C632" s="6"/>
      <c r="D632" s="51"/>
      <c r="E632" s="6"/>
      <c r="F632" s="51"/>
      <c r="G632" s="6"/>
      <c r="H632" s="6"/>
      <c r="I632" s="6"/>
      <c r="J632" s="6"/>
      <c r="K632" s="6"/>
      <c r="L632" s="51"/>
      <c r="M632" s="6"/>
      <c r="N632" s="6"/>
      <c r="O632" s="6"/>
      <c r="P632" s="52"/>
    </row>
    <row r="633" spans="1:16" ht="15.75" customHeight="1" x14ac:dyDescent="0.25">
      <c r="A633" s="1"/>
      <c r="B633" s="14"/>
      <c r="C633" s="6"/>
      <c r="D633" s="51"/>
      <c r="E633" s="6"/>
      <c r="F633" s="51"/>
      <c r="G633" s="6"/>
      <c r="H633" s="6"/>
      <c r="I633" s="6"/>
      <c r="J633" s="6"/>
      <c r="K633" s="6"/>
      <c r="L633" s="51"/>
      <c r="M633" s="6"/>
      <c r="N633" s="6"/>
      <c r="O633" s="6"/>
      <c r="P633" s="52"/>
    </row>
    <row r="634" spans="1:16" ht="15.75" customHeight="1" x14ac:dyDescent="0.25">
      <c r="A634" s="1"/>
      <c r="B634" s="14"/>
      <c r="C634" s="6"/>
      <c r="D634" s="51"/>
      <c r="E634" s="6"/>
      <c r="F634" s="51"/>
      <c r="G634" s="6"/>
      <c r="H634" s="6"/>
      <c r="I634" s="6"/>
      <c r="J634" s="6"/>
      <c r="K634" s="6"/>
      <c r="L634" s="51"/>
      <c r="M634" s="6"/>
      <c r="N634" s="6"/>
      <c r="O634" s="6"/>
      <c r="P634" s="52"/>
    </row>
    <row r="635" spans="1:16" ht="15.75" customHeight="1" x14ac:dyDescent="0.25">
      <c r="A635" s="1"/>
      <c r="B635" s="14"/>
      <c r="C635" s="6"/>
      <c r="D635" s="51"/>
      <c r="E635" s="6"/>
      <c r="F635" s="51"/>
      <c r="G635" s="6"/>
      <c r="H635" s="6"/>
      <c r="I635" s="6"/>
      <c r="J635" s="6"/>
      <c r="K635" s="6"/>
      <c r="L635" s="51"/>
      <c r="M635" s="6"/>
      <c r="N635" s="6"/>
      <c r="O635" s="6"/>
      <c r="P635" s="52"/>
    </row>
    <row r="636" spans="1:16" ht="15.75" customHeight="1" x14ac:dyDescent="0.25">
      <c r="A636" s="1"/>
      <c r="B636" s="14"/>
      <c r="C636" s="6"/>
      <c r="D636" s="51"/>
      <c r="E636" s="6"/>
      <c r="F636" s="51"/>
      <c r="G636" s="6"/>
      <c r="H636" s="6"/>
      <c r="I636" s="6"/>
      <c r="J636" s="6"/>
      <c r="K636" s="6"/>
      <c r="L636" s="51"/>
      <c r="M636" s="6"/>
      <c r="N636" s="6"/>
      <c r="O636" s="6"/>
      <c r="P636" s="52"/>
    </row>
    <row r="637" spans="1:16" ht="15.75" customHeight="1" x14ac:dyDescent="0.25">
      <c r="A637" s="1"/>
      <c r="B637" s="14"/>
      <c r="C637" s="6"/>
      <c r="D637" s="51"/>
      <c r="E637" s="6"/>
      <c r="F637" s="51"/>
      <c r="G637" s="6"/>
      <c r="H637" s="6"/>
      <c r="I637" s="6"/>
      <c r="J637" s="6"/>
      <c r="K637" s="6"/>
      <c r="L637" s="51"/>
      <c r="M637" s="6"/>
      <c r="N637" s="6"/>
      <c r="O637" s="6"/>
      <c r="P637" s="52"/>
    </row>
    <row r="638" spans="1:16" ht="15.75" customHeight="1" x14ac:dyDescent="0.25">
      <c r="A638" s="1"/>
      <c r="B638" s="14"/>
      <c r="C638" s="6"/>
      <c r="D638" s="51"/>
      <c r="E638" s="6"/>
      <c r="F638" s="51"/>
      <c r="G638" s="6"/>
      <c r="H638" s="6"/>
      <c r="I638" s="6"/>
      <c r="J638" s="6"/>
      <c r="K638" s="6"/>
      <c r="L638" s="51"/>
      <c r="M638" s="6"/>
      <c r="N638" s="6"/>
      <c r="O638" s="6"/>
      <c r="P638" s="52"/>
    </row>
    <row r="639" spans="1:16" ht="15.75" customHeight="1" x14ac:dyDescent="0.25">
      <c r="A639" s="1"/>
      <c r="B639" s="14"/>
      <c r="C639" s="6"/>
      <c r="D639" s="51"/>
      <c r="E639" s="6"/>
      <c r="F639" s="51"/>
      <c r="G639" s="6"/>
      <c r="H639" s="6"/>
      <c r="I639" s="6"/>
      <c r="J639" s="6"/>
      <c r="K639" s="6"/>
      <c r="L639" s="51"/>
      <c r="M639" s="6"/>
      <c r="N639" s="6"/>
      <c r="O639" s="6"/>
      <c r="P639" s="52"/>
    </row>
    <row r="640" spans="1:16" ht="15.75" customHeight="1" x14ac:dyDescent="0.25">
      <c r="A640" s="1"/>
      <c r="B640" s="14"/>
      <c r="C640" s="6"/>
      <c r="D640" s="51"/>
      <c r="E640" s="6"/>
      <c r="F640" s="51"/>
      <c r="G640" s="6"/>
      <c r="H640" s="6"/>
      <c r="I640" s="6"/>
      <c r="J640" s="6"/>
      <c r="K640" s="6"/>
      <c r="L640" s="51"/>
      <c r="M640" s="6"/>
      <c r="N640" s="6"/>
      <c r="O640" s="6"/>
      <c r="P640" s="52"/>
    </row>
    <row r="641" spans="1:16" ht="15.75" customHeight="1" x14ac:dyDescent="0.25">
      <c r="A641" s="1"/>
      <c r="B641" s="14"/>
      <c r="C641" s="6"/>
      <c r="D641" s="51"/>
      <c r="E641" s="6"/>
      <c r="F641" s="51"/>
      <c r="G641" s="6"/>
      <c r="H641" s="6"/>
      <c r="I641" s="6"/>
      <c r="J641" s="6"/>
      <c r="K641" s="6"/>
      <c r="L641" s="51"/>
      <c r="M641" s="6"/>
      <c r="N641" s="6"/>
      <c r="O641" s="6"/>
      <c r="P641" s="52"/>
    </row>
    <row r="642" spans="1:16" ht="15.75" customHeight="1" x14ac:dyDescent="0.25">
      <c r="A642" s="1"/>
      <c r="B642" s="14"/>
      <c r="C642" s="6"/>
      <c r="D642" s="51"/>
      <c r="E642" s="6"/>
      <c r="F642" s="51"/>
      <c r="G642" s="6"/>
      <c r="H642" s="6"/>
      <c r="I642" s="6"/>
      <c r="J642" s="6"/>
      <c r="K642" s="6"/>
      <c r="L642" s="51"/>
      <c r="M642" s="6"/>
      <c r="N642" s="6"/>
      <c r="O642" s="6"/>
      <c r="P642" s="52"/>
    </row>
    <row r="643" spans="1:16" ht="15.75" customHeight="1" x14ac:dyDescent="0.25">
      <c r="A643" s="1"/>
      <c r="B643" s="14"/>
      <c r="C643" s="6"/>
      <c r="D643" s="51"/>
      <c r="E643" s="6"/>
      <c r="F643" s="51"/>
      <c r="G643" s="6"/>
      <c r="H643" s="6"/>
      <c r="I643" s="6"/>
      <c r="J643" s="6"/>
      <c r="K643" s="6"/>
      <c r="L643" s="51"/>
      <c r="M643" s="6"/>
      <c r="N643" s="6"/>
      <c r="O643" s="6"/>
      <c r="P643" s="52"/>
    </row>
    <row r="644" spans="1:16" ht="15.75" customHeight="1" x14ac:dyDescent="0.25">
      <c r="A644" s="1"/>
      <c r="B644" s="14"/>
      <c r="C644" s="6"/>
      <c r="D644" s="51"/>
      <c r="E644" s="6"/>
      <c r="F644" s="51"/>
      <c r="G644" s="6"/>
      <c r="H644" s="6"/>
      <c r="I644" s="6"/>
      <c r="J644" s="6"/>
      <c r="K644" s="6"/>
      <c r="L644" s="51"/>
      <c r="M644" s="6"/>
      <c r="N644" s="6"/>
      <c r="O644" s="6"/>
      <c r="P644" s="52"/>
    </row>
    <row r="645" spans="1:16" ht="15.75" customHeight="1" x14ac:dyDescent="0.25">
      <c r="A645" s="1"/>
      <c r="B645" s="14"/>
      <c r="C645" s="6"/>
      <c r="D645" s="51"/>
      <c r="E645" s="6"/>
      <c r="F645" s="51"/>
      <c r="G645" s="6"/>
      <c r="H645" s="6"/>
      <c r="I645" s="6"/>
      <c r="J645" s="6"/>
      <c r="K645" s="6"/>
      <c r="L645" s="51"/>
      <c r="M645" s="6"/>
      <c r="N645" s="6"/>
      <c r="O645" s="6"/>
      <c r="P645" s="52"/>
    </row>
    <row r="646" spans="1:16" ht="15.75" customHeight="1" x14ac:dyDescent="0.25">
      <c r="A646" s="1"/>
      <c r="B646" s="14"/>
      <c r="C646" s="6"/>
      <c r="D646" s="51"/>
      <c r="E646" s="6"/>
      <c r="F646" s="51"/>
      <c r="G646" s="6"/>
      <c r="H646" s="6"/>
      <c r="I646" s="6"/>
      <c r="J646" s="6"/>
      <c r="K646" s="6"/>
      <c r="L646" s="51"/>
      <c r="M646" s="6"/>
      <c r="N646" s="6"/>
      <c r="O646" s="6"/>
      <c r="P646" s="52"/>
    </row>
    <row r="647" spans="1:16" ht="15.75" customHeight="1" x14ac:dyDescent="0.25">
      <c r="A647" s="1"/>
      <c r="B647" s="14"/>
      <c r="C647" s="6"/>
      <c r="D647" s="51"/>
      <c r="E647" s="6"/>
      <c r="F647" s="51"/>
      <c r="G647" s="6"/>
      <c r="H647" s="6"/>
      <c r="I647" s="6"/>
      <c r="J647" s="6"/>
      <c r="K647" s="6"/>
      <c r="L647" s="51"/>
      <c r="M647" s="6"/>
      <c r="N647" s="6"/>
      <c r="O647" s="6"/>
      <c r="P647" s="52"/>
    </row>
    <row r="648" spans="1:16" ht="15.75" customHeight="1" x14ac:dyDescent="0.25">
      <c r="A648" s="1"/>
      <c r="B648" s="14"/>
      <c r="C648" s="6"/>
      <c r="D648" s="51"/>
      <c r="E648" s="6"/>
      <c r="F648" s="51"/>
      <c r="G648" s="6"/>
      <c r="H648" s="6"/>
      <c r="I648" s="6"/>
      <c r="J648" s="6"/>
      <c r="K648" s="6"/>
      <c r="L648" s="51"/>
      <c r="M648" s="6"/>
      <c r="N648" s="6"/>
      <c r="O648" s="6"/>
      <c r="P648" s="52"/>
    </row>
    <row r="649" spans="1:16" ht="15.75" customHeight="1" x14ac:dyDescent="0.25">
      <c r="A649" s="1"/>
      <c r="B649" s="14"/>
      <c r="C649" s="6"/>
      <c r="D649" s="51"/>
      <c r="E649" s="6"/>
      <c r="F649" s="51"/>
      <c r="G649" s="6"/>
      <c r="H649" s="6"/>
      <c r="I649" s="6"/>
      <c r="J649" s="6"/>
      <c r="K649" s="6"/>
      <c r="L649" s="51"/>
      <c r="M649" s="6"/>
      <c r="N649" s="6"/>
      <c r="O649" s="6"/>
      <c r="P649" s="52"/>
    </row>
    <row r="650" spans="1:16" ht="15.75" customHeight="1" x14ac:dyDescent="0.25">
      <c r="A650" s="1"/>
      <c r="B650" s="14"/>
      <c r="C650" s="6"/>
      <c r="D650" s="51"/>
      <c r="E650" s="6"/>
      <c r="F650" s="51"/>
      <c r="G650" s="6"/>
      <c r="H650" s="6"/>
      <c r="I650" s="6"/>
      <c r="J650" s="6"/>
      <c r="K650" s="6"/>
      <c r="L650" s="51"/>
      <c r="M650" s="6"/>
      <c r="N650" s="6"/>
      <c r="O650" s="6"/>
      <c r="P650" s="52"/>
    </row>
    <row r="651" spans="1:16" ht="15.75" customHeight="1" x14ac:dyDescent="0.25">
      <c r="A651" s="1"/>
      <c r="B651" s="14"/>
      <c r="C651" s="6"/>
      <c r="D651" s="51"/>
      <c r="E651" s="6"/>
      <c r="F651" s="51"/>
      <c r="G651" s="6"/>
      <c r="H651" s="6"/>
      <c r="I651" s="6"/>
      <c r="J651" s="6"/>
      <c r="K651" s="6"/>
      <c r="L651" s="51"/>
      <c r="M651" s="6"/>
      <c r="N651" s="6"/>
      <c r="O651" s="6"/>
      <c r="P651" s="52"/>
    </row>
    <row r="652" spans="1:16" ht="15.75" customHeight="1" x14ac:dyDescent="0.25">
      <c r="A652" s="1"/>
      <c r="B652" s="14"/>
      <c r="C652" s="6"/>
      <c r="D652" s="51"/>
      <c r="E652" s="6"/>
      <c r="F652" s="51"/>
      <c r="G652" s="6"/>
      <c r="H652" s="6"/>
      <c r="I652" s="6"/>
      <c r="J652" s="6"/>
      <c r="K652" s="6"/>
      <c r="L652" s="51"/>
      <c r="M652" s="6"/>
      <c r="N652" s="6"/>
      <c r="O652" s="6"/>
      <c r="P652" s="52"/>
    </row>
    <row r="653" spans="1:16" ht="15.75" customHeight="1" x14ac:dyDescent="0.25">
      <c r="A653" s="1"/>
      <c r="B653" s="14"/>
      <c r="C653" s="6"/>
      <c r="D653" s="51"/>
      <c r="E653" s="6"/>
      <c r="F653" s="51"/>
      <c r="G653" s="6"/>
      <c r="H653" s="6"/>
      <c r="I653" s="6"/>
      <c r="J653" s="6"/>
      <c r="K653" s="6"/>
      <c r="L653" s="51"/>
      <c r="M653" s="6"/>
      <c r="N653" s="6"/>
      <c r="O653" s="6"/>
      <c r="P653" s="52"/>
    </row>
    <row r="654" spans="1:16" ht="15.75" customHeight="1" x14ac:dyDescent="0.25">
      <c r="A654" s="1"/>
      <c r="B654" s="14"/>
      <c r="C654" s="6"/>
      <c r="D654" s="51"/>
      <c r="E654" s="6"/>
      <c r="F654" s="51"/>
      <c r="G654" s="6"/>
      <c r="H654" s="6"/>
      <c r="I654" s="6"/>
      <c r="J654" s="6"/>
      <c r="K654" s="6"/>
      <c r="L654" s="51"/>
      <c r="M654" s="6"/>
      <c r="N654" s="6"/>
      <c r="O654" s="6"/>
      <c r="P654" s="52"/>
    </row>
    <row r="655" spans="1:16" ht="15.75" customHeight="1" x14ac:dyDescent="0.25">
      <c r="A655" s="1"/>
      <c r="B655" s="14"/>
      <c r="C655" s="6"/>
      <c r="D655" s="51"/>
      <c r="E655" s="6"/>
      <c r="F655" s="51"/>
      <c r="G655" s="6"/>
      <c r="H655" s="6"/>
      <c r="I655" s="6"/>
      <c r="J655" s="6"/>
      <c r="K655" s="6"/>
      <c r="L655" s="51"/>
      <c r="M655" s="6"/>
      <c r="N655" s="6"/>
      <c r="O655" s="6"/>
      <c r="P655" s="52"/>
    </row>
    <row r="656" spans="1:16" ht="15.75" customHeight="1" x14ac:dyDescent="0.25">
      <c r="A656" s="1"/>
      <c r="B656" s="14"/>
      <c r="C656" s="6"/>
      <c r="D656" s="51"/>
      <c r="E656" s="6"/>
      <c r="F656" s="51"/>
      <c r="G656" s="6"/>
      <c r="H656" s="6"/>
      <c r="I656" s="6"/>
      <c r="J656" s="6"/>
      <c r="K656" s="6"/>
      <c r="L656" s="51"/>
      <c r="M656" s="6"/>
      <c r="N656" s="6"/>
      <c r="O656" s="6"/>
      <c r="P656" s="52"/>
    </row>
    <row r="657" spans="1:16" ht="15.75" customHeight="1" x14ac:dyDescent="0.25">
      <c r="A657" s="1"/>
      <c r="B657" s="14"/>
      <c r="C657" s="6"/>
      <c r="D657" s="51"/>
      <c r="E657" s="6"/>
      <c r="F657" s="51"/>
      <c r="G657" s="6"/>
      <c r="H657" s="6"/>
      <c r="I657" s="6"/>
      <c r="J657" s="6"/>
      <c r="K657" s="6"/>
      <c r="L657" s="51"/>
      <c r="M657" s="6"/>
      <c r="N657" s="6"/>
      <c r="O657" s="6"/>
      <c r="P657" s="52"/>
    </row>
    <row r="658" spans="1:16" ht="15.75" customHeight="1" x14ac:dyDescent="0.25">
      <c r="A658" s="1"/>
      <c r="B658" s="14"/>
      <c r="C658" s="6"/>
      <c r="D658" s="51"/>
      <c r="E658" s="6"/>
      <c r="F658" s="51"/>
      <c r="G658" s="6"/>
      <c r="H658" s="6"/>
      <c r="I658" s="6"/>
      <c r="J658" s="6"/>
      <c r="K658" s="6"/>
      <c r="L658" s="51"/>
      <c r="M658" s="6"/>
      <c r="N658" s="6"/>
      <c r="O658" s="6"/>
      <c r="P658" s="52"/>
    </row>
    <row r="659" spans="1:16" ht="15.75" customHeight="1" x14ac:dyDescent="0.25">
      <c r="A659" s="1"/>
      <c r="B659" s="14"/>
      <c r="C659" s="6"/>
      <c r="D659" s="51"/>
      <c r="E659" s="6"/>
      <c r="F659" s="51"/>
      <c r="G659" s="6"/>
      <c r="H659" s="6"/>
      <c r="I659" s="6"/>
      <c r="J659" s="6"/>
      <c r="K659" s="6"/>
      <c r="L659" s="51"/>
      <c r="M659" s="6"/>
      <c r="N659" s="6"/>
      <c r="O659" s="6"/>
      <c r="P659" s="52"/>
    </row>
    <row r="660" spans="1:16" ht="15.75" customHeight="1" x14ac:dyDescent="0.25">
      <c r="A660" s="1"/>
      <c r="B660" s="14"/>
      <c r="C660" s="6"/>
      <c r="D660" s="51"/>
      <c r="E660" s="6"/>
      <c r="F660" s="51"/>
      <c r="G660" s="6"/>
      <c r="H660" s="6"/>
      <c r="I660" s="6"/>
      <c r="J660" s="6"/>
      <c r="K660" s="6"/>
      <c r="L660" s="51"/>
      <c r="M660" s="6"/>
      <c r="N660" s="6"/>
      <c r="O660" s="6"/>
      <c r="P660" s="52"/>
    </row>
    <row r="661" spans="1:16" ht="15.75" customHeight="1" x14ac:dyDescent="0.25">
      <c r="A661" s="1"/>
      <c r="B661" s="14"/>
      <c r="C661" s="6"/>
      <c r="D661" s="51"/>
      <c r="E661" s="6"/>
      <c r="F661" s="51"/>
      <c r="G661" s="6"/>
      <c r="H661" s="6"/>
      <c r="I661" s="6"/>
      <c r="J661" s="6"/>
      <c r="K661" s="6"/>
      <c r="L661" s="51"/>
      <c r="M661" s="6"/>
      <c r="N661" s="6"/>
      <c r="O661" s="6"/>
      <c r="P661" s="52"/>
    </row>
    <row r="662" spans="1:16" ht="15.75" customHeight="1" x14ac:dyDescent="0.25">
      <c r="A662" s="1"/>
      <c r="B662" s="14"/>
      <c r="C662" s="6"/>
      <c r="D662" s="51"/>
      <c r="E662" s="6"/>
      <c r="F662" s="51"/>
      <c r="G662" s="6"/>
      <c r="H662" s="6"/>
      <c r="I662" s="6"/>
      <c r="J662" s="6"/>
      <c r="K662" s="6"/>
      <c r="L662" s="51"/>
      <c r="M662" s="6"/>
      <c r="N662" s="6"/>
      <c r="O662" s="6"/>
      <c r="P662" s="52"/>
    </row>
    <row r="663" spans="1:16" ht="15.75" customHeight="1" x14ac:dyDescent="0.25">
      <c r="A663" s="1"/>
      <c r="B663" s="14"/>
      <c r="C663" s="6"/>
      <c r="D663" s="51"/>
      <c r="E663" s="6"/>
      <c r="F663" s="51"/>
      <c r="G663" s="6"/>
      <c r="H663" s="6"/>
      <c r="I663" s="6"/>
      <c r="J663" s="6"/>
      <c r="K663" s="6"/>
      <c r="L663" s="51"/>
      <c r="M663" s="6"/>
      <c r="N663" s="6"/>
      <c r="O663" s="6"/>
      <c r="P663" s="52"/>
    </row>
    <row r="664" spans="1:16" ht="15.75" customHeight="1" x14ac:dyDescent="0.25">
      <c r="A664" s="1"/>
      <c r="B664" s="14"/>
      <c r="C664" s="6"/>
      <c r="D664" s="51"/>
      <c r="E664" s="6"/>
      <c r="F664" s="51"/>
      <c r="G664" s="6"/>
      <c r="H664" s="6"/>
      <c r="I664" s="6"/>
      <c r="J664" s="6"/>
      <c r="K664" s="6"/>
      <c r="L664" s="51"/>
      <c r="M664" s="6"/>
      <c r="N664" s="6"/>
      <c r="O664" s="6"/>
      <c r="P664" s="52"/>
    </row>
    <row r="665" spans="1:16" ht="15.75" customHeight="1" x14ac:dyDescent="0.25">
      <c r="A665" s="1"/>
      <c r="B665" s="14"/>
      <c r="C665" s="6"/>
      <c r="D665" s="51"/>
      <c r="E665" s="6"/>
      <c r="F665" s="51"/>
      <c r="G665" s="6"/>
      <c r="H665" s="6"/>
      <c r="I665" s="6"/>
      <c r="J665" s="6"/>
      <c r="K665" s="6"/>
      <c r="L665" s="51"/>
      <c r="M665" s="6"/>
      <c r="N665" s="6"/>
      <c r="O665" s="6"/>
      <c r="P665" s="52"/>
    </row>
    <row r="666" spans="1:16" ht="15.75" customHeight="1" x14ac:dyDescent="0.25">
      <c r="A666" s="1"/>
      <c r="B666" s="14"/>
      <c r="C666" s="6"/>
      <c r="D666" s="51"/>
      <c r="E666" s="6"/>
      <c r="F666" s="51"/>
      <c r="G666" s="6"/>
      <c r="H666" s="6"/>
      <c r="I666" s="6"/>
      <c r="J666" s="6"/>
      <c r="K666" s="6"/>
      <c r="L666" s="51"/>
      <c r="M666" s="6"/>
      <c r="N666" s="6"/>
      <c r="O666" s="6"/>
      <c r="P666" s="52"/>
    </row>
    <row r="667" spans="1:16" ht="15.75" customHeight="1" x14ac:dyDescent="0.25">
      <c r="A667" s="1"/>
      <c r="B667" s="14"/>
      <c r="C667" s="6"/>
      <c r="D667" s="51"/>
      <c r="E667" s="6"/>
      <c r="F667" s="51"/>
      <c r="G667" s="6"/>
      <c r="H667" s="6"/>
      <c r="I667" s="6"/>
      <c r="J667" s="6"/>
      <c r="K667" s="6"/>
      <c r="L667" s="51"/>
      <c r="M667" s="6"/>
      <c r="N667" s="6"/>
      <c r="O667" s="6"/>
      <c r="P667" s="52"/>
    </row>
    <row r="668" spans="1:16" ht="15.75" customHeight="1" x14ac:dyDescent="0.25">
      <c r="A668" s="1"/>
      <c r="B668" s="14"/>
      <c r="C668" s="6"/>
      <c r="D668" s="51"/>
      <c r="E668" s="6"/>
      <c r="F668" s="51"/>
      <c r="G668" s="6"/>
      <c r="H668" s="6"/>
      <c r="I668" s="6"/>
      <c r="J668" s="6"/>
      <c r="K668" s="6"/>
      <c r="L668" s="51"/>
      <c r="M668" s="6"/>
      <c r="N668" s="6"/>
      <c r="O668" s="6"/>
      <c r="P668" s="52"/>
    </row>
    <row r="669" spans="1:16" ht="15.75" customHeight="1" x14ac:dyDescent="0.25">
      <c r="A669" s="1"/>
      <c r="B669" s="14"/>
      <c r="C669" s="6"/>
      <c r="D669" s="51"/>
      <c r="E669" s="6"/>
      <c r="F669" s="51"/>
      <c r="G669" s="6"/>
      <c r="H669" s="6"/>
      <c r="I669" s="6"/>
      <c r="J669" s="6"/>
      <c r="K669" s="6"/>
      <c r="L669" s="51"/>
      <c r="M669" s="6"/>
      <c r="N669" s="6"/>
      <c r="O669" s="6"/>
      <c r="P669" s="52"/>
    </row>
    <row r="670" spans="1:16" ht="15.75" customHeight="1" x14ac:dyDescent="0.25">
      <c r="A670" s="1"/>
      <c r="B670" s="14"/>
      <c r="C670" s="6"/>
      <c r="D670" s="51"/>
      <c r="E670" s="6"/>
      <c r="F670" s="51"/>
      <c r="G670" s="6"/>
      <c r="H670" s="6"/>
      <c r="I670" s="6"/>
      <c r="J670" s="6"/>
      <c r="K670" s="6"/>
      <c r="L670" s="51"/>
      <c r="M670" s="6"/>
      <c r="N670" s="6"/>
      <c r="O670" s="6"/>
      <c r="P670" s="52"/>
    </row>
    <row r="671" spans="1:16" ht="15.75" customHeight="1" x14ac:dyDescent="0.25">
      <c r="A671" s="1"/>
      <c r="B671" s="14"/>
      <c r="C671" s="6"/>
      <c r="D671" s="51"/>
      <c r="E671" s="6"/>
      <c r="F671" s="51"/>
      <c r="G671" s="6"/>
      <c r="H671" s="6"/>
      <c r="I671" s="6"/>
      <c r="J671" s="6"/>
      <c r="K671" s="6"/>
      <c r="L671" s="51"/>
      <c r="M671" s="6"/>
      <c r="N671" s="6"/>
      <c r="O671" s="6"/>
      <c r="P671" s="52"/>
    </row>
    <row r="672" spans="1:16" ht="15.75" customHeight="1" x14ac:dyDescent="0.25">
      <c r="A672" s="1"/>
      <c r="B672" s="14"/>
      <c r="C672" s="6"/>
      <c r="D672" s="51"/>
      <c r="E672" s="6"/>
      <c r="F672" s="51"/>
      <c r="G672" s="6"/>
      <c r="H672" s="6"/>
      <c r="I672" s="6"/>
      <c r="J672" s="6"/>
      <c r="K672" s="6"/>
      <c r="L672" s="51"/>
      <c r="M672" s="6"/>
      <c r="N672" s="6"/>
      <c r="O672" s="6"/>
      <c r="P672" s="52"/>
    </row>
    <row r="673" spans="1:16" ht="15.75" customHeight="1" x14ac:dyDescent="0.25">
      <c r="A673" s="1"/>
      <c r="B673" s="14"/>
      <c r="C673" s="6"/>
      <c r="D673" s="51"/>
      <c r="E673" s="6"/>
      <c r="F673" s="51"/>
      <c r="G673" s="6"/>
      <c r="H673" s="6"/>
      <c r="I673" s="6"/>
      <c r="J673" s="6"/>
      <c r="K673" s="6"/>
      <c r="L673" s="51"/>
      <c r="M673" s="6"/>
      <c r="N673" s="6"/>
      <c r="O673" s="6"/>
      <c r="P673" s="52"/>
    </row>
    <row r="674" spans="1:16" ht="15.75" customHeight="1" x14ac:dyDescent="0.25">
      <c r="A674" s="1"/>
      <c r="B674" s="14"/>
      <c r="C674" s="6"/>
      <c r="D674" s="51"/>
      <c r="E674" s="6"/>
      <c r="F674" s="51"/>
      <c r="G674" s="6"/>
      <c r="H674" s="6"/>
      <c r="I674" s="6"/>
      <c r="J674" s="6"/>
      <c r="K674" s="6"/>
      <c r="L674" s="51"/>
      <c r="M674" s="6"/>
      <c r="N674" s="6"/>
      <c r="O674" s="6"/>
      <c r="P674" s="52"/>
    </row>
    <row r="675" spans="1:16" ht="15.75" customHeight="1" x14ac:dyDescent="0.25">
      <c r="A675" s="1"/>
      <c r="B675" s="14"/>
      <c r="C675" s="6"/>
      <c r="D675" s="51"/>
      <c r="E675" s="6"/>
      <c r="F675" s="51"/>
      <c r="G675" s="6"/>
      <c r="H675" s="6"/>
      <c r="I675" s="6"/>
      <c r="J675" s="6"/>
      <c r="K675" s="6"/>
      <c r="L675" s="51"/>
      <c r="M675" s="6"/>
      <c r="N675" s="6"/>
      <c r="O675" s="6"/>
      <c r="P675" s="52"/>
    </row>
    <row r="676" spans="1:16" ht="15.75" customHeight="1" x14ac:dyDescent="0.25">
      <c r="A676" s="1"/>
      <c r="B676" s="14"/>
      <c r="C676" s="6"/>
      <c r="D676" s="51"/>
      <c r="E676" s="6"/>
      <c r="F676" s="51"/>
      <c r="G676" s="6"/>
      <c r="H676" s="6"/>
      <c r="I676" s="6"/>
      <c r="J676" s="6"/>
      <c r="K676" s="6"/>
      <c r="L676" s="51"/>
      <c r="M676" s="6"/>
      <c r="N676" s="6"/>
      <c r="O676" s="6"/>
      <c r="P676" s="52"/>
    </row>
    <row r="677" spans="1:16" ht="15.75" customHeight="1" x14ac:dyDescent="0.25">
      <c r="A677" s="1"/>
      <c r="B677" s="14"/>
      <c r="C677" s="6"/>
      <c r="D677" s="51"/>
      <c r="E677" s="6"/>
      <c r="F677" s="51"/>
      <c r="G677" s="6"/>
      <c r="H677" s="6"/>
      <c r="I677" s="6"/>
      <c r="J677" s="6"/>
      <c r="K677" s="6"/>
      <c r="L677" s="51"/>
      <c r="M677" s="6"/>
      <c r="N677" s="6"/>
      <c r="O677" s="6"/>
      <c r="P677" s="52"/>
    </row>
    <row r="678" spans="1:16" ht="15.75" customHeight="1" x14ac:dyDescent="0.25">
      <c r="A678" s="1"/>
      <c r="B678" s="14"/>
      <c r="C678" s="6"/>
      <c r="D678" s="51"/>
      <c r="E678" s="6"/>
      <c r="F678" s="51"/>
      <c r="G678" s="6"/>
      <c r="H678" s="6"/>
      <c r="I678" s="6"/>
      <c r="J678" s="6"/>
      <c r="K678" s="6"/>
      <c r="L678" s="51"/>
      <c r="M678" s="6"/>
      <c r="N678" s="6"/>
      <c r="O678" s="6"/>
      <c r="P678" s="52"/>
    </row>
    <row r="679" spans="1:16" ht="15.75" customHeight="1" x14ac:dyDescent="0.25">
      <c r="A679" s="1"/>
      <c r="B679" s="14"/>
      <c r="C679" s="6"/>
      <c r="D679" s="51"/>
      <c r="E679" s="6"/>
      <c r="F679" s="51"/>
      <c r="G679" s="6"/>
      <c r="H679" s="6"/>
      <c r="I679" s="6"/>
      <c r="J679" s="6"/>
      <c r="K679" s="6"/>
      <c r="L679" s="51"/>
      <c r="M679" s="6"/>
      <c r="N679" s="6"/>
      <c r="O679" s="6"/>
      <c r="P679" s="52"/>
    </row>
    <row r="680" spans="1:16" ht="15.75" customHeight="1" x14ac:dyDescent="0.25">
      <c r="A680" s="1"/>
      <c r="B680" s="14"/>
      <c r="C680" s="6"/>
      <c r="D680" s="51"/>
      <c r="E680" s="6"/>
      <c r="F680" s="51"/>
      <c r="G680" s="6"/>
      <c r="H680" s="6"/>
      <c r="I680" s="6"/>
      <c r="J680" s="6"/>
      <c r="K680" s="6"/>
      <c r="L680" s="51"/>
      <c r="M680" s="6"/>
      <c r="N680" s="6"/>
      <c r="O680" s="6"/>
      <c r="P680" s="52"/>
    </row>
    <row r="681" spans="1:16" ht="15.75" customHeight="1" x14ac:dyDescent="0.25">
      <c r="A681" s="1"/>
      <c r="B681" s="14"/>
      <c r="C681" s="6"/>
      <c r="D681" s="51"/>
      <c r="E681" s="6"/>
      <c r="F681" s="51"/>
      <c r="G681" s="6"/>
      <c r="H681" s="6"/>
      <c r="I681" s="6"/>
      <c r="J681" s="6"/>
      <c r="K681" s="6"/>
      <c r="L681" s="51"/>
      <c r="M681" s="6"/>
      <c r="N681" s="6"/>
      <c r="O681" s="6"/>
      <c r="P681" s="52"/>
    </row>
    <row r="682" spans="1:16" ht="15.75" customHeight="1" x14ac:dyDescent="0.25">
      <c r="A682" s="1"/>
      <c r="B682" s="14"/>
      <c r="C682" s="6"/>
      <c r="D682" s="51"/>
      <c r="E682" s="6"/>
      <c r="F682" s="51"/>
      <c r="G682" s="6"/>
      <c r="H682" s="6"/>
      <c r="I682" s="6"/>
      <c r="J682" s="6"/>
      <c r="K682" s="6"/>
      <c r="L682" s="51"/>
      <c r="M682" s="6"/>
      <c r="N682" s="6"/>
      <c r="O682" s="6"/>
      <c r="P682" s="52"/>
    </row>
    <row r="683" spans="1:16" ht="15.75" customHeight="1" x14ac:dyDescent="0.25">
      <c r="A683" s="1"/>
      <c r="B683" s="14"/>
      <c r="C683" s="6"/>
      <c r="D683" s="51"/>
      <c r="E683" s="6"/>
      <c r="F683" s="51"/>
      <c r="G683" s="6"/>
      <c r="H683" s="6"/>
      <c r="I683" s="6"/>
      <c r="J683" s="6"/>
      <c r="K683" s="6"/>
      <c r="L683" s="51"/>
      <c r="M683" s="6"/>
      <c r="N683" s="6"/>
      <c r="O683" s="6"/>
      <c r="P683" s="52"/>
    </row>
    <row r="684" spans="1:16" ht="15.75" customHeight="1" x14ac:dyDescent="0.25">
      <c r="A684" s="1"/>
      <c r="B684" s="14"/>
      <c r="C684" s="6"/>
      <c r="D684" s="51"/>
      <c r="E684" s="6"/>
      <c r="F684" s="51"/>
      <c r="G684" s="6"/>
      <c r="H684" s="6"/>
      <c r="I684" s="6"/>
      <c r="J684" s="6"/>
      <c r="K684" s="6"/>
      <c r="L684" s="51"/>
      <c r="M684" s="6"/>
      <c r="N684" s="6"/>
      <c r="O684" s="6"/>
      <c r="P684" s="52"/>
    </row>
    <row r="685" spans="1:16" ht="15.75" customHeight="1" x14ac:dyDescent="0.25">
      <c r="A685" s="1"/>
      <c r="B685" s="14"/>
      <c r="C685" s="6"/>
      <c r="D685" s="51"/>
      <c r="E685" s="6"/>
      <c r="F685" s="51"/>
      <c r="G685" s="6"/>
      <c r="H685" s="6"/>
      <c r="I685" s="6"/>
      <c r="J685" s="6"/>
      <c r="K685" s="6"/>
      <c r="L685" s="51"/>
      <c r="M685" s="6"/>
      <c r="N685" s="6"/>
      <c r="O685" s="6"/>
      <c r="P685" s="52"/>
    </row>
    <row r="686" spans="1:16" ht="15.75" customHeight="1" x14ac:dyDescent="0.25">
      <c r="A686" s="1"/>
      <c r="B686" s="14"/>
      <c r="C686" s="6"/>
      <c r="D686" s="51"/>
      <c r="E686" s="6"/>
      <c r="F686" s="51"/>
      <c r="G686" s="6"/>
      <c r="H686" s="6"/>
      <c r="I686" s="6"/>
      <c r="J686" s="6"/>
      <c r="K686" s="6"/>
      <c r="L686" s="51"/>
      <c r="M686" s="6"/>
      <c r="N686" s="6"/>
      <c r="O686" s="6"/>
      <c r="P686" s="52"/>
    </row>
    <row r="687" spans="1:16" ht="15.75" customHeight="1" x14ac:dyDescent="0.25">
      <c r="A687" s="1"/>
      <c r="B687" s="14"/>
      <c r="C687" s="6"/>
      <c r="D687" s="51"/>
      <c r="E687" s="6"/>
      <c r="F687" s="51"/>
      <c r="G687" s="6"/>
      <c r="H687" s="6"/>
      <c r="I687" s="6"/>
      <c r="J687" s="6"/>
      <c r="K687" s="6"/>
      <c r="L687" s="51"/>
      <c r="M687" s="6"/>
      <c r="N687" s="6"/>
      <c r="O687" s="6"/>
      <c r="P687" s="52"/>
    </row>
    <row r="688" spans="1:16" ht="15.75" customHeight="1" x14ac:dyDescent="0.25">
      <c r="A688" s="1"/>
      <c r="B688" s="14"/>
      <c r="C688" s="6"/>
      <c r="D688" s="51"/>
      <c r="E688" s="6"/>
      <c r="F688" s="51"/>
      <c r="G688" s="6"/>
      <c r="H688" s="6"/>
      <c r="I688" s="6"/>
      <c r="J688" s="6"/>
      <c r="K688" s="6"/>
      <c r="L688" s="51"/>
      <c r="M688" s="6"/>
      <c r="N688" s="6"/>
      <c r="O688" s="6"/>
      <c r="P688" s="52"/>
    </row>
    <row r="689" spans="1:16" ht="15.75" customHeight="1" x14ac:dyDescent="0.25">
      <c r="A689" s="1"/>
      <c r="B689" s="14"/>
      <c r="C689" s="6"/>
      <c r="D689" s="51"/>
      <c r="E689" s="6"/>
      <c r="F689" s="51"/>
      <c r="G689" s="6"/>
      <c r="H689" s="6"/>
      <c r="I689" s="6"/>
      <c r="J689" s="6"/>
      <c r="K689" s="6"/>
      <c r="L689" s="51"/>
      <c r="M689" s="6"/>
      <c r="N689" s="6"/>
      <c r="O689" s="6"/>
      <c r="P689" s="52"/>
    </row>
    <row r="690" spans="1:16" ht="15.75" customHeight="1" x14ac:dyDescent="0.25">
      <c r="A690" s="1"/>
      <c r="B690" s="14"/>
      <c r="C690" s="6"/>
      <c r="D690" s="51"/>
      <c r="E690" s="6"/>
      <c r="F690" s="51"/>
      <c r="G690" s="6"/>
      <c r="H690" s="6"/>
      <c r="I690" s="6"/>
      <c r="J690" s="6"/>
      <c r="K690" s="6"/>
      <c r="L690" s="51"/>
      <c r="M690" s="6"/>
      <c r="N690" s="6"/>
      <c r="O690" s="6"/>
      <c r="P690" s="52"/>
    </row>
    <row r="691" spans="1:16" ht="15.75" customHeight="1" x14ac:dyDescent="0.25">
      <c r="A691" s="1"/>
      <c r="B691" s="14"/>
      <c r="C691" s="6"/>
      <c r="D691" s="51"/>
      <c r="E691" s="6"/>
      <c r="F691" s="51"/>
      <c r="G691" s="6"/>
      <c r="H691" s="6"/>
      <c r="I691" s="6"/>
      <c r="J691" s="6"/>
      <c r="K691" s="6"/>
      <c r="L691" s="51"/>
      <c r="M691" s="6"/>
      <c r="N691" s="6"/>
      <c r="O691" s="6"/>
      <c r="P691" s="52"/>
    </row>
    <row r="692" spans="1:16" ht="15.75" customHeight="1" x14ac:dyDescent="0.25">
      <c r="A692" s="1"/>
      <c r="B692" s="14"/>
      <c r="C692" s="6"/>
      <c r="D692" s="51"/>
      <c r="E692" s="6"/>
      <c r="F692" s="51"/>
      <c r="G692" s="6"/>
      <c r="H692" s="6"/>
      <c r="I692" s="6"/>
      <c r="J692" s="6"/>
      <c r="K692" s="6"/>
      <c r="L692" s="51"/>
      <c r="M692" s="6"/>
      <c r="N692" s="6"/>
      <c r="O692" s="6"/>
      <c r="P692" s="52"/>
    </row>
    <row r="693" spans="1:16" ht="15.75" customHeight="1" x14ac:dyDescent="0.25">
      <c r="A693" s="1"/>
      <c r="B693" s="14"/>
      <c r="C693" s="6"/>
      <c r="D693" s="51"/>
      <c r="E693" s="6"/>
      <c r="F693" s="51"/>
      <c r="G693" s="6"/>
      <c r="H693" s="6"/>
      <c r="I693" s="6"/>
      <c r="J693" s="6"/>
      <c r="K693" s="6"/>
      <c r="L693" s="51"/>
      <c r="M693" s="6"/>
      <c r="N693" s="6"/>
      <c r="O693" s="6"/>
      <c r="P693" s="52"/>
    </row>
    <row r="694" spans="1:16" ht="15.75" customHeight="1" x14ac:dyDescent="0.25">
      <c r="A694" s="1"/>
      <c r="B694" s="14"/>
      <c r="C694" s="6"/>
      <c r="D694" s="51"/>
      <c r="E694" s="6"/>
      <c r="F694" s="51"/>
      <c r="G694" s="6"/>
      <c r="H694" s="6"/>
      <c r="I694" s="6"/>
      <c r="J694" s="6"/>
      <c r="K694" s="6"/>
      <c r="L694" s="51"/>
      <c r="M694" s="6"/>
      <c r="N694" s="6"/>
      <c r="O694" s="6"/>
      <c r="P694" s="52"/>
    </row>
    <row r="695" spans="1:16" ht="15.75" customHeight="1" x14ac:dyDescent="0.25">
      <c r="A695" s="1"/>
      <c r="B695" s="14"/>
      <c r="C695" s="6"/>
      <c r="D695" s="51"/>
      <c r="E695" s="6"/>
      <c r="F695" s="51"/>
      <c r="G695" s="6"/>
      <c r="H695" s="6"/>
      <c r="I695" s="6"/>
      <c r="J695" s="6"/>
      <c r="K695" s="6"/>
      <c r="L695" s="51"/>
      <c r="M695" s="6"/>
      <c r="N695" s="6"/>
      <c r="O695" s="6"/>
      <c r="P695" s="52"/>
    </row>
    <row r="696" spans="1:16" ht="15.75" customHeight="1" x14ac:dyDescent="0.25">
      <c r="A696" s="1"/>
      <c r="B696" s="14"/>
      <c r="C696" s="6"/>
      <c r="D696" s="51"/>
      <c r="E696" s="6"/>
      <c r="F696" s="51"/>
      <c r="G696" s="6"/>
      <c r="H696" s="6"/>
      <c r="I696" s="6"/>
      <c r="J696" s="6"/>
      <c r="K696" s="6"/>
      <c r="L696" s="51"/>
      <c r="M696" s="6"/>
      <c r="N696" s="6"/>
      <c r="O696" s="6"/>
      <c r="P696" s="52"/>
    </row>
    <row r="697" spans="1:16" ht="15.75" customHeight="1" x14ac:dyDescent="0.25">
      <c r="A697" s="1"/>
      <c r="B697" s="14"/>
      <c r="C697" s="6"/>
      <c r="D697" s="51"/>
      <c r="E697" s="6"/>
      <c r="F697" s="51"/>
      <c r="G697" s="6"/>
      <c r="H697" s="6"/>
      <c r="I697" s="6"/>
      <c r="J697" s="6"/>
      <c r="K697" s="6"/>
      <c r="L697" s="51"/>
      <c r="M697" s="6"/>
      <c r="N697" s="6"/>
      <c r="O697" s="6"/>
      <c r="P697" s="52"/>
    </row>
    <row r="698" spans="1:16" ht="15.75" customHeight="1" x14ac:dyDescent="0.25">
      <c r="A698" s="1"/>
      <c r="B698" s="14"/>
      <c r="C698" s="6"/>
      <c r="D698" s="51"/>
      <c r="E698" s="6"/>
      <c r="F698" s="51"/>
      <c r="G698" s="6"/>
      <c r="H698" s="6"/>
      <c r="I698" s="6"/>
      <c r="J698" s="6"/>
      <c r="K698" s="6"/>
      <c r="L698" s="51"/>
      <c r="M698" s="6"/>
      <c r="N698" s="6"/>
      <c r="O698" s="6"/>
      <c r="P698" s="52"/>
    </row>
    <row r="699" spans="1:16" ht="15.75" customHeight="1" x14ac:dyDescent="0.25">
      <c r="A699" s="1"/>
      <c r="B699" s="14"/>
      <c r="C699" s="6"/>
      <c r="D699" s="51"/>
      <c r="E699" s="6"/>
      <c r="F699" s="51"/>
      <c r="G699" s="6"/>
      <c r="H699" s="6"/>
      <c r="I699" s="6"/>
      <c r="J699" s="6"/>
      <c r="K699" s="6"/>
      <c r="L699" s="51"/>
      <c r="M699" s="6"/>
      <c r="N699" s="6"/>
      <c r="O699" s="6"/>
      <c r="P699" s="52"/>
    </row>
    <row r="700" spans="1:16" ht="15.75" customHeight="1" x14ac:dyDescent="0.25">
      <c r="A700" s="1"/>
      <c r="B700" s="14"/>
      <c r="C700" s="6"/>
      <c r="D700" s="51"/>
      <c r="E700" s="6"/>
      <c r="F700" s="51"/>
      <c r="G700" s="6"/>
      <c r="H700" s="6"/>
      <c r="I700" s="6"/>
      <c r="J700" s="6"/>
      <c r="K700" s="6"/>
      <c r="L700" s="51"/>
      <c r="M700" s="6"/>
      <c r="N700" s="6"/>
      <c r="O700" s="6"/>
      <c r="P700" s="52"/>
    </row>
    <row r="701" spans="1:16" ht="15.75" customHeight="1" x14ac:dyDescent="0.25">
      <c r="A701" s="1"/>
      <c r="B701" s="14"/>
      <c r="C701" s="6"/>
      <c r="D701" s="51"/>
      <c r="E701" s="6"/>
      <c r="F701" s="51"/>
      <c r="G701" s="6"/>
      <c r="H701" s="6"/>
      <c r="I701" s="6"/>
      <c r="J701" s="6"/>
      <c r="K701" s="6"/>
      <c r="L701" s="51"/>
      <c r="M701" s="6"/>
      <c r="N701" s="6"/>
      <c r="O701" s="6"/>
      <c r="P701" s="52"/>
    </row>
    <row r="702" spans="1:16" ht="15.75" customHeight="1" x14ac:dyDescent="0.25">
      <c r="A702" s="1"/>
      <c r="B702" s="14"/>
      <c r="C702" s="6"/>
      <c r="D702" s="51"/>
      <c r="E702" s="6"/>
      <c r="F702" s="51"/>
      <c r="G702" s="6"/>
      <c r="H702" s="6"/>
      <c r="I702" s="6"/>
      <c r="J702" s="6"/>
      <c r="K702" s="6"/>
      <c r="L702" s="51"/>
      <c r="M702" s="6"/>
      <c r="N702" s="6"/>
      <c r="O702" s="6"/>
      <c r="P702" s="52"/>
    </row>
    <row r="703" spans="1:16" ht="15.75" customHeight="1" x14ac:dyDescent="0.25">
      <c r="A703" s="1"/>
      <c r="B703" s="14"/>
      <c r="C703" s="6"/>
      <c r="D703" s="51"/>
      <c r="E703" s="6"/>
      <c r="F703" s="51"/>
      <c r="G703" s="6"/>
      <c r="H703" s="6"/>
      <c r="I703" s="6"/>
      <c r="J703" s="6"/>
      <c r="K703" s="6"/>
      <c r="L703" s="51"/>
      <c r="M703" s="6"/>
      <c r="N703" s="6"/>
      <c r="O703" s="6"/>
      <c r="P703" s="52"/>
    </row>
    <row r="704" spans="1:16" ht="15.75" customHeight="1" x14ac:dyDescent="0.25">
      <c r="A704" s="1"/>
      <c r="B704" s="14"/>
      <c r="C704" s="6"/>
      <c r="D704" s="51"/>
      <c r="E704" s="6"/>
      <c r="F704" s="51"/>
      <c r="G704" s="6"/>
      <c r="H704" s="6"/>
      <c r="I704" s="6"/>
      <c r="J704" s="6"/>
      <c r="K704" s="6"/>
      <c r="L704" s="51"/>
      <c r="M704" s="6"/>
      <c r="N704" s="6"/>
      <c r="O704" s="6"/>
      <c r="P704" s="52"/>
    </row>
    <row r="705" spans="1:16" ht="15.75" customHeight="1" x14ac:dyDescent="0.25">
      <c r="A705" s="1"/>
      <c r="B705" s="14"/>
      <c r="C705" s="6"/>
      <c r="D705" s="51"/>
      <c r="E705" s="6"/>
      <c r="F705" s="51"/>
      <c r="G705" s="6"/>
      <c r="H705" s="6"/>
      <c r="I705" s="6"/>
      <c r="J705" s="6"/>
      <c r="K705" s="6"/>
      <c r="L705" s="51"/>
      <c r="M705" s="6"/>
      <c r="N705" s="6"/>
      <c r="O705" s="6"/>
      <c r="P705" s="52"/>
    </row>
    <row r="706" spans="1:16" ht="15.75" customHeight="1" x14ac:dyDescent="0.25">
      <c r="A706" s="1"/>
      <c r="B706" s="14"/>
      <c r="C706" s="6"/>
      <c r="D706" s="51"/>
      <c r="E706" s="6"/>
      <c r="F706" s="51"/>
      <c r="G706" s="6"/>
      <c r="H706" s="6"/>
      <c r="I706" s="6"/>
      <c r="J706" s="6"/>
      <c r="K706" s="6"/>
      <c r="L706" s="51"/>
      <c r="M706" s="6"/>
      <c r="N706" s="6"/>
      <c r="O706" s="6"/>
      <c r="P706" s="52"/>
    </row>
    <row r="707" spans="1:16" ht="15.75" customHeight="1" x14ac:dyDescent="0.25">
      <c r="A707" s="1"/>
      <c r="B707" s="14"/>
      <c r="C707" s="6"/>
      <c r="D707" s="51"/>
      <c r="E707" s="6"/>
      <c r="F707" s="51"/>
      <c r="G707" s="6"/>
      <c r="H707" s="6"/>
      <c r="I707" s="6"/>
      <c r="J707" s="6"/>
      <c r="K707" s="6"/>
      <c r="L707" s="51"/>
      <c r="M707" s="6"/>
      <c r="N707" s="6"/>
      <c r="O707" s="6"/>
      <c r="P707" s="52"/>
    </row>
    <row r="708" spans="1:16" ht="15.75" customHeight="1" x14ac:dyDescent="0.25">
      <c r="A708" s="1"/>
      <c r="B708" s="14"/>
      <c r="C708" s="6"/>
      <c r="D708" s="51"/>
      <c r="E708" s="6"/>
      <c r="F708" s="51"/>
      <c r="G708" s="6"/>
      <c r="H708" s="6"/>
      <c r="I708" s="6"/>
      <c r="J708" s="6"/>
      <c r="K708" s="6"/>
      <c r="L708" s="51"/>
      <c r="M708" s="6"/>
      <c r="N708" s="6"/>
      <c r="O708" s="6"/>
      <c r="P708" s="52"/>
    </row>
    <row r="709" spans="1:16" ht="15.75" customHeight="1" x14ac:dyDescent="0.25">
      <c r="A709" s="1"/>
      <c r="B709" s="14"/>
      <c r="C709" s="6"/>
      <c r="D709" s="51"/>
      <c r="E709" s="6"/>
      <c r="F709" s="51"/>
      <c r="G709" s="6"/>
      <c r="H709" s="6"/>
      <c r="I709" s="6"/>
      <c r="J709" s="6"/>
      <c r="K709" s="6"/>
      <c r="L709" s="51"/>
      <c r="M709" s="6"/>
      <c r="N709" s="6"/>
      <c r="O709" s="6"/>
      <c r="P709" s="52"/>
    </row>
    <row r="710" spans="1:16" ht="15.75" customHeight="1" x14ac:dyDescent="0.25">
      <c r="A710" s="1"/>
      <c r="B710" s="14"/>
      <c r="C710" s="6"/>
      <c r="D710" s="51"/>
      <c r="E710" s="6"/>
      <c r="F710" s="51"/>
      <c r="G710" s="6"/>
      <c r="H710" s="6"/>
      <c r="I710" s="6"/>
      <c r="J710" s="6"/>
      <c r="K710" s="6"/>
      <c r="L710" s="51"/>
      <c r="M710" s="6"/>
      <c r="N710" s="6"/>
      <c r="O710" s="6"/>
      <c r="P710" s="52"/>
    </row>
    <row r="711" spans="1:16" ht="15.75" customHeight="1" x14ac:dyDescent="0.25">
      <c r="A711" s="1"/>
      <c r="B711" s="14"/>
      <c r="C711" s="6"/>
      <c r="D711" s="51"/>
      <c r="E711" s="6"/>
      <c r="F711" s="51"/>
      <c r="G711" s="6"/>
      <c r="H711" s="6"/>
      <c r="I711" s="6"/>
      <c r="J711" s="6"/>
      <c r="K711" s="6"/>
      <c r="L711" s="51"/>
      <c r="M711" s="6"/>
      <c r="N711" s="6"/>
      <c r="O711" s="6"/>
      <c r="P711" s="52"/>
    </row>
    <row r="712" spans="1:16" ht="15.75" customHeight="1" x14ac:dyDescent="0.25">
      <c r="A712" s="1"/>
      <c r="B712" s="14"/>
      <c r="C712" s="6"/>
      <c r="D712" s="51"/>
      <c r="E712" s="6"/>
      <c r="F712" s="51"/>
      <c r="G712" s="6"/>
      <c r="H712" s="6"/>
      <c r="I712" s="6"/>
      <c r="J712" s="6"/>
      <c r="K712" s="6"/>
      <c r="L712" s="51"/>
      <c r="M712" s="6"/>
      <c r="N712" s="6"/>
      <c r="O712" s="6"/>
      <c r="P712" s="52"/>
    </row>
    <row r="713" spans="1:16" ht="15.75" customHeight="1" x14ac:dyDescent="0.25">
      <c r="A713" s="1"/>
      <c r="B713" s="14"/>
      <c r="C713" s="6"/>
      <c r="D713" s="51"/>
      <c r="E713" s="6"/>
      <c r="F713" s="51"/>
      <c r="G713" s="6"/>
      <c r="H713" s="6"/>
      <c r="I713" s="6"/>
      <c r="J713" s="6"/>
      <c r="K713" s="6"/>
      <c r="L713" s="51"/>
      <c r="M713" s="6"/>
      <c r="N713" s="6"/>
      <c r="O713" s="6"/>
      <c r="P713" s="52"/>
    </row>
    <row r="714" spans="1:16" ht="15.75" customHeight="1" x14ac:dyDescent="0.25">
      <c r="A714" s="1"/>
      <c r="B714" s="14"/>
      <c r="C714" s="6"/>
      <c r="D714" s="51"/>
      <c r="E714" s="6"/>
      <c r="F714" s="51"/>
      <c r="G714" s="6"/>
      <c r="H714" s="6"/>
      <c r="I714" s="6"/>
      <c r="J714" s="6"/>
      <c r="K714" s="6"/>
      <c r="L714" s="51"/>
      <c r="M714" s="6"/>
      <c r="N714" s="6"/>
      <c r="O714" s="6"/>
      <c r="P714" s="52"/>
    </row>
    <row r="715" spans="1:16" ht="15.75" customHeight="1" x14ac:dyDescent="0.25">
      <c r="A715" s="1"/>
      <c r="B715" s="14"/>
      <c r="C715" s="6"/>
      <c r="D715" s="51"/>
      <c r="E715" s="6"/>
      <c r="F715" s="51"/>
      <c r="G715" s="6"/>
      <c r="H715" s="6"/>
      <c r="I715" s="6"/>
      <c r="J715" s="6"/>
      <c r="K715" s="6"/>
      <c r="L715" s="51"/>
      <c r="M715" s="6"/>
      <c r="N715" s="6"/>
      <c r="O715" s="6"/>
      <c r="P715" s="52"/>
    </row>
    <row r="716" spans="1:16" ht="15.75" customHeight="1" x14ac:dyDescent="0.25">
      <c r="A716" s="1"/>
      <c r="B716" s="14"/>
      <c r="C716" s="6"/>
      <c r="D716" s="51"/>
      <c r="E716" s="6"/>
      <c r="F716" s="51"/>
      <c r="G716" s="6"/>
      <c r="H716" s="6"/>
      <c r="I716" s="6"/>
      <c r="J716" s="6"/>
      <c r="K716" s="6"/>
      <c r="L716" s="51"/>
      <c r="M716" s="6"/>
      <c r="N716" s="6"/>
      <c r="O716" s="6"/>
      <c r="P716" s="52"/>
    </row>
    <row r="717" spans="1:16" ht="15.75" customHeight="1" x14ac:dyDescent="0.25">
      <c r="A717" s="1"/>
      <c r="B717" s="14"/>
      <c r="C717" s="6"/>
      <c r="D717" s="51"/>
      <c r="E717" s="6"/>
      <c r="F717" s="51"/>
      <c r="G717" s="6"/>
      <c r="H717" s="6"/>
      <c r="I717" s="6"/>
      <c r="J717" s="6"/>
      <c r="K717" s="6"/>
      <c r="L717" s="51"/>
      <c r="M717" s="6"/>
      <c r="N717" s="6"/>
      <c r="O717" s="6"/>
      <c r="P717" s="52"/>
    </row>
    <row r="718" spans="1:16" ht="15.75" customHeight="1" x14ac:dyDescent="0.25">
      <c r="A718" s="1"/>
      <c r="B718" s="14"/>
      <c r="C718" s="6"/>
      <c r="D718" s="51"/>
      <c r="E718" s="6"/>
      <c r="F718" s="51"/>
      <c r="G718" s="6"/>
      <c r="H718" s="6"/>
      <c r="I718" s="6"/>
      <c r="J718" s="6"/>
      <c r="K718" s="6"/>
      <c r="L718" s="51"/>
      <c r="M718" s="6"/>
      <c r="N718" s="6"/>
      <c r="O718" s="6"/>
      <c r="P718" s="52"/>
    </row>
    <row r="719" spans="1:16" ht="15.75" customHeight="1" x14ac:dyDescent="0.25">
      <c r="A719" s="1"/>
      <c r="B719" s="14"/>
      <c r="C719" s="6"/>
      <c r="D719" s="51"/>
      <c r="E719" s="6"/>
      <c r="F719" s="51"/>
      <c r="G719" s="6"/>
      <c r="H719" s="6"/>
      <c r="I719" s="6"/>
      <c r="J719" s="6"/>
      <c r="K719" s="6"/>
      <c r="L719" s="51"/>
      <c r="M719" s="6"/>
      <c r="N719" s="6"/>
      <c r="O719" s="6"/>
      <c r="P719" s="52"/>
    </row>
    <row r="720" spans="1:16" ht="15.75" customHeight="1" x14ac:dyDescent="0.25">
      <c r="A720" s="1"/>
      <c r="B720" s="14"/>
      <c r="C720" s="6"/>
      <c r="D720" s="51"/>
      <c r="E720" s="6"/>
      <c r="F720" s="51"/>
      <c r="G720" s="6"/>
      <c r="H720" s="6"/>
      <c r="I720" s="6"/>
      <c r="J720" s="6"/>
      <c r="K720" s="6"/>
      <c r="L720" s="51"/>
      <c r="M720" s="6"/>
      <c r="N720" s="6"/>
      <c r="O720" s="6"/>
      <c r="P720" s="52"/>
    </row>
    <row r="721" spans="1:16" ht="15.75" customHeight="1" x14ac:dyDescent="0.25">
      <c r="A721" s="1"/>
      <c r="B721" s="14"/>
      <c r="C721" s="6"/>
      <c r="D721" s="51"/>
      <c r="E721" s="6"/>
      <c r="F721" s="51"/>
      <c r="G721" s="6"/>
      <c r="H721" s="6"/>
      <c r="I721" s="6"/>
      <c r="J721" s="6"/>
      <c r="K721" s="6"/>
      <c r="L721" s="51"/>
      <c r="M721" s="6"/>
      <c r="N721" s="6"/>
      <c r="O721" s="6"/>
      <c r="P721" s="52"/>
    </row>
    <row r="722" spans="1:16" ht="15.75" customHeight="1" x14ac:dyDescent="0.25">
      <c r="A722" s="1"/>
      <c r="B722" s="14"/>
      <c r="C722" s="6"/>
      <c r="D722" s="51"/>
      <c r="E722" s="6"/>
      <c r="F722" s="51"/>
      <c r="G722" s="6"/>
      <c r="H722" s="6"/>
      <c r="I722" s="6"/>
      <c r="J722" s="6"/>
      <c r="K722" s="6"/>
      <c r="L722" s="51"/>
      <c r="M722" s="6"/>
      <c r="N722" s="6"/>
      <c r="O722" s="6"/>
      <c r="P722" s="52"/>
    </row>
    <row r="723" spans="1:16" ht="15.75" customHeight="1" x14ac:dyDescent="0.25">
      <c r="A723" s="1"/>
      <c r="B723" s="14"/>
      <c r="C723" s="6"/>
      <c r="D723" s="51"/>
      <c r="E723" s="6"/>
      <c r="F723" s="51"/>
      <c r="G723" s="6"/>
      <c r="H723" s="6"/>
      <c r="I723" s="6"/>
      <c r="J723" s="6"/>
      <c r="K723" s="6"/>
      <c r="L723" s="51"/>
      <c r="M723" s="6"/>
      <c r="N723" s="6"/>
      <c r="O723" s="6"/>
      <c r="P723" s="52"/>
    </row>
    <row r="724" spans="1:16" ht="15.75" customHeight="1" x14ac:dyDescent="0.25">
      <c r="A724" s="1"/>
      <c r="B724" s="14"/>
      <c r="C724" s="6"/>
      <c r="D724" s="51"/>
      <c r="E724" s="6"/>
      <c r="F724" s="51"/>
      <c r="G724" s="6"/>
      <c r="H724" s="6"/>
      <c r="I724" s="6"/>
      <c r="J724" s="6"/>
      <c r="K724" s="6"/>
      <c r="L724" s="51"/>
      <c r="M724" s="6"/>
      <c r="N724" s="6"/>
      <c r="O724" s="6"/>
      <c r="P724" s="52"/>
    </row>
    <row r="725" spans="1:16" ht="15.75" customHeight="1" x14ac:dyDescent="0.25">
      <c r="A725" s="1"/>
      <c r="B725" s="14"/>
      <c r="C725" s="6"/>
      <c r="D725" s="51"/>
      <c r="E725" s="6"/>
      <c r="F725" s="51"/>
      <c r="G725" s="6"/>
      <c r="H725" s="6"/>
      <c r="I725" s="6"/>
      <c r="J725" s="6"/>
      <c r="K725" s="6"/>
      <c r="L725" s="51"/>
      <c r="M725" s="6"/>
      <c r="N725" s="6"/>
      <c r="O725" s="6"/>
      <c r="P725" s="52"/>
    </row>
    <row r="726" spans="1:16" ht="15.75" customHeight="1" x14ac:dyDescent="0.25">
      <c r="A726" s="1"/>
      <c r="B726" s="14"/>
      <c r="C726" s="6"/>
      <c r="D726" s="51"/>
      <c r="E726" s="6"/>
      <c r="F726" s="51"/>
      <c r="G726" s="6"/>
      <c r="H726" s="6"/>
      <c r="I726" s="6"/>
      <c r="J726" s="6"/>
      <c r="K726" s="6"/>
      <c r="L726" s="51"/>
      <c r="M726" s="6"/>
      <c r="N726" s="6"/>
      <c r="O726" s="6"/>
      <c r="P726" s="52"/>
    </row>
    <row r="727" spans="1:16" ht="15.75" customHeight="1" x14ac:dyDescent="0.25">
      <c r="A727" s="1"/>
      <c r="B727" s="14"/>
      <c r="C727" s="6"/>
      <c r="D727" s="51"/>
      <c r="E727" s="6"/>
      <c r="F727" s="51"/>
      <c r="G727" s="6"/>
      <c r="H727" s="6"/>
      <c r="I727" s="6"/>
      <c r="J727" s="6"/>
      <c r="K727" s="6"/>
      <c r="L727" s="51"/>
      <c r="M727" s="6"/>
      <c r="N727" s="6"/>
      <c r="O727" s="6"/>
      <c r="P727" s="52"/>
    </row>
    <row r="728" spans="1:16" ht="15.75" customHeight="1" x14ac:dyDescent="0.25">
      <c r="A728" s="1"/>
      <c r="B728" s="14"/>
      <c r="C728" s="6"/>
      <c r="D728" s="51"/>
      <c r="E728" s="6"/>
      <c r="F728" s="51"/>
      <c r="G728" s="6"/>
      <c r="H728" s="6"/>
      <c r="I728" s="6"/>
      <c r="J728" s="6"/>
      <c r="K728" s="6"/>
      <c r="L728" s="51"/>
      <c r="M728" s="6"/>
      <c r="N728" s="6"/>
      <c r="O728" s="6"/>
      <c r="P728" s="52"/>
    </row>
    <row r="729" spans="1:16" ht="15.75" customHeight="1" x14ac:dyDescent="0.25">
      <c r="A729" s="1"/>
      <c r="B729" s="14"/>
      <c r="C729" s="6"/>
      <c r="D729" s="51"/>
      <c r="E729" s="6"/>
      <c r="F729" s="51"/>
      <c r="G729" s="6"/>
      <c r="H729" s="6"/>
      <c r="I729" s="6"/>
      <c r="J729" s="6"/>
      <c r="K729" s="6"/>
      <c r="L729" s="51"/>
      <c r="M729" s="6"/>
      <c r="N729" s="6"/>
      <c r="O729" s="6"/>
      <c r="P729" s="52"/>
    </row>
    <row r="730" spans="1:16" ht="15.75" customHeight="1" x14ac:dyDescent="0.25">
      <c r="A730" s="1"/>
      <c r="B730" s="14"/>
      <c r="C730" s="6"/>
      <c r="D730" s="51"/>
      <c r="E730" s="6"/>
      <c r="F730" s="51"/>
      <c r="G730" s="6"/>
      <c r="H730" s="6"/>
      <c r="I730" s="6"/>
      <c r="J730" s="6"/>
      <c r="K730" s="6"/>
      <c r="L730" s="51"/>
      <c r="M730" s="6"/>
      <c r="N730" s="6"/>
      <c r="O730" s="6"/>
      <c r="P730" s="52"/>
    </row>
    <row r="731" spans="1:16" ht="15.75" customHeight="1" x14ac:dyDescent="0.25">
      <c r="A731" s="1"/>
      <c r="B731" s="14"/>
      <c r="C731" s="6"/>
      <c r="D731" s="51"/>
      <c r="E731" s="6"/>
      <c r="F731" s="51"/>
      <c r="G731" s="6"/>
      <c r="H731" s="6"/>
      <c r="I731" s="6"/>
      <c r="J731" s="6"/>
      <c r="K731" s="6"/>
      <c r="L731" s="51"/>
      <c r="M731" s="6"/>
      <c r="N731" s="6"/>
      <c r="O731" s="6"/>
      <c r="P731" s="52"/>
    </row>
    <row r="732" spans="1:16" ht="15.75" customHeight="1" x14ac:dyDescent="0.25">
      <c r="A732" s="1"/>
      <c r="B732" s="14"/>
      <c r="C732" s="6"/>
      <c r="D732" s="51"/>
      <c r="E732" s="6"/>
      <c r="F732" s="51"/>
      <c r="G732" s="6"/>
      <c r="H732" s="6"/>
      <c r="I732" s="6"/>
      <c r="J732" s="6"/>
      <c r="K732" s="6"/>
      <c r="L732" s="51"/>
      <c r="M732" s="6"/>
      <c r="N732" s="6"/>
      <c r="O732" s="6"/>
      <c r="P732" s="52"/>
    </row>
    <row r="733" spans="1:16" ht="15.75" customHeight="1" x14ac:dyDescent="0.25">
      <c r="A733" s="1"/>
      <c r="B733" s="14"/>
      <c r="C733" s="6"/>
      <c r="D733" s="51"/>
      <c r="E733" s="6"/>
      <c r="F733" s="51"/>
      <c r="G733" s="6"/>
      <c r="H733" s="6"/>
      <c r="I733" s="6"/>
      <c r="J733" s="6"/>
      <c r="K733" s="6"/>
      <c r="L733" s="51"/>
      <c r="M733" s="6"/>
      <c r="N733" s="6"/>
      <c r="O733" s="6"/>
      <c r="P733" s="52"/>
    </row>
    <row r="734" spans="1:16" ht="15.75" customHeight="1" x14ac:dyDescent="0.25">
      <c r="A734" s="1"/>
      <c r="B734" s="14"/>
      <c r="C734" s="6"/>
      <c r="D734" s="51"/>
      <c r="E734" s="6"/>
      <c r="F734" s="51"/>
      <c r="G734" s="6"/>
      <c r="H734" s="6"/>
      <c r="I734" s="6"/>
      <c r="J734" s="6"/>
      <c r="K734" s="6"/>
      <c r="L734" s="51"/>
      <c r="M734" s="6"/>
      <c r="N734" s="6"/>
      <c r="O734" s="6"/>
      <c r="P734" s="52"/>
    </row>
    <row r="735" spans="1:16" ht="15.75" customHeight="1" x14ac:dyDescent="0.25">
      <c r="A735" s="1"/>
      <c r="B735" s="14"/>
      <c r="C735" s="6"/>
      <c r="D735" s="51"/>
      <c r="E735" s="6"/>
      <c r="F735" s="51"/>
      <c r="G735" s="6"/>
      <c r="H735" s="6"/>
      <c r="I735" s="6"/>
      <c r="J735" s="6"/>
      <c r="K735" s="6"/>
      <c r="L735" s="51"/>
      <c r="M735" s="6"/>
      <c r="N735" s="6"/>
      <c r="O735" s="6"/>
      <c r="P735" s="52"/>
    </row>
    <row r="736" spans="1:16" ht="15.75" customHeight="1" x14ac:dyDescent="0.25">
      <c r="A736" s="1"/>
      <c r="B736" s="14"/>
      <c r="C736" s="6"/>
      <c r="D736" s="51"/>
      <c r="E736" s="6"/>
      <c r="F736" s="51"/>
      <c r="G736" s="6"/>
      <c r="H736" s="6"/>
      <c r="I736" s="6"/>
      <c r="J736" s="6"/>
      <c r="K736" s="6"/>
      <c r="L736" s="51"/>
      <c r="M736" s="6"/>
      <c r="N736" s="6"/>
      <c r="O736" s="6"/>
      <c r="P736" s="52"/>
    </row>
    <row r="737" spans="1:16" ht="15.75" customHeight="1" x14ac:dyDescent="0.25">
      <c r="A737" s="1"/>
      <c r="B737" s="14"/>
      <c r="C737" s="6"/>
      <c r="D737" s="51"/>
      <c r="E737" s="6"/>
      <c r="F737" s="51"/>
      <c r="G737" s="6"/>
      <c r="H737" s="6"/>
      <c r="I737" s="6"/>
      <c r="J737" s="6"/>
      <c r="K737" s="6"/>
      <c r="L737" s="51"/>
      <c r="M737" s="6"/>
      <c r="N737" s="6"/>
      <c r="O737" s="6"/>
      <c r="P737" s="52"/>
    </row>
    <row r="738" spans="1:16" ht="15.75" customHeight="1" x14ac:dyDescent="0.25">
      <c r="A738" s="1"/>
      <c r="B738" s="14"/>
      <c r="C738" s="6"/>
      <c r="D738" s="51"/>
      <c r="E738" s="6"/>
      <c r="F738" s="51"/>
      <c r="G738" s="6"/>
      <c r="H738" s="6"/>
      <c r="I738" s="6"/>
      <c r="J738" s="6"/>
      <c r="K738" s="6"/>
      <c r="L738" s="51"/>
      <c r="M738" s="6"/>
      <c r="N738" s="6"/>
      <c r="O738" s="6"/>
      <c r="P738" s="52"/>
    </row>
    <row r="739" spans="1:16" ht="15.75" customHeight="1" x14ac:dyDescent="0.25">
      <c r="A739" s="1"/>
      <c r="B739" s="14"/>
      <c r="C739" s="6"/>
      <c r="D739" s="51"/>
      <c r="E739" s="6"/>
      <c r="F739" s="51"/>
      <c r="G739" s="6"/>
      <c r="H739" s="6"/>
      <c r="I739" s="6"/>
      <c r="J739" s="6"/>
      <c r="K739" s="6"/>
      <c r="L739" s="51"/>
      <c r="M739" s="6"/>
      <c r="N739" s="6"/>
      <c r="O739" s="6"/>
      <c r="P739" s="52"/>
    </row>
    <row r="740" spans="1:16" ht="15.75" customHeight="1" x14ac:dyDescent="0.25">
      <c r="A740" s="1"/>
      <c r="B740" s="14"/>
      <c r="C740" s="6"/>
      <c r="D740" s="51"/>
      <c r="E740" s="6"/>
      <c r="F740" s="51"/>
      <c r="G740" s="6"/>
      <c r="H740" s="6"/>
      <c r="I740" s="6"/>
      <c r="J740" s="6"/>
      <c r="K740" s="6"/>
      <c r="L740" s="51"/>
      <c r="M740" s="6"/>
      <c r="N740" s="6"/>
      <c r="O740" s="6"/>
      <c r="P740" s="52"/>
    </row>
    <row r="741" spans="1:16" ht="15.75" customHeight="1" x14ac:dyDescent="0.25">
      <c r="A741" s="1"/>
      <c r="B741" s="14"/>
      <c r="C741" s="6"/>
      <c r="D741" s="51"/>
      <c r="E741" s="6"/>
      <c r="F741" s="51"/>
      <c r="G741" s="6"/>
      <c r="H741" s="6"/>
      <c r="I741" s="6"/>
      <c r="J741" s="6"/>
      <c r="K741" s="6"/>
      <c r="L741" s="51"/>
      <c r="M741" s="6"/>
      <c r="N741" s="6"/>
      <c r="O741" s="6"/>
      <c r="P741" s="52"/>
    </row>
    <row r="742" spans="1:16" ht="15.75" customHeight="1" x14ac:dyDescent="0.25">
      <c r="A742" s="1"/>
      <c r="B742" s="14"/>
      <c r="C742" s="6"/>
      <c r="D742" s="51"/>
      <c r="E742" s="6"/>
      <c r="F742" s="51"/>
      <c r="G742" s="6"/>
      <c r="H742" s="6"/>
      <c r="I742" s="6"/>
      <c r="J742" s="6"/>
      <c r="K742" s="6"/>
      <c r="L742" s="51"/>
      <c r="M742" s="6"/>
      <c r="N742" s="6"/>
      <c r="O742" s="6"/>
      <c r="P742" s="52"/>
    </row>
    <row r="743" spans="1:16" ht="15.75" customHeight="1" x14ac:dyDescent="0.25">
      <c r="A743" s="1"/>
      <c r="B743" s="14"/>
      <c r="C743" s="6"/>
      <c r="D743" s="51"/>
      <c r="E743" s="6"/>
      <c r="F743" s="51"/>
      <c r="G743" s="6"/>
      <c r="H743" s="6"/>
      <c r="I743" s="6"/>
      <c r="J743" s="6"/>
      <c r="K743" s="6"/>
      <c r="L743" s="51"/>
      <c r="M743" s="6"/>
      <c r="N743" s="6"/>
      <c r="O743" s="6"/>
      <c r="P743" s="52"/>
    </row>
    <row r="744" spans="1:16" ht="15.75" customHeight="1" x14ac:dyDescent="0.25">
      <c r="A744" s="1"/>
      <c r="B744" s="14"/>
      <c r="C744" s="6"/>
      <c r="D744" s="51"/>
      <c r="E744" s="6"/>
      <c r="F744" s="51"/>
      <c r="G744" s="6"/>
      <c r="H744" s="6"/>
      <c r="I744" s="6"/>
      <c r="J744" s="6"/>
      <c r="K744" s="6"/>
      <c r="L744" s="51"/>
      <c r="M744" s="6"/>
      <c r="N744" s="6"/>
      <c r="O744" s="6"/>
      <c r="P744" s="52"/>
    </row>
    <row r="745" spans="1:16" ht="15.75" customHeight="1" x14ac:dyDescent="0.25">
      <c r="A745" s="1"/>
      <c r="B745" s="14"/>
      <c r="C745" s="6"/>
      <c r="D745" s="51"/>
      <c r="E745" s="6"/>
      <c r="F745" s="51"/>
      <c r="G745" s="6"/>
      <c r="H745" s="6"/>
      <c r="I745" s="6"/>
      <c r="J745" s="6"/>
      <c r="K745" s="6"/>
      <c r="L745" s="51"/>
      <c r="M745" s="6"/>
      <c r="N745" s="6"/>
      <c r="O745" s="6"/>
      <c r="P745" s="52"/>
    </row>
    <row r="746" spans="1:16" ht="15.75" customHeight="1" x14ac:dyDescent="0.25">
      <c r="A746" s="1"/>
      <c r="B746" s="14"/>
      <c r="C746" s="6"/>
      <c r="D746" s="51"/>
      <c r="E746" s="6"/>
      <c r="F746" s="51"/>
      <c r="G746" s="6"/>
      <c r="H746" s="6"/>
      <c r="I746" s="6"/>
      <c r="J746" s="6"/>
      <c r="K746" s="6"/>
      <c r="L746" s="51"/>
      <c r="M746" s="6"/>
      <c r="N746" s="6"/>
      <c r="O746" s="6"/>
      <c r="P746" s="52"/>
    </row>
    <row r="747" spans="1:16" ht="15.75" customHeight="1" x14ac:dyDescent="0.25">
      <c r="A747" s="1"/>
      <c r="B747" s="14"/>
      <c r="C747" s="6"/>
      <c r="D747" s="51"/>
      <c r="E747" s="6"/>
      <c r="F747" s="51"/>
      <c r="G747" s="6"/>
      <c r="H747" s="6"/>
      <c r="I747" s="6"/>
      <c r="J747" s="6"/>
      <c r="K747" s="6"/>
      <c r="L747" s="51"/>
      <c r="M747" s="6"/>
      <c r="N747" s="6"/>
      <c r="O747" s="6"/>
      <c r="P747" s="52"/>
    </row>
    <row r="748" spans="1:16" ht="15.75" customHeight="1" x14ac:dyDescent="0.25">
      <c r="A748" s="1"/>
      <c r="B748" s="14"/>
      <c r="C748" s="6"/>
      <c r="D748" s="51"/>
      <c r="E748" s="6"/>
      <c r="F748" s="51"/>
      <c r="G748" s="6"/>
      <c r="H748" s="6"/>
      <c r="I748" s="6"/>
      <c r="J748" s="6"/>
      <c r="K748" s="6"/>
      <c r="L748" s="51"/>
      <c r="M748" s="6"/>
      <c r="N748" s="6"/>
      <c r="O748" s="6"/>
      <c r="P748" s="52"/>
    </row>
    <row r="749" spans="1:16" ht="15.75" customHeight="1" x14ac:dyDescent="0.25">
      <c r="A749" s="1"/>
      <c r="B749" s="14"/>
      <c r="C749" s="6"/>
      <c r="D749" s="51"/>
      <c r="E749" s="6"/>
      <c r="F749" s="51"/>
      <c r="G749" s="6"/>
      <c r="H749" s="6"/>
      <c r="I749" s="6"/>
      <c r="J749" s="6"/>
      <c r="K749" s="6"/>
      <c r="L749" s="51"/>
      <c r="M749" s="6"/>
      <c r="N749" s="6"/>
      <c r="O749" s="6"/>
      <c r="P749" s="52"/>
    </row>
    <row r="750" spans="1:16" ht="15.75" customHeight="1" x14ac:dyDescent="0.25">
      <c r="A750" s="1"/>
      <c r="B750" s="14"/>
      <c r="C750" s="6"/>
      <c r="D750" s="51"/>
      <c r="E750" s="6"/>
      <c r="F750" s="51"/>
      <c r="G750" s="6"/>
      <c r="H750" s="6"/>
      <c r="I750" s="6"/>
      <c r="J750" s="6"/>
      <c r="K750" s="6"/>
      <c r="L750" s="51"/>
      <c r="M750" s="6"/>
      <c r="N750" s="6"/>
      <c r="O750" s="6"/>
      <c r="P750" s="52"/>
    </row>
    <row r="751" spans="1:16" ht="15.75" customHeight="1" x14ac:dyDescent="0.25">
      <c r="A751" s="1"/>
      <c r="B751" s="14"/>
      <c r="C751" s="6"/>
      <c r="D751" s="51"/>
      <c r="E751" s="6"/>
      <c r="F751" s="51"/>
      <c r="G751" s="6"/>
      <c r="H751" s="6"/>
      <c r="I751" s="6"/>
      <c r="J751" s="6"/>
      <c r="K751" s="6"/>
      <c r="L751" s="51"/>
      <c r="M751" s="6"/>
      <c r="N751" s="6"/>
      <c r="O751" s="6"/>
      <c r="P751" s="52"/>
    </row>
    <row r="752" spans="1:16" ht="15.75" customHeight="1" x14ac:dyDescent="0.25">
      <c r="A752" s="1"/>
      <c r="B752" s="14"/>
      <c r="C752" s="6"/>
      <c r="D752" s="51"/>
      <c r="E752" s="6"/>
      <c r="F752" s="51"/>
      <c r="G752" s="6"/>
      <c r="H752" s="6"/>
      <c r="I752" s="6"/>
      <c r="J752" s="6"/>
      <c r="K752" s="6"/>
      <c r="L752" s="51"/>
      <c r="M752" s="6"/>
      <c r="N752" s="6"/>
      <c r="O752" s="6"/>
      <c r="P752" s="52"/>
    </row>
    <row r="753" spans="1:16" ht="15.75" customHeight="1" x14ac:dyDescent="0.25">
      <c r="A753" s="1"/>
      <c r="B753" s="14"/>
      <c r="C753" s="6"/>
      <c r="D753" s="51"/>
      <c r="E753" s="6"/>
      <c r="F753" s="51"/>
      <c r="G753" s="6"/>
      <c r="H753" s="6"/>
      <c r="I753" s="6"/>
      <c r="J753" s="6"/>
      <c r="K753" s="6"/>
      <c r="L753" s="51"/>
      <c r="M753" s="6"/>
      <c r="N753" s="6"/>
      <c r="O753" s="6"/>
      <c r="P753" s="52"/>
    </row>
    <row r="754" spans="1:16" ht="15.75" customHeight="1" x14ac:dyDescent="0.25">
      <c r="A754" s="1"/>
      <c r="B754" s="14"/>
      <c r="C754" s="6"/>
      <c r="D754" s="51"/>
      <c r="E754" s="6"/>
      <c r="F754" s="51"/>
      <c r="G754" s="6"/>
      <c r="H754" s="6"/>
      <c r="I754" s="6"/>
      <c r="J754" s="6"/>
      <c r="K754" s="6"/>
      <c r="L754" s="51"/>
      <c r="M754" s="6"/>
      <c r="N754" s="6"/>
      <c r="O754" s="6"/>
      <c r="P754" s="52"/>
    </row>
    <row r="755" spans="1:16" ht="15.75" customHeight="1" x14ac:dyDescent="0.25">
      <c r="A755" s="1"/>
      <c r="B755" s="14"/>
      <c r="C755" s="6"/>
      <c r="D755" s="51"/>
      <c r="E755" s="6"/>
      <c r="F755" s="51"/>
      <c r="G755" s="6"/>
      <c r="H755" s="6"/>
      <c r="I755" s="6"/>
      <c r="J755" s="6"/>
      <c r="K755" s="6"/>
      <c r="L755" s="51"/>
      <c r="M755" s="6"/>
      <c r="N755" s="6"/>
      <c r="O755" s="6"/>
      <c r="P755" s="52"/>
    </row>
    <row r="756" spans="1:16" ht="15.75" customHeight="1" x14ac:dyDescent="0.25">
      <c r="A756" s="1"/>
      <c r="B756" s="14"/>
      <c r="C756" s="6"/>
      <c r="D756" s="51"/>
      <c r="E756" s="6"/>
      <c r="F756" s="51"/>
      <c r="G756" s="6"/>
      <c r="H756" s="6"/>
      <c r="I756" s="6"/>
      <c r="J756" s="6"/>
      <c r="K756" s="6"/>
      <c r="L756" s="51"/>
      <c r="M756" s="6"/>
      <c r="N756" s="6"/>
      <c r="O756" s="6"/>
      <c r="P756" s="52"/>
    </row>
    <row r="757" spans="1:16" ht="15.75" customHeight="1" x14ac:dyDescent="0.25">
      <c r="A757" s="1"/>
      <c r="B757" s="14"/>
      <c r="C757" s="6"/>
      <c r="D757" s="51"/>
      <c r="E757" s="6"/>
      <c r="F757" s="51"/>
      <c r="G757" s="6"/>
      <c r="H757" s="6"/>
      <c r="I757" s="6"/>
      <c r="J757" s="6"/>
      <c r="K757" s="6"/>
      <c r="L757" s="51"/>
      <c r="M757" s="6"/>
      <c r="N757" s="6"/>
      <c r="O757" s="6"/>
      <c r="P757" s="52"/>
    </row>
    <row r="758" spans="1:16" ht="15.75" customHeight="1" x14ac:dyDescent="0.25">
      <c r="A758" s="1"/>
      <c r="B758" s="14"/>
      <c r="C758" s="6"/>
      <c r="D758" s="51"/>
      <c r="E758" s="6"/>
      <c r="F758" s="51"/>
      <c r="G758" s="6"/>
      <c r="H758" s="6"/>
      <c r="I758" s="6"/>
      <c r="J758" s="6"/>
      <c r="K758" s="6"/>
      <c r="L758" s="51"/>
      <c r="M758" s="6"/>
      <c r="N758" s="6"/>
      <c r="O758" s="6"/>
      <c r="P758" s="52"/>
    </row>
    <row r="759" spans="1:16" ht="15.75" customHeight="1" x14ac:dyDescent="0.25">
      <c r="A759" s="1"/>
      <c r="B759" s="14"/>
      <c r="C759" s="6"/>
      <c r="D759" s="51"/>
      <c r="E759" s="6"/>
      <c r="F759" s="51"/>
      <c r="G759" s="6"/>
      <c r="H759" s="6"/>
      <c r="I759" s="6"/>
      <c r="J759" s="6"/>
      <c r="K759" s="6"/>
      <c r="L759" s="51"/>
      <c r="M759" s="6"/>
      <c r="N759" s="6"/>
      <c r="O759" s="6"/>
      <c r="P759" s="52"/>
    </row>
    <row r="760" spans="1:16" ht="15.75" customHeight="1" x14ac:dyDescent="0.25">
      <c r="A760" s="1"/>
      <c r="B760" s="14"/>
      <c r="C760" s="6"/>
      <c r="D760" s="51"/>
      <c r="E760" s="6"/>
      <c r="F760" s="51"/>
      <c r="G760" s="6"/>
      <c r="H760" s="6"/>
      <c r="I760" s="6"/>
      <c r="J760" s="6"/>
      <c r="K760" s="6"/>
      <c r="L760" s="51"/>
      <c r="M760" s="6"/>
      <c r="N760" s="6"/>
      <c r="O760" s="6"/>
      <c r="P760" s="52"/>
    </row>
    <row r="761" spans="1:16" ht="15.75" customHeight="1" x14ac:dyDescent="0.25">
      <c r="A761" s="1"/>
      <c r="B761" s="14"/>
      <c r="C761" s="6"/>
      <c r="D761" s="51"/>
      <c r="E761" s="6"/>
      <c r="F761" s="51"/>
      <c r="G761" s="6"/>
      <c r="H761" s="6"/>
      <c r="I761" s="6"/>
      <c r="J761" s="6"/>
      <c r="K761" s="6"/>
      <c r="L761" s="51"/>
      <c r="M761" s="6"/>
      <c r="N761" s="6"/>
      <c r="O761" s="6"/>
      <c r="P761" s="52"/>
    </row>
    <row r="762" spans="1:16" ht="15.75" customHeight="1" x14ac:dyDescent="0.25">
      <c r="A762" s="1"/>
      <c r="B762" s="14"/>
      <c r="C762" s="6"/>
      <c r="D762" s="51"/>
      <c r="E762" s="6"/>
      <c r="F762" s="51"/>
      <c r="G762" s="6"/>
      <c r="H762" s="6"/>
      <c r="I762" s="6"/>
      <c r="J762" s="6"/>
      <c r="K762" s="6"/>
      <c r="L762" s="51"/>
      <c r="M762" s="6"/>
      <c r="N762" s="6"/>
      <c r="O762" s="6"/>
      <c r="P762" s="52"/>
    </row>
    <row r="763" spans="1:16" ht="15.75" customHeight="1" x14ac:dyDescent="0.25">
      <c r="A763" s="1"/>
      <c r="B763" s="14"/>
      <c r="C763" s="6"/>
      <c r="D763" s="51"/>
      <c r="E763" s="6"/>
      <c r="F763" s="51"/>
      <c r="G763" s="6"/>
      <c r="H763" s="6"/>
      <c r="I763" s="6"/>
      <c r="J763" s="6"/>
      <c r="K763" s="6"/>
      <c r="L763" s="51"/>
      <c r="M763" s="6"/>
      <c r="N763" s="6"/>
      <c r="O763" s="6"/>
      <c r="P763" s="52"/>
    </row>
    <row r="764" spans="1:16" ht="15.75" customHeight="1" x14ac:dyDescent="0.25">
      <c r="A764" s="1"/>
      <c r="B764" s="14"/>
      <c r="C764" s="6"/>
      <c r="D764" s="51"/>
      <c r="E764" s="6"/>
      <c r="F764" s="51"/>
      <c r="G764" s="6"/>
      <c r="H764" s="6"/>
      <c r="I764" s="6"/>
      <c r="J764" s="6"/>
      <c r="K764" s="6"/>
      <c r="L764" s="51"/>
      <c r="M764" s="6"/>
      <c r="N764" s="6"/>
      <c r="O764" s="6"/>
      <c r="P764" s="52"/>
    </row>
    <row r="765" spans="1:16" ht="15.75" customHeight="1" x14ac:dyDescent="0.25">
      <c r="A765" s="1"/>
      <c r="B765" s="14"/>
      <c r="C765" s="6"/>
      <c r="D765" s="51"/>
      <c r="E765" s="6"/>
      <c r="F765" s="51"/>
      <c r="G765" s="6"/>
      <c r="H765" s="6"/>
      <c r="I765" s="6"/>
      <c r="J765" s="6"/>
      <c r="K765" s="6"/>
      <c r="L765" s="51"/>
      <c r="M765" s="6"/>
      <c r="N765" s="6"/>
      <c r="O765" s="6"/>
      <c r="P765" s="52"/>
    </row>
    <row r="766" spans="1:16" ht="15.75" customHeight="1" x14ac:dyDescent="0.25">
      <c r="A766" s="1"/>
      <c r="B766" s="14"/>
      <c r="C766" s="6"/>
      <c r="D766" s="51"/>
      <c r="E766" s="6"/>
      <c r="F766" s="51"/>
      <c r="G766" s="6"/>
      <c r="H766" s="6"/>
      <c r="I766" s="6"/>
      <c r="J766" s="6"/>
      <c r="K766" s="6"/>
      <c r="L766" s="51"/>
      <c r="M766" s="6"/>
      <c r="N766" s="6"/>
      <c r="O766" s="6"/>
      <c r="P766" s="52"/>
    </row>
    <row r="767" spans="1:16" ht="15.75" customHeight="1" x14ac:dyDescent="0.25">
      <c r="A767" s="1"/>
      <c r="B767" s="14"/>
      <c r="C767" s="6"/>
      <c r="D767" s="51"/>
      <c r="E767" s="6"/>
      <c r="F767" s="51"/>
      <c r="G767" s="6"/>
      <c r="H767" s="6"/>
      <c r="I767" s="6"/>
      <c r="J767" s="6"/>
      <c r="K767" s="6"/>
      <c r="L767" s="51"/>
      <c r="M767" s="6"/>
      <c r="N767" s="6"/>
      <c r="O767" s="6"/>
      <c r="P767" s="52"/>
    </row>
    <row r="768" spans="1:16" ht="15.75" customHeight="1" x14ac:dyDescent="0.25">
      <c r="A768" s="1"/>
      <c r="B768" s="14"/>
      <c r="C768" s="6"/>
      <c r="D768" s="51"/>
      <c r="E768" s="6"/>
      <c r="F768" s="51"/>
      <c r="G768" s="6"/>
      <c r="H768" s="6"/>
      <c r="I768" s="6"/>
      <c r="J768" s="6"/>
      <c r="K768" s="6"/>
      <c r="L768" s="51"/>
      <c r="M768" s="6"/>
      <c r="N768" s="6"/>
      <c r="O768" s="6"/>
      <c r="P768" s="52"/>
    </row>
    <row r="769" spans="1:16" ht="15.75" customHeight="1" x14ac:dyDescent="0.25">
      <c r="A769" s="1"/>
      <c r="B769" s="14"/>
      <c r="C769" s="6"/>
      <c r="D769" s="51"/>
      <c r="E769" s="6"/>
      <c r="F769" s="51"/>
      <c r="G769" s="6"/>
      <c r="H769" s="6"/>
      <c r="I769" s="6"/>
      <c r="J769" s="6"/>
      <c r="K769" s="6"/>
      <c r="L769" s="51"/>
      <c r="M769" s="6"/>
      <c r="N769" s="6"/>
      <c r="O769" s="6"/>
      <c r="P769" s="52"/>
    </row>
    <row r="770" spans="1:16" ht="15.75" customHeight="1" x14ac:dyDescent="0.25">
      <c r="A770" s="1"/>
      <c r="B770" s="14"/>
      <c r="C770" s="6"/>
      <c r="D770" s="51"/>
      <c r="E770" s="6"/>
      <c r="F770" s="51"/>
      <c r="G770" s="6"/>
      <c r="H770" s="6"/>
      <c r="I770" s="6"/>
      <c r="J770" s="6"/>
      <c r="K770" s="6"/>
      <c r="L770" s="51"/>
      <c r="M770" s="6"/>
      <c r="N770" s="6"/>
      <c r="O770" s="6"/>
      <c r="P770" s="52"/>
    </row>
    <row r="771" spans="1:16" ht="15.75" customHeight="1" x14ac:dyDescent="0.25">
      <c r="A771" s="1"/>
      <c r="B771" s="14"/>
      <c r="C771" s="6"/>
      <c r="D771" s="51"/>
      <c r="E771" s="6"/>
      <c r="F771" s="51"/>
      <c r="G771" s="6"/>
      <c r="H771" s="6"/>
      <c r="I771" s="6"/>
      <c r="J771" s="6"/>
      <c r="K771" s="6"/>
      <c r="L771" s="51"/>
      <c r="M771" s="6"/>
      <c r="N771" s="6"/>
      <c r="O771" s="6"/>
      <c r="P771" s="52"/>
    </row>
    <row r="772" spans="1:16" ht="15.75" customHeight="1" x14ac:dyDescent="0.25">
      <c r="A772" s="1"/>
      <c r="B772" s="14"/>
      <c r="C772" s="6"/>
      <c r="D772" s="51"/>
      <c r="E772" s="6"/>
      <c r="F772" s="51"/>
      <c r="G772" s="6"/>
      <c r="H772" s="6"/>
      <c r="I772" s="6"/>
      <c r="J772" s="6"/>
      <c r="K772" s="6"/>
      <c r="L772" s="51"/>
      <c r="M772" s="6"/>
      <c r="N772" s="6"/>
      <c r="O772" s="6"/>
      <c r="P772" s="52"/>
    </row>
    <row r="773" spans="1:16" ht="15.75" customHeight="1" x14ac:dyDescent="0.25">
      <c r="A773" s="1"/>
      <c r="B773" s="14"/>
      <c r="C773" s="6"/>
      <c r="D773" s="51"/>
      <c r="E773" s="6"/>
      <c r="F773" s="51"/>
      <c r="G773" s="6"/>
      <c r="H773" s="6"/>
      <c r="I773" s="6"/>
      <c r="J773" s="6"/>
      <c r="K773" s="6"/>
      <c r="L773" s="51"/>
      <c r="M773" s="6"/>
      <c r="N773" s="6"/>
      <c r="O773" s="6"/>
      <c r="P773" s="52"/>
    </row>
    <row r="774" spans="1:16" ht="15.75" customHeight="1" x14ac:dyDescent="0.25">
      <c r="A774" s="1"/>
      <c r="B774" s="14"/>
      <c r="C774" s="6"/>
      <c r="D774" s="51"/>
      <c r="E774" s="6"/>
      <c r="F774" s="51"/>
      <c r="G774" s="6"/>
      <c r="H774" s="6"/>
      <c r="I774" s="6"/>
      <c r="J774" s="6"/>
      <c r="K774" s="6"/>
      <c r="L774" s="51"/>
      <c r="M774" s="6"/>
      <c r="N774" s="6"/>
      <c r="O774" s="6"/>
      <c r="P774" s="52"/>
    </row>
    <row r="775" spans="1:16" ht="15.75" customHeight="1" x14ac:dyDescent="0.25">
      <c r="A775" s="1"/>
      <c r="B775" s="14"/>
      <c r="C775" s="6"/>
      <c r="D775" s="51"/>
      <c r="E775" s="6"/>
      <c r="F775" s="51"/>
      <c r="G775" s="6"/>
      <c r="H775" s="6"/>
      <c r="I775" s="6"/>
      <c r="J775" s="6"/>
      <c r="K775" s="6"/>
      <c r="L775" s="51"/>
      <c r="M775" s="6"/>
      <c r="N775" s="6"/>
      <c r="O775" s="6"/>
      <c r="P775" s="52"/>
    </row>
    <row r="776" spans="1:16" ht="15.75" customHeight="1" x14ac:dyDescent="0.25">
      <c r="A776" s="1"/>
      <c r="B776" s="14"/>
      <c r="C776" s="6"/>
      <c r="D776" s="51"/>
      <c r="E776" s="6"/>
      <c r="F776" s="51"/>
      <c r="G776" s="6"/>
      <c r="H776" s="6"/>
      <c r="I776" s="6"/>
      <c r="J776" s="6"/>
      <c r="K776" s="6"/>
      <c r="L776" s="51"/>
      <c r="M776" s="6"/>
      <c r="N776" s="6"/>
      <c r="O776" s="6"/>
      <c r="P776" s="52"/>
    </row>
    <row r="777" spans="1:16" ht="15.75" customHeight="1" x14ac:dyDescent="0.25">
      <c r="A777" s="1"/>
      <c r="B777" s="14"/>
      <c r="C777" s="6"/>
      <c r="D777" s="51"/>
      <c r="E777" s="6"/>
      <c r="F777" s="51"/>
      <c r="G777" s="6"/>
      <c r="H777" s="6"/>
      <c r="I777" s="6"/>
      <c r="J777" s="6"/>
      <c r="K777" s="6"/>
      <c r="L777" s="51"/>
      <c r="M777" s="6"/>
      <c r="N777" s="6"/>
      <c r="O777" s="6"/>
      <c r="P777" s="52"/>
    </row>
    <row r="778" spans="1:16" ht="15.75" customHeight="1" x14ac:dyDescent="0.25">
      <c r="A778" s="1"/>
      <c r="B778" s="14"/>
      <c r="C778" s="6"/>
      <c r="D778" s="51"/>
      <c r="E778" s="6"/>
      <c r="F778" s="51"/>
      <c r="G778" s="6"/>
      <c r="H778" s="6"/>
      <c r="I778" s="6"/>
      <c r="J778" s="6"/>
      <c r="K778" s="6"/>
      <c r="L778" s="51"/>
      <c r="M778" s="6"/>
      <c r="N778" s="6"/>
      <c r="O778" s="6"/>
      <c r="P778" s="52"/>
    </row>
    <row r="779" spans="1:16" ht="15.75" customHeight="1" x14ac:dyDescent="0.25">
      <c r="A779" s="1"/>
      <c r="B779" s="14"/>
      <c r="C779" s="6"/>
      <c r="D779" s="51"/>
      <c r="E779" s="6"/>
      <c r="F779" s="51"/>
      <c r="G779" s="6"/>
      <c r="H779" s="6"/>
      <c r="I779" s="6"/>
      <c r="J779" s="6"/>
      <c r="K779" s="6"/>
      <c r="L779" s="51"/>
      <c r="M779" s="6"/>
      <c r="N779" s="6"/>
      <c r="O779" s="6"/>
      <c r="P779" s="52"/>
    </row>
    <row r="780" spans="1:16" ht="15.75" customHeight="1" x14ac:dyDescent="0.25">
      <c r="A780" s="1"/>
      <c r="B780" s="14"/>
      <c r="C780" s="6"/>
      <c r="D780" s="51"/>
      <c r="E780" s="6"/>
      <c r="F780" s="51"/>
      <c r="G780" s="6"/>
      <c r="H780" s="6"/>
      <c r="I780" s="6"/>
      <c r="J780" s="6"/>
      <c r="K780" s="6"/>
      <c r="L780" s="51"/>
      <c r="M780" s="6"/>
      <c r="N780" s="6"/>
      <c r="O780" s="6"/>
      <c r="P780" s="52"/>
    </row>
    <row r="781" spans="1:16" ht="15.75" customHeight="1" x14ac:dyDescent="0.25">
      <c r="A781" s="1"/>
      <c r="B781" s="14"/>
      <c r="C781" s="6"/>
      <c r="D781" s="51"/>
      <c r="E781" s="6"/>
      <c r="F781" s="51"/>
      <c r="G781" s="6"/>
      <c r="H781" s="6"/>
      <c r="I781" s="6"/>
      <c r="J781" s="6"/>
      <c r="K781" s="6"/>
      <c r="L781" s="51"/>
      <c r="M781" s="6"/>
      <c r="N781" s="6"/>
      <c r="O781" s="6"/>
      <c r="P781" s="52"/>
    </row>
    <row r="782" spans="1:16" ht="15.75" customHeight="1" x14ac:dyDescent="0.25">
      <c r="A782" s="1"/>
      <c r="B782" s="14"/>
      <c r="C782" s="6"/>
      <c r="D782" s="51"/>
      <c r="E782" s="6"/>
      <c r="F782" s="51"/>
      <c r="G782" s="6"/>
      <c r="H782" s="6"/>
      <c r="I782" s="6"/>
      <c r="J782" s="6"/>
      <c r="K782" s="6"/>
      <c r="L782" s="51"/>
      <c r="M782" s="6"/>
      <c r="N782" s="6"/>
      <c r="O782" s="6"/>
      <c r="P782" s="52"/>
    </row>
    <row r="783" spans="1:16" ht="15.75" customHeight="1" x14ac:dyDescent="0.25">
      <c r="A783" s="1"/>
      <c r="B783" s="14"/>
      <c r="C783" s="6"/>
      <c r="D783" s="51"/>
      <c r="E783" s="6"/>
      <c r="F783" s="51"/>
      <c r="G783" s="6"/>
      <c r="H783" s="6"/>
      <c r="I783" s="6"/>
      <c r="J783" s="6"/>
      <c r="K783" s="6"/>
      <c r="L783" s="51"/>
      <c r="M783" s="6"/>
      <c r="N783" s="6"/>
      <c r="O783" s="6"/>
      <c r="P783" s="52"/>
    </row>
    <row r="784" spans="1:16" ht="15.75" customHeight="1" x14ac:dyDescent="0.25">
      <c r="A784" s="1"/>
      <c r="B784" s="14"/>
      <c r="C784" s="6"/>
      <c r="D784" s="51"/>
      <c r="E784" s="6"/>
      <c r="F784" s="51"/>
      <c r="G784" s="6"/>
      <c r="H784" s="6"/>
      <c r="I784" s="6"/>
      <c r="J784" s="6"/>
      <c r="K784" s="6"/>
      <c r="L784" s="51"/>
      <c r="M784" s="6"/>
      <c r="N784" s="6"/>
      <c r="O784" s="6"/>
      <c r="P784" s="52"/>
    </row>
    <row r="785" spans="1:16" ht="15.75" customHeight="1" x14ac:dyDescent="0.25">
      <c r="A785" s="1"/>
      <c r="B785" s="14"/>
      <c r="C785" s="6"/>
      <c r="D785" s="51"/>
      <c r="E785" s="6"/>
      <c r="F785" s="51"/>
      <c r="G785" s="6"/>
      <c r="H785" s="6"/>
      <c r="I785" s="6"/>
      <c r="J785" s="6"/>
      <c r="K785" s="6"/>
      <c r="L785" s="51"/>
      <c r="M785" s="6"/>
      <c r="N785" s="6"/>
      <c r="O785" s="6"/>
      <c r="P785" s="52"/>
    </row>
    <row r="786" spans="1:16" ht="15.75" customHeight="1" x14ac:dyDescent="0.25">
      <c r="A786" s="1"/>
      <c r="B786" s="14"/>
      <c r="C786" s="6"/>
      <c r="D786" s="51"/>
      <c r="E786" s="6"/>
      <c r="F786" s="51"/>
      <c r="G786" s="6"/>
      <c r="H786" s="6"/>
      <c r="I786" s="6"/>
      <c r="J786" s="6"/>
      <c r="K786" s="6"/>
      <c r="L786" s="51"/>
      <c r="M786" s="6"/>
      <c r="N786" s="6"/>
      <c r="O786" s="6"/>
      <c r="P786" s="52"/>
    </row>
    <row r="787" spans="1:16" ht="15.75" customHeight="1" x14ac:dyDescent="0.25">
      <c r="A787" s="1"/>
      <c r="B787" s="14"/>
      <c r="C787" s="6"/>
      <c r="D787" s="51"/>
      <c r="E787" s="6"/>
      <c r="F787" s="51"/>
      <c r="G787" s="6"/>
      <c r="H787" s="6"/>
      <c r="I787" s="6"/>
      <c r="J787" s="6"/>
      <c r="K787" s="6"/>
      <c r="L787" s="51"/>
      <c r="M787" s="6"/>
      <c r="N787" s="6"/>
      <c r="O787" s="6"/>
      <c r="P787" s="52"/>
    </row>
    <row r="788" spans="1:16" ht="15.75" customHeight="1" x14ac:dyDescent="0.25">
      <c r="A788" s="1"/>
      <c r="B788" s="14"/>
      <c r="C788" s="6"/>
      <c r="D788" s="51"/>
      <c r="E788" s="6"/>
      <c r="F788" s="51"/>
      <c r="G788" s="6"/>
      <c r="H788" s="6"/>
      <c r="I788" s="6"/>
      <c r="J788" s="6"/>
      <c r="K788" s="6"/>
      <c r="L788" s="51"/>
      <c r="M788" s="6"/>
      <c r="N788" s="6"/>
      <c r="O788" s="6"/>
      <c r="P788" s="52"/>
    </row>
    <row r="789" spans="1:16" ht="15.75" customHeight="1" x14ac:dyDescent="0.25">
      <c r="A789" s="1"/>
      <c r="B789" s="14"/>
      <c r="C789" s="6"/>
      <c r="D789" s="51"/>
      <c r="E789" s="6"/>
      <c r="F789" s="51"/>
      <c r="G789" s="6"/>
      <c r="H789" s="6"/>
      <c r="I789" s="6"/>
      <c r="J789" s="6"/>
      <c r="K789" s="6"/>
      <c r="L789" s="51"/>
      <c r="M789" s="6"/>
      <c r="N789" s="6"/>
      <c r="O789" s="6"/>
      <c r="P789" s="52"/>
    </row>
    <row r="790" spans="1:16" ht="15.75" customHeight="1" x14ac:dyDescent="0.25">
      <c r="A790" s="1"/>
      <c r="B790" s="14"/>
      <c r="C790" s="6"/>
      <c r="D790" s="51"/>
      <c r="E790" s="6"/>
      <c r="F790" s="51"/>
      <c r="G790" s="6"/>
      <c r="H790" s="6"/>
      <c r="I790" s="6"/>
      <c r="J790" s="6"/>
      <c r="K790" s="6"/>
      <c r="L790" s="51"/>
      <c r="M790" s="6"/>
      <c r="N790" s="6"/>
      <c r="O790" s="6"/>
      <c r="P790" s="52"/>
    </row>
    <row r="791" spans="1:16" ht="15.75" customHeight="1" x14ac:dyDescent="0.25">
      <c r="A791" s="1"/>
      <c r="B791" s="14"/>
      <c r="C791" s="6"/>
      <c r="D791" s="51"/>
      <c r="E791" s="6"/>
      <c r="F791" s="51"/>
      <c r="G791" s="6"/>
      <c r="H791" s="6"/>
      <c r="I791" s="6"/>
      <c r="J791" s="6"/>
      <c r="K791" s="6"/>
      <c r="L791" s="51"/>
      <c r="M791" s="6"/>
      <c r="N791" s="6"/>
      <c r="O791" s="6"/>
      <c r="P791" s="52"/>
    </row>
    <row r="792" spans="1:16" ht="15.75" customHeight="1" x14ac:dyDescent="0.25">
      <c r="A792" s="1"/>
      <c r="B792" s="14"/>
      <c r="C792" s="6"/>
      <c r="D792" s="51"/>
      <c r="E792" s="6"/>
      <c r="F792" s="51"/>
      <c r="G792" s="6"/>
      <c r="H792" s="6"/>
      <c r="I792" s="6"/>
      <c r="J792" s="6"/>
      <c r="K792" s="6"/>
      <c r="L792" s="51"/>
      <c r="M792" s="6"/>
      <c r="N792" s="6"/>
      <c r="O792" s="6"/>
      <c r="P792" s="52"/>
    </row>
    <row r="793" spans="1:16" ht="15.75" customHeight="1" x14ac:dyDescent="0.25">
      <c r="A793" s="1"/>
      <c r="B793" s="14"/>
      <c r="C793" s="6"/>
      <c r="D793" s="51"/>
      <c r="E793" s="6"/>
      <c r="F793" s="51"/>
      <c r="G793" s="6"/>
      <c r="H793" s="6"/>
      <c r="I793" s="6"/>
      <c r="J793" s="6"/>
      <c r="K793" s="6"/>
      <c r="L793" s="51"/>
      <c r="M793" s="6"/>
      <c r="N793" s="6"/>
      <c r="O793" s="6"/>
      <c r="P793" s="52"/>
    </row>
    <row r="794" spans="1:16" ht="15.75" customHeight="1" x14ac:dyDescent="0.25">
      <c r="A794" s="1"/>
      <c r="B794" s="14"/>
      <c r="C794" s="6"/>
      <c r="D794" s="51"/>
      <c r="E794" s="6"/>
      <c r="F794" s="51"/>
      <c r="G794" s="6"/>
      <c r="H794" s="6"/>
      <c r="I794" s="6"/>
      <c r="J794" s="6"/>
      <c r="K794" s="6"/>
      <c r="L794" s="51"/>
      <c r="M794" s="6"/>
      <c r="N794" s="6"/>
      <c r="O794" s="6"/>
      <c r="P794" s="52"/>
    </row>
    <row r="795" spans="1:16" ht="15.75" customHeight="1" x14ac:dyDescent="0.25">
      <c r="A795" s="1"/>
      <c r="B795" s="14"/>
      <c r="C795" s="6"/>
      <c r="D795" s="51"/>
      <c r="E795" s="6"/>
      <c r="F795" s="51"/>
      <c r="G795" s="6"/>
      <c r="H795" s="6"/>
      <c r="I795" s="6"/>
      <c r="J795" s="6"/>
      <c r="K795" s="6"/>
      <c r="L795" s="51"/>
      <c r="M795" s="6"/>
      <c r="N795" s="6"/>
      <c r="O795" s="6"/>
      <c r="P795" s="52"/>
    </row>
    <row r="796" spans="1:16" ht="15.75" customHeight="1" x14ac:dyDescent="0.25">
      <c r="A796" s="1"/>
      <c r="B796" s="14"/>
      <c r="C796" s="6"/>
      <c r="D796" s="51"/>
      <c r="E796" s="6"/>
      <c r="F796" s="51"/>
      <c r="G796" s="6"/>
      <c r="H796" s="6"/>
      <c r="I796" s="6"/>
      <c r="J796" s="6"/>
      <c r="K796" s="6"/>
      <c r="L796" s="51"/>
      <c r="M796" s="6"/>
      <c r="N796" s="6"/>
      <c r="O796" s="6"/>
      <c r="P796" s="52"/>
    </row>
    <row r="797" spans="1:16" ht="15.75" customHeight="1" x14ac:dyDescent="0.25">
      <c r="A797" s="1"/>
      <c r="B797" s="14"/>
      <c r="C797" s="6"/>
      <c r="D797" s="51"/>
      <c r="E797" s="6"/>
      <c r="F797" s="51"/>
      <c r="G797" s="6"/>
      <c r="H797" s="6"/>
      <c r="I797" s="6"/>
      <c r="J797" s="6"/>
      <c r="K797" s="6"/>
      <c r="L797" s="51"/>
      <c r="M797" s="6"/>
      <c r="N797" s="6"/>
      <c r="O797" s="6"/>
      <c r="P797" s="52"/>
    </row>
    <row r="798" spans="1:16" ht="15.75" customHeight="1" x14ac:dyDescent="0.25">
      <c r="A798" s="1"/>
      <c r="B798" s="14"/>
      <c r="C798" s="6"/>
      <c r="D798" s="51"/>
      <c r="E798" s="6"/>
      <c r="F798" s="51"/>
      <c r="G798" s="6"/>
      <c r="H798" s="6"/>
      <c r="I798" s="6"/>
      <c r="J798" s="6"/>
      <c r="K798" s="6"/>
      <c r="L798" s="51"/>
      <c r="M798" s="6"/>
      <c r="N798" s="6"/>
      <c r="O798" s="6"/>
      <c r="P798" s="52"/>
    </row>
    <row r="799" spans="1:16" ht="15.75" customHeight="1" x14ac:dyDescent="0.25">
      <c r="A799" s="1"/>
      <c r="B799" s="14"/>
      <c r="C799" s="6"/>
      <c r="D799" s="51"/>
      <c r="E799" s="6"/>
      <c r="F799" s="51"/>
      <c r="G799" s="6"/>
      <c r="H799" s="6"/>
      <c r="I799" s="6"/>
      <c r="J799" s="6"/>
      <c r="K799" s="6"/>
      <c r="L799" s="51"/>
      <c r="M799" s="6"/>
      <c r="N799" s="6"/>
      <c r="O799" s="6"/>
      <c r="P799" s="52"/>
    </row>
    <row r="800" spans="1:16" ht="15.75" customHeight="1" x14ac:dyDescent="0.25">
      <c r="A800" s="1"/>
      <c r="B800" s="14"/>
      <c r="C800" s="6"/>
      <c r="D800" s="51"/>
      <c r="E800" s="6"/>
      <c r="F800" s="51"/>
      <c r="G800" s="6"/>
      <c r="H800" s="6"/>
      <c r="I800" s="6"/>
      <c r="J800" s="6"/>
      <c r="K800" s="6"/>
      <c r="L800" s="51"/>
      <c r="M800" s="6"/>
      <c r="N800" s="6"/>
      <c r="O800" s="6"/>
      <c r="P800" s="52"/>
    </row>
    <row r="801" spans="1:16" ht="15.75" customHeight="1" x14ac:dyDescent="0.25">
      <c r="A801" s="1"/>
      <c r="B801" s="14"/>
      <c r="C801" s="6"/>
      <c r="D801" s="51"/>
      <c r="E801" s="6"/>
      <c r="F801" s="51"/>
      <c r="G801" s="6"/>
      <c r="H801" s="6"/>
      <c r="I801" s="6"/>
      <c r="J801" s="6"/>
      <c r="K801" s="6"/>
      <c r="L801" s="51"/>
      <c r="M801" s="6"/>
      <c r="N801" s="6"/>
      <c r="O801" s="6"/>
      <c r="P801" s="52"/>
    </row>
    <row r="802" spans="1:16" ht="15.75" customHeight="1" x14ac:dyDescent="0.25">
      <c r="A802" s="1"/>
      <c r="B802" s="14"/>
      <c r="C802" s="6"/>
      <c r="D802" s="51"/>
      <c r="E802" s="6"/>
      <c r="F802" s="51"/>
      <c r="G802" s="6"/>
      <c r="H802" s="6"/>
      <c r="I802" s="6"/>
      <c r="J802" s="6"/>
      <c r="K802" s="6"/>
      <c r="L802" s="51"/>
      <c r="M802" s="6"/>
      <c r="N802" s="6"/>
      <c r="O802" s="6"/>
      <c r="P802" s="52"/>
    </row>
    <row r="803" spans="1:16" ht="15.75" customHeight="1" x14ac:dyDescent="0.25">
      <c r="A803" s="1"/>
      <c r="B803" s="14"/>
      <c r="C803" s="6"/>
      <c r="D803" s="51"/>
      <c r="E803" s="6"/>
      <c r="F803" s="51"/>
      <c r="G803" s="6"/>
      <c r="H803" s="6"/>
      <c r="I803" s="6"/>
      <c r="J803" s="6"/>
      <c r="K803" s="6"/>
      <c r="L803" s="51"/>
      <c r="M803" s="6"/>
      <c r="N803" s="6"/>
      <c r="O803" s="6"/>
      <c r="P803" s="52"/>
    </row>
    <row r="804" spans="1:16" ht="15.75" customHeight="1" x14ac:dyDescent="0.25">
      <c r="A804" s="1"/>
      <c r="B804" s="14"/>
      <c r="C804" s="6"/>
      <c r="D804" s="51"/>
      <c r="E804" s="6"/>
      <c r="F804" s="51"/>
      <c r="G804" s="6"/>
      <c r="H804" s="6"/>
      <c r="I804" s="6"/>
      <c r="J804" s="6"/>
      <c r="K804" s="6"/>
      <c r="L804" s="51"/>
      <c r="M804" s="6"/>
      <c r="N804" s="6"/>
      <c r="O804" s="6"/>
      <c r="P804" s="52"/>
    </row>
    <row r="805" spans="1:16" ht="15.75" customHeight="1" x14ac:dyDescent="0.25">
      <c r="A805" s="1"/>
      <c r="B805" s="14"/>
      <c r="C805" s="6"/>
      <c r="D805" s="51"/>
      <c r="E805" s="6"/>
      <c r="F805" s="51"/>
      <c r="G805" s="6"/>
      <c r="H805" s="6"/>
      <c r="I805" s="6"/>
      <c r="J805" s="6"/>
      <c r="K805" s="6"/>
      <c r="L805" s="51"/>
      <c r="M805" s="6"/>
      <c r="N805" s="6"/>
      <c r="O805" s="6"/>
      <c r="P805" s="52"/>
    </row>
    <row r="806" spans="1:16" ht="15.75" customHeight="1" x14ac:dyDescent="0.25">
      <c r="A806" s="1"/>
      <c r="B806" s="14"/>
      <c r="C806" s="6"/>
      <c r="D806" s="51"/>
      <c r="E806" s="6"/>
      <c r="F806" s="51"/>
      <c r="G806" s="6"/>
      <c r="H806" s="6"/>
      <c r="I806" s="6"/>
      <c r="J806" s="6"/>
      <c r="K806" s="6"/>
      <c r="L806" s="51"/>
      <c r="M806" s="6"/>
      <c r="N806" s="6"/>
      <c r="O806" s="6"/>
      <c r="P806" s="52"/>
    </row>
    <row r="807" spans="1:16" ht="15.75" customHeight="1" x14ac:dyDescent="0.25">
      <c r="A807" s="1"/>
      <c r="B807" s="14"/>
      <c r="C807" s="6"/>
      <c r="D807" s="51"/>
      <c r="E807" s="6"/>
      <c r="F807" s="51"/>
      <c r="G807" s="6"/>
      <c r="H807" s="6"/>
      <c r="I807" s="6"/>
      <c r="J807" s="6"/>
      <c r="K807" s="6"/>
      <c r="L807" s="51"/>
      <c r="M807" s="6"/>
      <c r="N807" s="6"/>
      <c r="O807" s="6"/>
      <c r="P807" s="52"/>
    </row>
    <row r="808" spans="1:16" ht="15.75" customHeight="1" x14ac:dyDescent="0.25">
      <c r="A808" s="1"/>
      <c r="B808" s="14"/>
      <c r="C808" s="6"/>
      <c r="D808" s="51"/>
      <c r="E808" s="6"/>
      <c r="F808" s="51"/>
      <c r="G808" s="6"/>
      <c r="H808" s="6"/>
      <c r="I808" s="6"/>
      <c r="J808" s="6"/>
      <c r="K808" s="6"/>
      <c r="L808" s="51"/>
      <c r="M808" s="6"/>
      <c r="N808" s="6"/>
      <c r="O808" s="6"/>
      <c r="P808" s="52"/>
    </row>
    <row r="809" spans="1:16" ht="15.75" customHeight="1" x14ac:dyDescent="0.25">
      <c r="A809" s="1"/>
      <c r="B809" s="14"/>
      <c r="C809" s="6"/>
      <c r="D809" s="51"/>
      <c r="E809" s="6"/>
      <c r="F809" s="51"/>
      <c r="G809" s="6"/>
      <c r="H809" s="6"/>
      <c r="I809" s="6"/>
      <c r="J809" s="6"/>
      <c r="K809" s="6"/>
      <c r="L809" s="51"/>
      <c r="M809" s="6"/>
      <c r="N809" s="6"/>
      <c r="O809" s="6"/>
      <c r="P809" s="52"/>
    </row>
    <row r="810" spans="1:16" ht="15.75" customHeight="1" x14ac:dyDescent="0.25">
      <c r="A810" s="1"/>
      <c r="B810" s="14"/>
      <c r="C810" s="6"/>
      <c r="D810" s="51"/>
      <c r="E810" s="6"/>
      <c r="F810" s="51"/>
      <c r="G810" s="6"/>
      <c r="H810" s="6"/>
      <c r="I810" s="6"/>
      <c r="J810" s="6"/>
      <c r="K810" s="6"/>
      <c r="L810" s="51"/>
      <c r="M810" s="6"/>
      <c r="N810" s="6"/>
      <c r="O810" s="6"/>
      <c r="P810" s="52"/>
    </row>
    <row r="811" spans="1:16" ht="15.75" customHeight="1" x14ac:dyDescent="0.25">
      <c r="A811" s="1"/>
      <c r="B811" s="14"/>
      <c r="C811" s="6"/>
      <c r="D811" s="51"/>
      <c r="E811" s="6"/>
      <c r="F811" s="51"/>
      <c r="G811" s="6"/>
      <c r="H811" s="6"/>
      <c r="I811" s="6"/>
      <c r="J811" s="6"/>
      <c r="K811" s="6"/>
      <c r="L811" s="51"/>
      <c r="M811" s="6"/>
      <c r="N811" s="6"/>
      <c r="O811" s="6"/>
      <c r="P811" s="52"/>
    </row>
    <row r="812" spans="1:16" ht="15.75" customHeight="1" x14ac:dyDescent="0.25">
      <c r="A812" s="1"/>
      <c r="B812" s="14"/>
      <c r="C812" s="6"/>
      <c r="D812" s="51"/>
      <c r="E812" s="6"/>
      <c r="F812" s="51"/>
      <c r="G812" s="6"/>
      <c r="H812" s="6"/>
      <c r="I812" s="6"/>
      <c r="J812" s="6"/>
      <c r="K812" s="6"/>
      <c r="L812" s="51"/>
      <c r="M812" s="6"/>
      <c r="N812" s="6"/>
      <c r="O812" s="6"/>
      <c r="P812" s="52"/>
    </row>
    <row r="813" spans="1:16" ht="15.75" customHeight="1" x14ac:dyDescent="0.25">
      <c r="A813" s="1"/>
      <c r="B813" s="14"/>
      <c r="C813" s="6"/>
      <c r="D813" s="51"/>
      <c r="E813" s="6"/>
      <c r="F813" s="51"/>
      <c r="G813" s="6"/>
      <c r="H813" s="6"/>
      <c r="I813" s="6"/>
      <c r="J813" s="6"/>
      <c r="K813" s="6"/>
      <c r="L813" s="51"/>
      <c r="M813" s="6"/>
      <c r="N813" s="6"/>
      <c r="O813" s="6"/>
      <c r="P813" s="52"/>
    </row>
    <row r="814" spans="1:16" ht="15.75" customHeight="1" x14ac:dyDescent="0.25">
      <c r="A814" s="1"/>
      <c r="B814" s="14"/>
      <c r="C814" s="6"/>
      <c r="D814" s="51"/>
      <c r="E814" s="6"/>
      <c r="F814" s="51"/>
      <c r="G814" s="6"/>
      <c r="H814" s="6"/>
      <c r="I814" s="6"/>
      <c r="J814" s="6"/>
      <c r="K814" s="6"/>
      <c r="L814" s="51"/>
      <c r="M814" s="6"/>
      <c r="N814" s="6"/>
      <c r="O814" s="6"/>
      <c r="P814" s="52"/>
    </row>
    <row r="815" spans="1:16" ht="15.75" customHeight="1" x14ac:dyDescent="0.25">
      <c r="A815" s="1"/>
      <c r="B815" s="14"/>
      <c r="C815" s="6"/>
      <c r="D815" s="51"/>
      <c r="E815" s="6"/>
      <c r="F815" s="51"/>
      <c r="G815" s="6"/>
      <c r="H815" s="6"/>
      <c r="I815" s="6"/>
      <c r="J815" s="6"/>
      <c r="K815" s="6"/>
      <c r="L815" s="51"/>
      <c r="M815" s="6"/>
      <c r="N815" s="6"/>
      <c r="O815" s="6"/>
      <c r="P815" s="52"/>
    </row>
    <row r="816" spans="1:16" ht="15.75" customHeight="1" x14ac:dyDescent="0.25">
      <c r="A816" s="1"/>
      <c r="B816" s="14"/>
      <c r="C816" s="6"/>
      <c r="D816" s="51"/>
      <c r="E816" s="6"/>
      <c r="F816" s="51"/>
      <c r="G816" s="6"/>
      <c r="H816" s="6"/>
      <c r="I816" s="6"/>
      <c r="J816" s="6"/>
      <c r="K816" s="6"/>
      <c r="L816" s="51"/>
      <c r="M816" s="6"/>
      <c r="N816" s="6"/>
      <c r="O816" s="6"/>
      <c r="P816" s="52"/>
    </row>
    <row r="817" spans="1:16" ht="15.75" customHeight="1" x14ac:dyDescent="0.25">
      <c r="A817" s="1"/>
      <c r="B817" s="14"/>
      <c r="C817" s="6"/>
      <c r="D817" s="51"/>
      <c r="E817" s="6"/>
      <c r="F817" s="51"/>
      <c r="G817" s="6"/>
      <c r="H817" s="6"/>
      <c r="I817" s="6"/>
      <c r="J817" s="6"/>
      <c r="K817" s="6"/>
      <c r="L817" s="51"/>
      <c r="M817" s="6"/>
      <c r="N817" s="6"/>
      <c r="O817" s="6"/>
      <c r="P817" s="52"/>
    </row>
    <row r="818" spans="1:16" ht="15.75" customHeight="1" x14ac:dyDescent="0.25">
      <c r="A818" s="1"/>
      <c r="B818" s="14"/>
      <c r="C818" s="6"/>
      <c r="D818" s="51"/>
      <c r="E818" s="6"/>
      <c r="F818" s="51"/>
      <c r="G818" s="6"/>
      <c r="H818" s="6"/>
      <c r="I818" s="6"/>
      <c r="J818" s="6"/>
      <c r="K818" s="6"/>
      <c r="L818" s="51"/>
      <c r="M818" s="6"/>
      <c r="N818" s="6"/>
      <c r="O818" s="6"/>
      <c r="P818" s="52"/>
    </row>
    <row r="819" spans="1:16" ht="15.75" customHeight="1" x14ac:dyDescent="0.25">
      <c r="A819" s="1"/>
      <c r="B819" s="14"/>
      <c r="C819" s="6"/>
      <c r="D819" s="51"/>
      <c r="E819" s="6"/>
      <c r="F819" s="51"/>
      <c r="G819" s="6"/>
      <c r="H819" s="6"/>
      <c r="I819" s="6"/>
      <c r="J819" s="6"/>
      <c r="K819" s="6"/>
      <c r="L819" s="51"/>
      <c r="M819" s="6"/>
      <c r="N819" s="6"/>
      <c r="O819" s="6"/>
      <c r="P819" s="52"/>
    </row>
    <row r="820" spans="1:16" ht="15.75" customHeight="1" x14ac:dyDescent="0.25">
      <c r="A820" s="1"/>
      <c r="B820" s="14"/>
      <c r="C820" s="6"/>
      <c r="D820" s="51"/>
      <c r="E820" s="6"/>
      <c r="F820" s="51"/>
      <c r="G820" s="6"/>
      <c r="H820" s="6"/>
      <c r="I820" s="6"/>
      <c r="J820" s="6"/>
      <c r="K820" s="6"/>
      <c r="L820" s="51"/>
      <c r="M820" s="6"/>
      <c r="N820" s="6"/>
      <c r="O820" s="6"/>
      <c r="P820" s="52"/>
    </row>
    <row r="821" spans="1:16" ht="15.75" customHeight="1" x14ac:dyDescent="0.25">
      <c r="A821" s="1"/>
      <c r="B821" s="14"/>
      <c r="C821" s="6"/>
      <c r="D821" s="51"/>
      <c r="E821" s="6"/>
      <c r="F821" s="51"/>
      <c r="G821" s="6"/>
      <c r="H821" s="6"/>
      <c r="I821" s="6"/>
      <c r="J821" s="6"/>
      <c r="K821" s="6"/>
      <c r="L821" s="51"/>
      <c r="M821" s="6"/>
      <c r="N821" s="6"/>
      <c r="O821" s="6"/>
      <c r="P821" s="52"/>
    </row>
    <row r="822" spans="1:16" ht="15.75" customHeight="1" x14ac:dyDescent="0.25">
      <c r="A822" s="1"/>
      <c r="B822" s="14"/>
      <c r="C822" s="6"/>
      <c r="D822" s="51"/>
      <c r="E822" s="6"/>
      <c r="F822" s="51"/>
      <c r="G822" s="6"/>
      <c r="H822" s="6"/>
      <c r="I822" s="6"/>
      <c r="J822" s="6"/>
      <c r="K822" s="6"/>
      <c r="L822" s="51"/>
      <c r="M822" s="6"/>
      <c r="N822" s="6"/>
      <c r="O822" s="6"/>
      <c r="P822" s="52"/>
    </row>
    <row r="823" spans="1:16" ht="15.75" customHeight="1" x14ac:dyDescent="0.25">
      <c r="A823" s="1"/>
      <c r="B823" s="14"/>
      <c r="C823" s="6"/>
      <c r="D823" s="51"/>
      <c r="E823" s="6"/>
      <c r="F823" s="51"/>
      <c r="G823" s="6"/>
      <c r="H823" s="6"/>
      <c r="I823" s="6"/>
      <c r="J823" s="6"/>
      <c r="K823" s="6"/>
      <c r="L823" s="51"/>
      <c r="M823" s="6"/>
      <c r="N823" s="6"/>
      <c r="O823" s="6"/>
      <c r="P823" s="52"/>
    </row>
    <row r="824" spans="1:16" ht="15.75" customHeight="1" x14ac:dyDescent="0.25">
      <c r="A824" s="1"/>
      <c r="B824" s="14"/>
      <c r="C824" s="6"/>
      <c r="D824" s="51"/>
      <c r="E824" s="6"/>
      <c r="F824" s="51"/>
      <c r="G824" s="6"/>
      <c r="H824" s="6"/>
      <c r="I824" s="6"/>
      <c r="J824" s="6"/>
      <c r="K824" s="6"/>
      <c r="L824" s="51"/>
      <c r="M824" s="6"/>
      <c r="N824" s="6"/>
      <c r="O824" s="6"/>
      <c r="P824" s="52"/>
    </row>
    <row r="825" spans="1:16" ht="15.75" customHeight="1" x14ac:dyDescent="0.25">
      <c r="A825" s="1"/>
      <c r="B825" s="14"/>
      <c r="C825" s="6"/>
      <c r="D825" s="51"/>
      <c r="E825" s="6"/>
      <c r="F825" s="51"/>
      <c r="G825" s="6"/>
      <c r="H825" s="6"/>
      <c r="I825" s="6"/>
      <c r="J825" s="6"/>
      <c r="K825" s="6"/>
      <c r="L825" s="51"/>
      <c r="M825" s="6"/>
      <c r="N825" s="6"/>
      <c r="O825" s="6"/>
      <c r="P825" s="52"/>
    </row>
    <row r="826" spans="1:16" ht="15.75" customHeight="1" x14ac:dyDescent="0.25">
      <c r="A826" s="1"/>
      <c r="B826" s="14"/>
      <c r="C826" s="6"/>
      <c r="D826" s="51"/>
      <c r="E826" s="6"/>
      <c r="F826" s="51"/>
      <c r="G826" s="6"/>
      <c r="H826" s="6"/>
      <c r="I826" s="6"/>
      <c r="J826" s="6"/>
      <c r="K826" s="6"/>
      <c r="L826" s="51"/>
      <c r="M826" s="6"/>
      <c r="N826" s="6"/>
      <c r="O826" s="6"/>
      <c r="P826" s="52"/>
    </row>
    <row r="827" spans="1:16" ht="15.75" customHeight="1" x14ac:dyDescent="0.25">
      <c r="A827" s="1"/>
      <c r="B827" s="14"/>
      <c r="C827" s="6"/>
      <c r="D827" s="51"/>
      <c r="E827" s="6"/>
      <c r="F827" s="51"/>
      <c r="G827" s="6"/>
      <c r="H827" s="6"/>
      <c r="I827" s="6"/>
      <c r="J827" s="6"/>
      <c r="K827" s="6"/>
      <c r="L827" s="51"/>
      <c r="M827" s="6"/>
      <c r="N827" s="6"/>
      <c r="O827" s="6"/>
      <c r="P827" s="52"/>
    </row>
    <row r="828" spans="1:16" ht="15.75" customHeight="1" x14ac:dyDescent="0.25">
      <c r="A828" s="1"/>
      <c r="B828" s="14"/>
      <c r="C828" s="6"/>
      <c r="D828" s="51"/>
      <c r="E828" s="6"/>
      <c r="F828" s="51"/>
      <c r="G828" s="6"/>
      <c r="H828" s="6"/>
      <c r="I828" s="6"/>
      <c r="J828" s="6"/>
      <c r="K828" s="6"/>
      <c r="L828" s="51"/>
      <c r="M828" s="6"/>
      <c r="N828" s="6"/>
      <c r="O828" s="6"/>
      <c r="P828" s="52"/>
    </row>
    <row r="829" spans="1:16" ht="15.75" customHeight="1" x14ac:dyDescent="0.25">
      <c r="A829" s="1"/>
      <c r="B829" s="14"/>
      <c r="C829" s="6"/>
      <c r="D829" s="51"/>
      <c r="E829" s="6"/>
      <c r="F829" s="51"/>
      <c r="G829" s="6"/>
      <c r="H829" s="6"/>
      <c r="I829" s="6"/>
      <c r="J829" s="6"/>
      <c r="K829" s="6"/>
      <c r="L829" s="51"/>
      <c r="M829" s="6"/>
      <c r="N829" s="6"/>
      <c r="O829" s="6"/>
      <c r="P829" s="52"/>
    </row>
    <row r="830" spans="1:16" ht="15.75" customHeight="1" x14ac:dyDescent="0.25">
      <c r="A830" s="1"/>
      <c r="B830" s="14"/>
      <c r="C830" s="6"/>
      <c r="D830" s="51"/>
      <c r="E830" s="6"/>
      <c r="F830" s="51"/>
      <c r="G830" s="6"/>
      <c r="H830" s="6"/>
      <c r="I830" s="6"/>
      <c r="J830" s="6"/>
      <c r="K830" s="6"/>
      <c r="L830" s="51"/>
      <c r="M830" s="6"/>
      <c r="N830" s="6"/>
      <c r="O830" s="6"/>
      <c r="P830" s="52"/>
    </row>
    <row r="831" spans="1:16" ht="15.75" customHeight="1" x14ac:dyDescent="0.25">
      <c r="A831" s="1"/>
      <c r="B831" s="14"/>
      <c r="C831" s="6"/>
      <c r="D831" s="51"/>
      <c r="E831" s="6"/>
      <c r="F831" s="51"/>
      <c r="G831" s="6"/>
      <c r="H831" s="6"/>
      <c r="I831" s="6"/>
      <c r="J831" s="6"/>
      <c r="K831" s="6"/>
      <c r="L831" s="51"/>
      <c r="M831" s="6"/>
      <c r="N831" s="6"/>
      <c r="O831" s="6"/>
      <c r="P831" s="52"/>
    </row>
    <row r="832" spans="1:16" ht="15.75" customHeight="1" x14ac:dyDescent="0.25">
      <c r="A832" s="1"/>
      <c r="B832" s="14"/>
      <c r="C832" s="6"/>
      <c r="D832" s="51"/>
      <c r="E832" s="6"/>
      <c r="F832" s="51"/>
      <c r="G832" s="6"/>
      <c r="H832" s="6"/>
      <c r="I832" s="6"/>
      <c r="J832" s="6"/>
      <c r="K832" s="6"/>
      <c r="L832" s="51"/>
      <c r="M832" s="6"/>
      <c r="N832" s="6"/>
      <c r="O832" s="6"/>
      <c r="P832" s="52"/>
    </row>
    <row r="833" spans="1:16" ht="15.75" customHeight="1" x14ac:dyDescent="0.25">
      <c r="A833" s="1"/>
      <c r="B833" s="14"/>
      <c r="C833" s="6"/>
      <c r="D833" s="51"/>
      <c r="E833" s="6"/>
      <c r="F833" s="51"/>
      <c r="G833" s="6"/>
      <c r="H833" s="6"/>
      <c r="I833" s="6"/>
      <c r="J833" s="6"/>
      <c r="K833" s="6"/>
      <c r="L833" s="51"/>
      <c r="M833" s="6"/>
      <c r="N833" s="6"/>
      <c r="O833" s="6"/>
      <c r="P833" s="52"/>
    </row>
    <row r="834" spans="1:16" ht="15.75" customHeight="1" x14ac:dyDescent="0.25">
      <c r="A834" s="1"/>
      <c r="B834" s="14"/>
      <c r="C834" s="6"/>
      <c r="D834" s="51"/>
      <c r="E834" s="6"/>
      <c r="F834" s="51"/>
      <c r="G834" s="6"/>
      <c r="H834" s="6"/>
      <c r="I834" s="6"/>
      <c r="J834" s="6"/>
      <c r="K834" s="6"/>
      <c r="L834" s="51"/>
      <c r="M834" s="6"/>
      <c r="N834" s="6"/>
      <c r="O834" s="6"/>
      <c r="P834" s="52"/>
    </row>
    <row r="835" spans="1:16" ht="15.75" customHeight="1" x14ac:dyDescent="0.25">
      <c r="A835" s="1"/>
      <c r="B835" s="14"/>
      <c r="C835" s="6"/>
      <c r="D835" s="51"/>
      <c r="E835" s="6"/>
      <c r="F835" s="51"/>
      <c r="G835" s="6"/>
      <c r="H835" s="6"/>
      <c r="I835" s="6"/>
      <c r="J835" s="6"/>
      <c r="K835" s="6"/>
      <c r="L835" s="51"/>
      <c r="M835" s="6"/>
      <c r="N835" s="6"/>
      <c r="O835" s="6"/>
      <c r="P835" s="52"/>
    </row>
    <row r="836" spans="1:16" ht="15.75" customHeight="1" x14ac:dyDescent="0.25">
      <c r="A836" s="1"/>
      <c r="B836" s="14"/>
      <c r="C836" s="6"/>
      <c r="D836" s="51"/>
      <c r="E836" s="6"/>
      <c r="F836" s="51"/>
      <c r="G836" s="6"/>
      <c r="H836" s="6"/>
      <c r="I836" s="6"/>
      <c r="J836" s="6"/>
      <c r="K836" s="6"/>
      <c r="L836" s="51"/>
      <c r="M836" s="6"/>
      <c r="N836" s="6"/>
      <c r="O836" s="6"/>
      <c r="P836" s="52"/>
    </row>
    <row r="837" spans="1:16" ht="15.75" customHeight="1" x14ac:dyDescent="0.25">
      <c r="A837" s="1"/>
      <c r="B837" s="14"/>
      <c r="C837" s="6"/>
      <c r="D837" s="51"/>
      <c r="E837" s="6"/>
      <c r="F837" s="51"/>
      <c r="G837" s="6"/>
      <c r="H837" s="6"/>
      <c r="I837" s="6"/>
      <c r="J837" s="6"/>
      <c r="K837" s="6"/>
      <c r="L837" s="51"/>
      <c r="M837" s="6"/>
      <c r="N837" s="6"/>
      <c r="O837" s="6"/>
      <c r="P837" s="52"/>
    </row>
    <row r="838" spans="1:16" ht="15.75" customHeight="1" x14ac:dyDescent="0.25">
      <c r="A838" s="1"/>
      <c r="B838" s="14"/>
      <c r="C838" s="6"/>
      <c r="D838" s="51"/>
      <c r="E838" s="6"/>
      <c r="F838" s="51"/>
      <c r="G838" s="6"/>
      <c r="H838" s="6"/>
      <c r="I838" s="6"/>
      <c r="J838" s="6"/>
      <c r="K838" s="6"/>
      <c r="L838" s="51"/>
      <c r="M838" s="6"/>
      <c r="N838" s="6"/>
      <c r="O838" s="6"/>
      <c r="P838" s="52"/>
    </row>
    <row r="839" spans="1:16" ht="15.75" customHeight="1" x14ac:dyDescent="0.25">
      <c r="A839" s="1"/>
      <c r="B839" s="14"/>
      <c r="C839" s="6"/>
      <c r="D839" s="51"/>
      <c r="E839" s="6"/>
      <c r="F839" s="51"/>
      <c r="G839" s="6"/>
      <c r="H839" s="6"/>
      <c r="I839" s="6"/>
      <c r="J839" s="6"/>
      <c r="K839" s="6"/>
      <c r="L839" s="51"/>
      <c r="M839" s="6"/>
      <c r="N839" s="6"/>
      <c r="O839" s="6"/>
      <c r="P839" s="52"/>
    </row>
    <row r="840" spans="1:16" ht="15.75" customHeight="1" x14ac:dyDescent="0.25">
      <c r="A840" s="1"/>
      <c r="B840" s="14"/>
      <c r="C840" s="6"/>
      <c r="D840" s="51"/>
      <c r="E840" s="6"/>
      <c r="F840" s="51"/>
      <c r="G840" s="6"/>
      <c r="H840" s="6"/>
      <c r="I840" s="6"/>
      <c r="J840" s="6"/>
      <c r="K840" s="6"/>
      <c r="L840" s="51"/>
      <c r="M840" s="6"/>
      <c r="N840" s="6"/>
      <c r="O840" s="6"/>
      <c r="P840" s="52"/>
    </row>
    <row r="841" spans="1:16" ht="15.75" customHeight="1" x14ac:dyDescent="0.25">
      <c r="A841" s="1"/>
      <c r="B841" s="14"/>
      <c r="C841" s="6"/>
      <c r="D841" s="51"/>
      <c r="E841" s="6"/>
      <c r="F841" s="51"/>
      <c r="G841" s="6"/>
      <c r="H841" s="6"/>
      <c r="I841" s="6"/>
      <c r="J841" s="6"/>
      <c r="K841" s="6"/>
      <c r="L841" s="51"/>
      <c r="M841" s="6"/>
      <c r="N841" s="6"/>
      <c r="O841" s="6"/>
      <c r="P841" s="52"/>
    </row>
    <row r="842" spans="1:16" ht="15.75" customHeight="1" x14ac:dyDescent="0.25">
      <c r="A842" s="1"/>
      <c r="B842" s="14"/>
      <c r="C842" s="6"/>
      <c r="D842" s="51"/>
      <c r="E842" s="6"/>
      <c r="F842" s="51"/>
      <c r="G842" s="6"/>
      <c r="H842" s="6"/>
      <c r="I842" s="6"/>
      <c r="J842" s="6"/>
      <c r="K842" s="6"/>
      <c r="L842" s="51"/>
      <c r="M842" s="6"/>
      <c r="N842" s="6"/>
      <c r="O842" s="6"/>
      <c r="P842" s="52"/>
    </row>
    <row r="843" spans="1:16" ht="15.75" customHeight="1" x14ac:dyDescent="0.25">
      <c r="A843" s="1"/>
      <c r="B843" s="14"/>
      <c r="C843" s="6"/>
      <c r="D843" s="51"/>
      <c r="E843" s="6"/>
      <c r="F843" s="51"/>
      <c r="G843" s="6"/>
      <c r="H843" s="6"/>
      <c r="I843" s="6"/>
      <c r="J843" s="6"/>
      <c r="K843" s="6"/>
      <c r="L843" s="51"/>
      <c r="M843" s="6"/>
      <c r="N843" s="6"/>
      <c r="O843" s="6"/>
      <c r="P843" s="52"/>
    </row>
    <row r="844" spans="1:16" ht="15.75" customHeight="1" x14ac:dyDescent="0.25">
      <c r="A844" s="1"/>
      <c r="B844" s="14"/>
      <c r="C844" s="6"/>
      <c r="D844" s="51"/>
      <c r="E844" s="6"/>
      <c r="F844" s="51"/>
      <c r="G844" s="6"/>
      <c r="H844" s="6"/>
      <c r="I844" s="6"/>
      <c r="J844" s="6"/>
      <c r="K844" s="6"/>
      <c r="L844" s="51"/>
      <c r="M844" s="6"/>
      <c r="N844" s="6"/>
      <c r="O844" s="6"/>
      <c r="P844" s="52"/>
    </row>
    <row r="845" spans="1:16" ht="15.75" customHeight="1" x14ac:dyDescent="0.25">
      <c r="A845" s="1"/>
      <c r="B845" s="14"/>
      <c r="C845" s="6"/>
      <c r="D845" s="51"/>
      <c r="E845" s="6"/>
      <c r="F845" s="51"/>
      <c r="G845" s="6"/>
      <c r="H845" s="6"/>
      <c r="I845" s="6"/>
      <c r="J845" s="6"/>
      <c r="K845" s="6"/>
      <c r="L845" s="51"/>
      <c r="M845" s="6"/>
      <c r="N845" s="6"/>
      <c r="O845" s="6"/>
      <c r="P845" s="52"/>
    </row>
    <row r="846" spans="1:16" ht="15.75" customHeight="1" x14ac:dyDescent="0.25">
      <c r="A846" s="1"/>
      <c r="B846" s="14"/>
      <c r="C846" s="6"/>
      <c r="D846" s="51"/>
      <c r="E846" s="6"/>
      <c r="F846" s="51"/>
      <c r="G846" s="6"/>
      <c r="H846" s="6"/>
      <c r="I846" s="6"/>
      <c r="J846" s="6"/>
      <c r="K846" s="6"/>
      <c r="L846" s="51"/>
      <c r="M846" s="6"/>
      <c r="N846" s="6"/>
      <c r="O846" s="6"/>
      <c r="P846" s="52"/>
    </row>
    <row r="847" spans="1:16" ht="15.75" customHeight="1" x14ac:dyDescent="0.25">
      <c r="A847" s="1"/>
      <c r="B847" s="14"/>
      <c r="C847" s="6"/>
      <c r="D847" s="51"/>
      <c r="E847" s="6"/>
      <c r="F847" s="51"/>
      <c r="G847" s="6"/>
      <c r="H847" s="6"/>
      <c r="I847" s="6"/>
      <c r="J847" s="6"/>
      <c r="K847" s="6"/>
      <c r="L847" s="51"/>
      <c r="M847" s="6"/>
      <c r="N847" s="6"/>
      <c r="O847" s="6"/>
      <c r="P847" s="52"/>
    </row>
    <row r="848" spans="1:16" ht="15.75" customHeight="1" x14ac:dyDescent="0.25">
      <c r="A848" s="1"/>
      <c r="B848" s="14"/>
      <c r="C848" s="6"/>
      <c r="D848" s="51"/>
      <c r="E848" s="6"/>
      <c r="F848" s="51"/>
      <c r="G848" s="6"/>
      <c r="H848" s="6"/>
      <c r="I848" s="6"/>
      <c r="J848" s="6"/>
      <c r="K848" s="6"/>
      <c r="L848" s="51"/>
      <c r="M848" s="6"/>
      <c r="N848" s="6"/>
      <c r="O848" s="6"/>
      <c r="P848" s="52"/>
    </row>
    <row r="849" spans="1:16" ht="15.75" customHeight="1" x14ac:dyDescent="0.25">
      <c r="A849" s="1"/>
      <c r="B849" s="14"/>
      <c r="C849" s="6"/>
      <c r="D849" s="51"/>
      <c r="E849" s="6"/>
      <c r="F849" s="51"/>
      <c r="G849" s="6"/>
      <c r="H849" s="6"/>
      <c r="I849" s="6"/>
      <c r="J849" s="6"/>
      <c r="K849" s="6"/>
      <c r="L849" s="51"/>
      <c r="M849" s="6"/>
      <c r="N849" s="6"/>
      <c r="O849" s="6"/>
      <c r="P849" s="52"/>
    </row>
    <row r="850" spans="1:16" ht="15.75" customHeight="1" x14ac:dyDescent="0.25">
      <c r="A850" s="1"/>
      <c r="B850" s="14"/>
      <c r="C850" s="6"/>
      <c r="D850" s="51"/>
      <c r="E850" s="6"/>
      <c r="F850" s="51"/>
      <c r="G850" s="6"/>
      <c r="H850" s="6"/>
      <c r="I850" s="6"/>
      <c r="J850" s="6"/>
      <c r="K850" s="6"/>
      <c r="L850" s="51"/>
      <c r="M850" s="6"/>
      <c r="N850" s="6"/>
      <c r="O850" s="6"/>
      <c r="P850" s="52"/>
    </row>
    <row r="851" spans="1:16" ht="15.75" customHeight="1" x14ac:dyDescent="0.25">
      <c r="A851" s="1"/>
      <c r="B851" s="14"/>
      <c r="C851" s="6"/>
      <c r="D851" s="51"/>
      <c r="E851" s="6"/>
      <c r="F851" s="51"/>
      <c r="G851" s="6"/>
      <c r="H851" s="6"/>
      <c r="I851" s="6"/>
      <c r="J851" s="6"/>
      <c r="K851" s="6"/>
      <c r="L851" s="51"/>
      <c r="M851" s="6"/>
      <c r="N851" s="6"/>
      <c r="O851" s="6"/>
      <c r="P851" s="52"/>
    </row>
    <row r="852" spans="1:16" ht="15.75" customHeight="1" x14ac:dyDescent="0.25">
      <c r="A852" s="1"/>
      <c r="B852" s="14"/>
      <c r="C852" s="6"/>
      <c r="D852" s="51"/>
      <c r="E852" s="6"/>
      <c r="F852" s="51"/>
      <c r="G852" s="6"/>
      <c r="H852" s="6"/>
      <c r="I852" s="6"/>
      <c r="J852" s="6"/>
      <c r="K852" s="6"/>
      <c r="L852" s="51"/>
      <c r="M852" s="6"/>
      <c r="N852" s="6"/>
      <c r="O852" s="6"/>
      <c r="P852" s="52"/>
    </row>
    <row r="853" spans="1:16" ht="15.75" customHeight="1" x14ac:dyDescent="0.25">
      <c r="A853" s="1"/>
      <c r="B853" s="14"/>
      <c r="C853" s="6"/>
      <c r="D853" s="51"/>
      <c r="E853" s="6"/>
      <c r="F853" s="51"/>
      <c r="G853" s="6"/>
      <c r="H853" s="6"/>
      <c r="I853" s="6"/>
      <c r="J853" s="6"/>
      <c r="K853" s="6"/>
      <c r="L853" s="51"/>
      <c r="M853" s="6"/>
      <c r="N853" s="6"/>
      <c r="O853" s="6"/>
      <c r="P853" s="52"/>
    </row>
    <row r="854" spans="1:16" ht="15.75" customHeight="1" x14ac:dyDescent="0.25">
      <c r="A854" s="1"/>
      <c r="B854" s="14"/>
      <c r="C854" s="6"/>
      <c r="D854" s="51"/>
      <c r="E854" s="6"/>
      <c r="F854" s="51"/>
      <c r="G854" s="6"/>
      <c r="H854" s="6"/>
      <c r="I854" s="6"/>
      <c r="J854" s="6"/>
      <c r="K854" s="6"/>
      <c r="L854" s="51"/>
      <c r="M854" s="6"/>
      <c r="N854" s="6"/>
      <c r="O854" s="6"/>
      <c r="P854" s="52"/>
    </row>
    <row r="855" spans="1:16" ht="15.75" customHeight="1" x14ac:dyDescent="0.25">
      <c r="A855" s="1"/>
      <c r="B855" s="14"/>
      <c r="C855" s="6"/>
      <c r="D855" s="51"/>
      <c r="E855" s="6"/>
      <c r="F855" s="51"/>
      <c r="G855" s="6"/>
      <c r="H855" s="6"/>
      <c r="I855" s="6"/>
      <c r="J855" s="6"/>
      <c r="K855" s="6"/>
      <c r="L855" s="51"/>
      <c r="M855" s="6"/>
      <c r="N855" s="6"/>
      <c r="O855" s="6"/>
      <c r="P855" s="52"/>
    </row>
    <row r="856" spans="1:16" ht="15.75" customHeight="1" x14ac:dyDescent="0.25">
      <c r="A856" s="1"/>
      <c r="B856" s="14"/>
      <c r="C856" s="6"/>
      <c r="D856" s="51"/>
      <c r="E856" s="6"/>
      <c r="F856" s="51"/>
      <c r="G856" s="6"/>
      <c r="H856" s="6"/>
      <c r="I856" s="6"/>
      <c r="J856" s="6"/>
      <c r="K856" s="6"/>
      <c r="L856" s="51"/>
      <c r="M856" s="6"/>
      <c r="N856" s="6"/>
      <c r="O856" s="6"/>
      <c r="P856" s="52"/>
    </row>
    <row r="857" spans="1:16" ht="15.75" customHeight="1" x14ac:dyDescent="0.25">
      <c r="A857" s="1"/>
      <c r="B857" s="14"/>
      <c r="C857" s="6"/>
      <c r="D857" s="51"/>
      <c r="E857" s="6"/>
      <c r="F857" s="51"/>
      <c r="G857" s="6"/>
      <c r="H857" s="6"/>
      <c r="I857" s="6"/>
      <c r="J857" s="6"/>
      <c r="K857" s="6"/>
      <c r="L857" s="51"/>
      <c r="M857" s="6"/>
      <c r="N857" s="6"/>
      <c r="O857" s="6"/>
      <c r="P857" s="52"/>
    </row>
    <row r="858" spans="1:16" ht="15.75" customHeight="1" x14ac:dyDescent="0.25">
      <c r="A858" s="1"/>
      <c r="B858" s="14"/>
      <c r="C858" s="6"/>
      <c r="D858" s="51"/>
      <c r="E858" s="6"/>
      <c r="F858" s="51"/>
      <c r="G858" s="6"/>
      <c r="H858" s="6"/>
      <c r="I858" s="6"/>
      <c r="J858" s="6"/>
      <c r="K858" s="6"/>
      <c r="L858" s="51"/>
      <c r="M858" s="6"/>
      <c r="N858" s="6"/>
      <c r="O858" s="6"/>
      <c r="P858" s="52"/>
    </row>
    <row r="859" spans="1:16" ht="15.75" customHeight="1" x14ac:dyDescent="0.25">
      <c r="A859" s="1"/>
      <c r="B859" s="14"/>
      <c r="C859" s="6"/>
      <c r="D859" s="51"/>
      <c r="E859" s="6"/>
      <c r="F859" s="51"/>
      <c r="G859" s="6"/>
      <c r="H859" s="6"/>
      <c r="I859" s="6"/>
      <c r="J859" s="6"/>
      <c r="K859" s="6"/>
      <c r="L859" s="51"/>
      <c r="M859" s="6"/>
      <c r="N859" s="6"/>
      <c r="O859" s="6"/>
      <c r="P859" s="52"/>
    </row>
    <row r="860" spans="1:16" ht="15.75" customHeight="1" x14ac:dyDescent="0.25">
      <c r="A860" s="1"/>
      <c r="B860" s="14"/>
      <c r="C860" s="6"/>
      <c r="D860" s="51"/>
      <c r="E860" s="6"/>
      <c r="F860" s="51"/>
      <c r="G860" s="6"/>
      <c r="H860" s="6"/>
      <c r="I860" s="6"/>
      <c r="J860" s="6"/>
      <c r="K860" s="6"/>
      <c r="L860" s="51"/>
      <c r="M860" s="6"/>
      <c r="N860" s="6"/>
      <c r="O860" s="6"/>
      <c r="P860" s="52"/>
    </row>
    <row r="861" spans="1:16" ht="15.75" customHeight="1" x14ac:dyDescent="0.25">
      <c r="A861" s="1"/>
      <c r="B861" s="14"/>
      <c r="C861" s="6"/>
      <c r="D861" s="51"/>
      <c r="E861" s="6"/>
      <c r="F861" s="51"/>
      <c r="G861" s="6"/>
      <c r="H861" s="6"/>
      <c r="I861" s="6"/>
      <c r="J861" s="6"/>
      <c r="K861" s="6"/>
      <c r="L861" s="51"/>
      <c r="M861" s="6"/>
      <c r="N861" s="6"/>
      <c r="O861" s="6"/>
      <c r="P861" s="52"/>
    </row>
    <row r="862" spans="1:16" ht="15.75" customHeight="1" x14ac:dyDescent="0.25">
      <c r="A862" s="1"/>
      <c r="B862" s="14"/>
      <c r="C862" s="6"/>
      <c r="D862" s="51"/>
      <c r="E862" s="6"/>
      <c r="F862" s="51"/>
      <c r="G862" s="6"/>
      <c r="H862" s="6"/>
      <c r="I862" s="6"/>
      <c r="J862" s="6"/>
      <c r="K862" s="6"/>
      <c r="L862" s="51"/>
      <c r="M862" s="6"/>
      <c r="N862" s="6"/>
      <c r="O862" s="6"/>
      <c r="P862" s="52"/>
    </row>
    <row r="863" spans="1:16" ht="15.75" customHeight="1" x14ac:dyDescent="0.25">
      <c r="A863" s="1"/>
      <c r="B863" s="14"/>
      <c r="C863" s="6"/>
      <c r="D863" s="51"/>
      <c r="E863" s="6"/>
      <c r="F863" s="51"/>
      <c r="G863" s="6"/>
      <c r="H863" s="6"/>
      <c r="I863" s="6"/>
      <c r="J863" s="6"/>
      <c r="K863" s="6"/>
      <c r="L863" s="51"/>
      <c r="M863" s="6"/>
      <c r="N863" s="6"/>
      <c r="O863" s="6"/>
      <c r="P863" s="52"/>
    </row>
    <row r="864" spans="1:16" ht="15.75" customHeight="1" x14ac:dyDescent="0.25">
      <c r="A864" s="1"/>
      <c r="B864" s="14"/>
      <c r="C864" s="6"/>
      <c r="D864" s="51"/>
      <c r="E864" s="6"/>
      <c r="F864" s="51"/>
      <c r="G864" s="6"/>
      <c r="H864" s="6"/>
      <c r="I864" s="6"/>
      <c r="J864" s="6"/>
      <c r="K864" s="6"/>
      <c r="L864" s="51"/>
      <c r="M864" s="6"/>
      <c r="N864" s="6"/>
      <c r="O864" s="6"/>
      <c r="P864" s="52"/>
    </row>
    <row r="865" spans="1:16" ht="15.75" customHeight="1" x14ac:dyDescent="0.25">
      <c r="A865" s="1"/>
      <c r="B865" s="14"/>
      <c r="C865" s="6"/>
      <c r="D865" s="51"/>
      <c r="E865" s="6"/>
      <c r="F865" s="51"/>
      <c r="G865" s="6"/>
      <c r="H865" s="6"/>
      <c r="I865" s="6"/>
      <c r="J865" s="6"/>
      <c r="K865" s="6"/>
      <c r="L865" s="51"/>
      <c r="M865" s="6"/>
      <c r="N865" s="6"/>
      <c r="O865" s="6"/>
      <c r="P865" s="52"/>
    </row>
    <row r="866" spans="1:16" ht="15.75" customHeight="1" x14ac:dyDescent="0.25">
      <c r="A866" s="1"/>
      <c r="B866" s="14"/>
      <c r="C866" s="6"/>
      <c r="D866" s="51"/>
      <c r="E866" s="6"/>
      <c r="F866" s="51"/>
      <c r="G866" s="6"/>
      <c r="H866" s="6"/>
      <c r="I866" s="6"/>
      <c r="J866" s="6"/>
      <c r="K866" s="6"/>
      <c r="L866" s="51"/>
      <c r="M866" s="6"/>
      <c r="N866" s="6"/>
      <c r="O866" s="6"/>
      <c r="P866" s="52"/>
    </row>
    <row r="867" spans="1:16" ht="15.75" customHeight="1" x14ac:dyDescent="0.25">
      <c r="A867" s="1"/>
      <c r="B867" s="14"/>
      <c r="C867" s="6"/>
      <c r="D867" s="51"/>
      <c r="E867" s="6"/>
      <c r="F867" s="51"/>
      <c r="G867" s="6"/>
      <c r="H867" s="6"/>
      <c r="I867" s="6"/>
      <c r="J867" s="6"/>
      <c r="K867" s="6"/>
      <c r="L867" s="51"/>
      <c r="M867" s="6"/>
      <c r="N867" s="6"/>
      <c r="O867" s="6"/>
      <c r="P867" s="52"/>
    </row>
    <row r="868" spans="1:16" ht="15.75" customHeight="1" x14ac:dyDescent="0.25">
      <c r="A868" s="1"/>
      <c r="B868" s="14"/>
      <c r="C868" s="6"/>
      <c r="D868" s="51"/>
      <c r="E868" s="6"/>
      <c r="F868" s="51"/>
      <c r="G868" s="6"/>
      <c r="H868" s="6"/>
      <c r="I868" s="6"/>
      <c r="J868" s="6"/>
      <c r="K868" s="6"/>
      <c r="L868" s="51"/>
      <c r="M868" s="6"/>
      <c r="N868" s="6"/>
      <c r="O868" s="6"/>
      <c r="P868" s="52"/>
    </row>
    <row r="869" spans="1:16" ht="15.75" customHeight="1" x14ac:dyDescent="0.25">
      <c r="A869" s="1"/>
      <c r="B869" s="14"/>
      <c r="C869" s="6"/>
      <c r="D869" s="51"/>
      <c r="E869" s="6"/>
      <c r="F869" s="51"/>
      <c r="G869" s="6"/>
      <c r="H869" s="6"/>
      <c r="I869" s="6"/>
      <c r="J869" s="6"/>
      <c r="K869" s="6"/>
      <c r="L869" s="51"/>
      <c r="M869" s="6"/>
      <c r="N869" s="6"/>
      <c r="O869" s="6"/>
      <c r="P869" s="52"/>
    </row>
    <row r="870" spans="1:16" ht="15.75" customHeight="1" x14ac:dyDescent="0.25">
      <c r="A870" s="1"/>
      <c r="B870" s="14"/>
      <c r="C870" s="6"/>
      <c r="D870" s="51"/>
      <c r="E870" s="6"/>
      <c r="F870" s="51"/>
      <c r="G870" s="6"/>
      <c r="H870" s="6"/>
      <c r="I870" s="6"/>
      <c r="J870" s="6"/>
      <c r="K870" s="6"/>
      <c r="L870" s="51"/>
      <c r="M870" s="6"/>
      <c r="N870" s="6"/>
      <c r="O870" s="6"/>
      <c r="P870" s="52"/>
    </row>
    <row r="871" spans="1:16" ht="15.75" customHeight="1" x14ac:dyDescent="0.25">
      <c r="A871" s="1"/>
      <c r="B871" s="14"/>
      <c r="C871" s="6"/>
      <c r="D871" s="51"/>
      <c r="E871" s="6"/>
      <c r="F871" s="51"/>
      <c r="G871" s="6"/>
      <c r="H871" s="6"/>
      <c r="I871" s="6"/>
      <c r="J871" s="6"/>
      <c r="K871" s="6"/>
      <c r="L871" s="51"/>
      <c r="M871" s="6"/>
      <c r="N871" s="6"/>
      <c r="O871" s="6"/>
      <c r="P871" s="52"/>
    </row>
    <row r="872" spans="1:16" ht="15.75" customHeight="1" x14ac:dyDescent="0.25">
      <c r="A872" s="1"/>
      <c r="B872" s="14"/>
      <c r="C872" s="6"/>
      <c r="D872" s="51"/>
      <c r="E872" s="6"/>
      <c r="F872" s="51"/>
      <c r="G872" s="6"/>
      <c r="H872" s="6"/>
      <c r="I872" s="6"/>
      <c r="J872" s="6"/>
      <c r="K872" s="6"/>
      <c r="L872" s="51"/>
      <c r="M872" s="6"/>
      <c r="N872" s="6"/>
      <c r="O872" s="6"/>
      <c r="P872" s="52"/>
    </row>
    <row r="873" spans="1:16" ht="15.75" customHeight="1" x14ac:dyDescent="0.25">
      <c r="A873" s="1"/>
      <c r="B873" s="14"/>
      <c r="C873" s="6"/>
      <c r="D873" s="51"/>
      <c r="E873" s="6"/>
      <c r="F873" s="51"/>
      <c r="G873" s="6"/>
      <c r="H873" s="6"/>
      <c r="I873" s="6"/>
      <c r="J873" s="6"/>
      <c r="K873" s="6"/>
      <c r="L873" s="51"/>
      <c r="M873" s="6"/>
      <c r="N873" s="6"/>
      <c r="O873" s="6"/>
      <c r="P873" s="52"/>
    </row>
    <row r="874" spans="1:16" ht="15.75" customHeight="1" x14ac:dyDescent="0.25">
      <c r="A874" s="1"/>
      <c r="B874" s="14"/>
      <c r="C874" s="6"/>
      <c r="D874" s="51"/>
      <c r="E874" s="6"/>
      <c r="F874" s="51"/>
      <c r="G874" s="6"/>
      <c r="H874" s="6"/>
      <c r="I874" s="6"/>
      <c r="J874" s="6"/>
      <c r="K874" s="6"/>
      <c r="L874" s="51"/>
      <c r="M874" s="6"/>
      <c r="N874" s="6"/>
      <c r="O874" s="6"/>
      <c r="P874" s="52"/>
    </row>
    <row r="875" spans="1:16" ht="15.75" customHeight="1" x14ac:dyDescent="0.25">
      <c r="A875" s="1"/>
      <c r="B875" s="14"/>
      <c r="C875" s="6"/>
      <c r="D875" s="51"/>
      <c r="E875" s="6"/>
      <c r="F875" s="51"/>
      <c r="G875" s="6"/>
      <c r="H875" s="6"/>
      <c r="I875" s="6"/>
      <c r="J875" s="6"/>
      <c r="K875" s="6"/>
      <c r="L875" s="51"/>
      <c r="M875" s="6"/>
      <c r="N875" s="6"/>
      <c r="O875" s="6"/>
      <c r="P875" s="52"/>
    </row>
    <row r="876" spans="1:16" ht="15.75" customHeight="1" x14ac:dyDescent="0.25">
      <c r="A876" s="1"/>
      <c r="B876" s="14"/>
      <c r="C876" s="6"/>
      <c r="D876" s="51"/>
      <c r="E876" s="6"/>
      <c r="F876" s="51"/>
      <c r="G876" s="6"/>
      <c r="H876" s="6"/>
      <c r="I876" s="6"/>
      <c r="J876" s="6"/>
      <c r="K876" s="6"/>
      <c r="L876" s="51"/>
      <c r="M876" s="6"/>
      <c r="N876" s="6"/>
      <c r="O876" s="6"/>
      <c r="P876" s="52"/>
    </row>
    <row r="877" spans="1:16" ht="15.75" customHeight="1" x14ac:dyDescent="0.25">
      <c r="A877" s="1"/>
      <c r="B877" s="14"/>
      <c r="C877" s="6"/>
      <c r="D877" s="51"/>
      <c r="E877" s="6"/>
      <c r="F877" s="51"/>
      <c r="G877" s="6"/>
      <c r="H877" s="6"/>
      <c r="I877" s="6"/>
      <c r="J877" s="6"/>
      <c r="K877" s="6"/>
      <c r="L877" s="51"/>
      <c r="M877" s="6"/>
      <c r="N877" s="6"/>
      <c r="O877" s="6"/>
      <c r="P877" s="52"/>
    </row>
    <row r="878" spans="1:16" ht="15.75" customHeight="1" x14ac:dyDescent="0.25">
      <c r="A878" s="1"/>
      <c r="B878" s="14"/>
      <c r="C878" s="6"/>
      <c r="D878" s="51"/>
      <c r="E878" s="6"/>
      <c r="F878" s="51"/>
      <c r="G878" s="6"/>
      <c r="H878" s="6"/>
      <c r="I878" s="6"/>
      <c r="J878" s="6"/>
      <c r="K878" s="6"/>
      <c r="L878" s="51"/>
      <c r="M878" s="6"/>
      <c r="N878" s="6"/>
      <c r="O878" s="6"/>
      <c r="P878" s="52"/>
    </row>
    <row r="879" spans="1:16" ht="15.75" customHeight="1" x14ac:dyDescent="0.25">
      <c r="A879" s="1"/>
      <c r="B879" s="14"/>
      <c r="C879" s="6"/>
      <c r="D879" s="51"/>
      <c r="E879" s="6"/>
      <c r="F879" s="51"/>
      <c r="G879" s="6"/>
      <c r="H879" s="6"/>
      <c r="I879" s="6"/>
      <c r="J879" s="6"/>
      <c r="K879" s="6"/>
      <c r="L879" s="51"/>
      <c r="M879" s="6"/>
      <c r="N879" s="6"/>
      <c r="O879" s="6"/>
      <c r="P879" s="52"/>
    </row>
    <row r="880" spans="1:16" ht="15.75" customHeight="1" x14ac:dyDescent="0.25">
      <c r="A880" s="1"/>
      <c r="B880" s="14"/>
      <c r="C880" s="6"/>
      <c r="D880" s="51"/>
      <c r="E880" s="6"/>
      <c r="F880" s="51"/>
      <c r="G880" s="6"/>
      <c r="H880" s="6"/>
      <c r="I880" s="6"/>
      <c r="J880" s="6"/>
      <c r="K880" s="6"/>
      <c r="L880" s="51"/>
      <c r="M880" s="6"/>
      <c r="N880" s="6"/>
      <c r="O880" s="6"/>
      <c r="P880" s="52"/>
    </row>
    <row r="881" spans="1:16" ht="15.75" customHeight="1" x14ac:dyDescent="0.25">
      <c r="A881" s="1"/>
      <c r="B881" s="14"/>
      <c r="C881" s="6"/>
      <c r="D881" s="51"/>
      <c r="E881" s="6"/>
      <c r="F881" s="51"/>
      <c r="G881" s="6"/>
      <c r="H881" s="6"/>
      <c r="I881" s="6"/>
      <c r="J881" s="6"/>
      <c r="K881" s="6"/>
      <c r="L881" s="51"/>
      <c r="M881" s="6"/>
      <c r="N881" s="6"/>
      <c r="O881" s="6"/>
      <c r="P881" s="52"/>
    </row>
    <row r="882" spans="1:16" ht="15.75" customHeight="1" x14ac:dyDescent="0.25">
      <c r="A882" s="1"/>
      <c r="B882" s="14"/>
      <c r="C882" s="6"/>
      <c r="D882" s="51"/>
      <c r="E882" s="6"/>
      <c r="F882" s="51"/>
      <c r="G882" s="6"/>
      <c r="H882" s="6"/>
      <c r="I882" s="6"/>
      <c r="J882" s="6"/>
      <c r="K882" s="6"/>
      <c r="L882" s="51"/>
      <c r="M882" s="6"/>
      <c r="N882" s="6"/>
      <c r="O882" s="6"/>
      <c r="P882" s="52"/>
    </row>
    <row r="883" spans="1:16" ht="15.75" customHeight="1" x14ac:dyDescent="0.25">
      <c r="A883" s="1"/>
      <c r="B883" s="14"/>
      <c r="C883" s="6"/>
      <c r="D883" s="51"/>
      <c r="E883" s="6"/>
      <c r="F883" s="51"/>
      <c r="G883" s="6"/>
      <c r="H883" s="6"/>
      <c r="I883" s="6"/>
      <c r="J883" s="6"/>
      <c r="K883" s="6"/>
      <c r="L883" s="51"/>
      <c r="M883" s="6"/>
      <c r="N883" s="6"/>
      <c r="O883" s="6"/>
      <c r="P883" s="52"/>
    </row>
    <row r="884" spans="1:16" ht="15.75" customHeight="1" x14ac:dyDescent="0.25">
      <c r="A884" s="1"/>
      <c r="B884" s="14"/>
      <c r="C884" s="6"/>
      <c r="D884" s="51"/>
      <c r="E884" s="6"/>
      <c r="F884" s="51"/>
      <c r="G884" s="6"/>
      <c r="H884" s="6"/>
      <c r="I884" s="6"/>
      <c r="J884" s="6"/>
      <c r="K884" s="6"/>
      <c r="L884" s="51"/>
      <c r="M884" s="6"/>
      <c r="N884" s="6"/>
      <c r="O884" s="6"/>
      <c r="P884" s="52"/>
    </row>
    <row r="885" spans="1:16" ht="15.75" customHeight="1" x14ac:dyDescent="0.25">
      <c r="A885" s="1"/>
      <c r="B885" s="14"/>
      <c r="C885" s="6"/>
      <c r="D885" s="51"/>
      <c r="E885" s="6"/>
      <c r="F885" s="51"/>
      <c r="G885" s="6"/>
      <c r="H885" s="6"/>
      <c r="I885" s="6"/>
      <c r="J885" s="6"/>
      <c r="K885" s="6"/>
      <c r="L885" s="51"/>
      <c r="M885" s="6"/>
      <c r="N885" s="6"/>
      <c r="O885" s="6"/>
      <c r="P885" s="52"/>
    </row>
    <row r="886" spans="1:16" ht="15.75" customHeight="1" x14ac:dyDescent="0.25">
      <c r="A886" s="1"/>
      <c r="B886" s="14"/>
      <c r="C886" s="6"/>
      <c r="D886" s="51"/>
      <c r="E886" s="6"/>
      <c r="F886" s="51"/>
      <c r="G886" s="6"/>
      <c r="H886" s="6"/>
      <c r="I886" s="6"/>
      <c r="J886" s="6"/>
      <c r="K886" s="6"/>
      <c r="L886" s="51"/>
      <c r="M886" s="6"/>
      <c r="N886" s="6"/>
      <c r="O886" s="6"/>
      <c r="P886" s="52"/>
    </row>
    <row r="887" spans="1:16" ht="15.75" customHeight="1" x14ac:dyDescent="0.25">
      <c r="A887" s="1"/>
      <c r="B887" s="14"/>
      <c r="C887" s="6"/>
      <c r="D887" s="51"/>
      <c r="E887" s="6"/>
      <c r="F887" s="51"/>
      <c r="G887" s="6"/>
      <c r="H887" s="6"/>
      <c r="I887" s="6"/>
      <c r="J887" s="6"/>
      <c r="K887" s="6"/>
      <c r="L887" s="51"/>
      <c r="M887" s="6"/>
      <c r="N887" s="6"/>
      <c r="O887" s="6"/>
      <c r="P887" s="52"/>
    </row>
    <row r="888" spans="1:16" ht="15.75" customHeight="1" x14ac:dyDescent="0.25">
      <c r="A888" s="1"/>
      <c r="B888" s="14"/>
      <c r="C888" s="6"/>
      <c r="D888" s="51"/>
      <c r="E888" s="6"/>
      <c r="F888" s="51"/>
      <c r="G888" s="6"/>
      <c r="H888" s="6"/>
      <c r="I888" s="6"/>
      <c r="J888" s="6"/>
      <c r="K888" s="6"/>
      <c r="L888" s="51"/>
      <c r="M888" s="6"/>
      <c r="N888" s="6"/>
      <c r="O888" s="6"/>
      <c r="P888" s="52"/>
    </row>
    <row r="889" spans="1:16" ht="15.75" customHeight="1" x14ac:dyDescent="0.25">
      <c r="A889" s="1"/>
      <c r="B889" s="14"/>
      <c r="C889" s="6"/>
      <c r="D889" s="51"/>
      <c r="E889" s="6"/>
      <c r="F889" s="51"/>
      <c r="G889" s="6"/>
      <c r="H889" s="6"/>
      <c r="I889" s="6"/>
      <c r="J889" s="6"/>
      <c r="K889" s="6"/>
      <c r="L889" s="51"/>
      <c r="M889" s="6"/>
      <c r="N889" s="6"/>
      <c r="O889" s="6"/>
      <c r="P889" s="52"/>
    </row>
    <row r="890" spans="1:16" ht="15.75" customHeight="1" x14ac:dyDescent="0.25">
      <c r="A890" s="1"/>
      <c r="B890" s="14"/>
      <c r="C890" s="6"/>
      <c r="D890" s="51"/>
      <c r="E890" s="6"/>
      <c r="F890" s="51"/>
      <c r="G890" s="6"/>
      <c r="H890" s="6"/>
      <c r="I890" s="6"/>
      <c r="J890" s="6"/>
      <c r="K890" s="6"/>
      <c r="L890" s="51"/>
      <c r="M890" s="6"/>
      <c r="N890" s="6"/>
      <c r="O890" s="6"/>
      <c r="P890" s="52"/>
    </row>
    <row r="891" spans="1:16" ht="15.75" customHeight="1" x14ac:dyDescent="0.25">
      <c r="A891" s="1"/>
      <c r="B891" s="14"/>
      <c r="C891" s="6"/>
      <c r="D891" s="51"/>
      <c r="E891" s="6"/>
      <c r="F891" s="51"/>
      <c r="G891" s="6"/>
      <c r="H891" s="6"/>
      <c r="I891" s="6"/>
      <c r="J891" s="6"/>
      <c r="K891" s="6"/>
      <c r="L891" s="51"/>
      <c r="M891" s="6"/>
      <c r="N891" s="6"/>
      <c r="O891" s="6"/>
      <c r="P891" s="52"/>
    </row>
    <row r="892" spans="1:16" ht="15.75" customHeight="1" x14ac:dyDescent="0.25">
      <c r="A892" s="1"/>
      <c r="B892" s="14"/>
      <c r="C892" s="6"/>
      <c r="D892" s="51"/>
      <c r="E892" s="6"/>
      <c r="F892" s="51"/>
      <c r="G892" s="6"/>
      <c r="H892" s="6"/>
      <c r="I892" s="6"/>
      <c r="J892" s="6"/>
      <c r="K892" s="6"/>
      <c r="L892" s="51"/>
      <c r="M892" s="6"/>
      <c r="N892" s="6"/>
      <c r="O892" s="6"/>
      <c r="P892" s="52"/>
    </row>
    <row r="893" spans="1:16" ht="15.75" customHeight="1" x14ac:dyDescent="0.25">
      <c r="A893" s="1"/>
      <c r="B893" s="14"/>
      <c r="C893" s="6"/>
      <c r="D893" s="51"/>
      <c r="E893" s="6"/>
      <c r="F893" s="51"/>
      <c r="G893" s="6"/>
      <c r="H893" s="6"/>
      <c r="I893" s="6"/>
      <c r="J893" s="6"/>
      <c r="K893" s="6"/>
      <c r="L893" s="51"/>
      <c r="M893" s="6"/>
      <c r="N893" s="6"/>
      <c r="O893" s="6"/>
      <c r="P893" s="52"/>
    </row>
    <row r="894" spans="1:16" ht="15.75" customHeight="1" x14ac:dyDescent="0.25">
      <c r="A894" s="1"/>
      <c r="B894" s="14"/>
      <c r="C894" s="6"/>
      <c r="D894" s="51"/>
      <c r="E894" s="6"/>
      <c r="F894" s="51"/>
      <c r="G894" s="6"/>
      <c r="H894" s="6"/>
      <c r="I894" s="6"/>
      <c r="J894" s="6"/>
      <c r="K894" s="6"/>
      <c r="L894" s="51"/>
      <c r="M894" s="6"/>
      <c r="N894" s="6"/>
      <c r="O894" s="6"/>
      <c r="P894" s="52"/>
    </row>
    <row r="895" spans="1:16" ht="15.75" customHeight="1" x14ac:dyDescent="0.25">
      <c r="A895" s="1"/>
      <c r="B895" s="14"/>
      <c r="C895" s="6"/>
      <c r="D895" s="51"/>
      <c r="E895" s="6"/>
      <c r="F895" s="51"/>
      <c r="G895" s="6"/>
      <c r="H895" s="6"/>
      <c r="I895" s="6"/>
      <c r="J895" s="6"/>
      <c r="K895" s="6"/>
      <c r="L895" s="51"/>
      <c r="M895" s="6"/>
      <c r="N895" s="6"/>
      <c r="O895" s="6"/>
      <c r="P895" s="52"/>
    </row>
    <row r="896" spans="1:16" ht="15.75" customHeight="1" x14ac:dyDescent="0.25">
      <c r="A896" s="1"/>
      <c r="B896" s="14"/>
      <c r="C896" s="6"/>
      <c r="D896" s="51"/>
      <c r="E896" s="6"/>
      <c r="F896" s="51"/>
      <c r="G896" s="6"/>
      <c r="H896" s="6"/>
      <c r="I896" s="6"/>
      <c r="J896" s="6"/>
      <c r="K896" s="6"/>
      <c r="L896" s="51"/>
      <c r="M896" s="6"/>
      <c r="N896" s="6"/>
      <c r="O896" s="6"/>
      <c r="P896" s="52"/>
    </row>
    <row r="897" spans="1:16" ht="15.75" customHeight="1" x14ac:dyDescent="0.25">
      <c r="A897" s="1"/>
      <c r="B897" s="14"/>
      <c r="C897" s="6"/>
      <c r="D897" s="51"/>
      <c r="E897" s="6"/>
      <c r="F897" s="51"/>
      <c r="G897" s="6"/>
      <c r="H897" s="6"/>
      <c r="I897" s="6"/>
      <c r="J897" s="6"/>
      <c r="K897" s="6"/>
      <c r="L897" s="51"/>
      <c r="M897" s="6"/>
      <c r="N897" s="6"/>
      <c r="O897" s="6"/>
      <c r="P897" s="52"/>
    </row>
    <row r="898" spans="1:16" ht="15.75" customHeight="1" x14ac:dyDescent="0.25">
      <c r="A898" s="1"/>
      <c r="B898" s="14"/>
      <c r="C898" s="6"/>
      <c r="D898" s="51"/>
      <c r="E898" s="6"/>
      <c r="F898" s="51"/>
      <c r="G898" s="6"/>
      <c r="H898" s="6"/>
      <c r="I898" s="6"/>
      <c r="J898" s="6"/>
      <c r="K898" s="6"/>
      <c r="L898" s="51"/>
      <c r="M898" s="6"/>
      <c r="N898" s="6"/>
      <c r="O898" s="6"/>
      <c r="P898" s="52"/>
    </row>
    <row r="899" spans="1:16" ht="15.75" customHeight="1" x14ac:dyDescent="0.25">
      <c r="A899" s="1"/>
      <c r="B899" s="14"/>
      <c r="C899" s="6"/>
      <c r="D899" s="51"/>
      <c r="E899" s="6"/>
      <c r="F899" s="51"/>
      <c r="G899" s="6"/>
      <c r="H899" s="6"/>
      <c r="I899" s="6"/>
      <c r="J899" s="6"/>
      <c r="K899" s="6"/>
      <c r="L899" s="51"/>
      <c r="M899" s="6"/>
      <c r="N899" s="6"/>
      <c r="O899" s="6"/>
      <c r="P899" s="52"/>
    </row>
    <row r="900" spans="1:16" ht="15.75" customHeight="1" x14ac:dyDescent="0.25">
      <c r="A900" s="1"/>
      <c r="B900" s="14"/>
      <c r="C900" s="6"/>
      <c r="D900" s="51"/>
      <c r="E900" s="6"/>
      <c r="F900" s="51"/>
      <c r="G900" s="6"/>
      <c r="H900" s="6"/>
      <c r="I900" s="6"/>
      <c r="J900" s="6"/>
      <c r="K900" s="6"/>
      <c r="L900" s="51"/>
      <c r="M900" s="6"/>
      <c r="N900" s="6"/>
      <c r="O900" s="6"/>
      <c r="P900" s="52"/>
    </row>
    <row r="901" spans="1:16" ht="15.75" customHeight="1" x14ac:dyDescent="0.25">
      <c r="A901" s="1"/>
      <c r="B901" s="14"/>
      <c r="C901" s="6"/>
      <c r="D901" s="51"/>
      <c r="E901" s="6"/>
      <c r="F901" s="51"/>
      <c r="G901" s="6"/>
      <c r="H901" s="6"/>
      <c r="I901" s="6"/>
      <c r="J901" s="6"/>
      <c r="K901" s="6"/>
      <c r="L901" s="51"/>
      <c r="M901" s="6"/>
      <c r="N901" s="6"/>
      <c r="O901" s="6"/>
      <c r="P901" s="52"/>
    </row>
    <row r="902" spans="1:16" ht="15.75" customHeight="1" x14ac:dyDescent="0.25">
      <c r="A902" s="1"/>
      <c r="B902" s="14"/>
      <c r="C902" s="6"/>
      <c r="D902" s="51"/>
      <c r="E902" s="6"/>
      <c r="F902" s="51"/>
      <c r="G902" s="6"/>
      <c r="H902" s="6"/>
      <c r="I902" s="6"/>
      <c r="J902" s="6"/>
      <c r="K902" s="6"/>
      <c r="L902" s="51"/>
      <c r="M902" s="6"/>
      <c r="N902" s="6"/>
      <c r="O902" s="6"/>
      <c r="P902" s="52"/>
    </row>
    <row r="903" spans="1:16" ht="15.75" customHeight="1" x14ac:dyDescent="0.25">
      <c r="A903" s="1"/>
      <c r="B903" s="14"/>
      <c r="C903" s="6"/>
      <c r="D903" s="51"/>
      <c r="E903" s="6"/>
      <c r="F903" s="51"/>
      <c r="G903" s="6"/>
      <c r="H903" s="6"/>
      <c r="I903" s="6"/>
      <c r="J903" s="6"/>
      <c r="K903" s="6"/>
      <c r="L903" s="51"/>
      <c r="M903" s="6"/>
      <c r="N903" s="6"/>
      <c r="O903" s="6"/>
      <c r="P903" s="52"/>
    </row>
    <row r="904" spans="1:16" ht="15.75" customHeight="1" x14ac:dyDescent="0.25">
      <c r="A904" s="1"/>
      <c r="B904" s="14"/>
      <c r="C904" s="6"/>
      <c r="D904" s="51"/>
      <c r="E904" s="6"/>
      <c r="F904" s="51"/>
      <c r="G904" s="6"/>
      <c r="H904" s="6"/>
      <c r="I904" s="6"/>
      <c r="J904" s="6"/>
      <c r="K904" s="6"/>
      <c r="L904" s="51"/>
      <c r="M904" s="6"/>
      <c r="N904" s="6"/>
      <c r="O904" s="6"/>
      <c r="P904" s="52"/>
    </row>
    <row r="905" spans="1:16" ht="15.75" customHeight="1" x14ac:dyDescent="0.25">
      <c r="A905" s="1"/>
      <c r="B905" s="14"/>
      <c r="C905" s="6"/>
      <c r="D905" s="51"/>
      <c r="E905" s="6"/>
      <c r="F905" s="51"/>
      <c r="G905" s="6"/>
      <c r="H905" s="6"/>
      <c r="I905" s="6"/>
      <c r="J905" s="6"/>
      <c r="K905" s="6"/>
      <c r="L905" s="51"/>
      <c r="M905" s="6"/>
      <c r="N905" s="6"/>
      <c r="O905" s="6"/>
      <c r="P905" s="52"/>
    </row>
    <row r="906" spans="1:16" ht="15.75" customHeight="1" x14ac:dyDescent="0.25">
      <c r="A906" s="1"/>
      <c r="B906" s="14"/>
      <c r="C906" s="6"/>
      <c r="D906" s="51"/>
      <c r="E906" s="6"/>
      <c r="F906" s="51"/>
      <c r="G906" s="6"/>
      <c r="H906" s="6"/>
      <c r="I906" s="6"/>
      <c r="J906" s="6"/>
      <c r="K906" s="6"/>
      <c r="L906" s="51"/>
      <c r="M906" s="6"/>
      <c r="N906" s="6"/>
      <c r="O906" s="6"/>
      <c r="P906" s="52"/>
    </row>
    <row r="907" spans="1:16" ht="15.75" customHeight="1" x14ac:dyDescent="0.25">
      <c r="A907" s="1"/>
      <c r="B907" s="14"/>
      <c r="C907" s="6"/>
      <c r="D907" s="51"/>
      <c r="E907" s="6"/>
      <c r="F907" s="51"/>
      <c r="G907" s="6"/>
      <c r="H907" s="6"/>
      <c r="I907" s="6"/>
      <c r="J907" s="6"/>
      <c r="K907" s="6"/>
      <c r="L907" s="51"/>
      <c r="M907" s="6"/>
      <c r="N907" s="6"/>
      <c r="O907" s="6"/>
      <c r="P907" s="52"/>
    </row>
    <row r="908" spans="1:16" ht="15.75" customHeight="1" x14ac:dyDescent="0.25">
      <c r="A908" s="1"/>
      <c r="B908" s="14"/>
      <c r="C908" s="6"/>
      <c r="D908" s="51"/>
      <c r="E908" s="6"/>
      <c r="F908" s="51"/>
      <c r="G908" s="6"/>
      <c r="H908" s="6"/>
      <c r="I908" s="6"/>
      <c r="J908" s="6"/>
      <c r="K908" s="6"/>
      <c r="L908" s="51"/>
      <c r="M908" s="6"/>
      <c r="N908" s="6"/>
      <c r="O908" s="6"/>
      <c r="P908" s="52"/>
    </row>
    <row r="909" spans="1:16" ht="15.75" customHeight="1" x14ac:dyDescent="0.25">
      <c r="A909" s="1"/>
      <c r="B909" s="14"/>
      <c r="C909" s="6"/>
      <c r="D909" s="51"/>
      <c r="E909" s="6"/>
      <c r="F909" s="51"/>
      <c r="G909" s="6"/>
      <c r="H909" s="6"/>
      <c r="I909" s="6"/>
      <c r="J909" s="6"/>
      <c r="K909" s="6"/>
      <c r="L909" s="51"/>
      <c r="M909" s="6"/>
      <c r="N909" s="6"/>
      <c r="O909" s="6"/>
      <c r="P909" s="52"/>
    </row>
    <row r="910" spans="1:16" ht="15.75" customHeight="1" x14ac:dyDescent="0.25">
      <c r="A910" s="1"/>
      <c r="B910" s="14"/>
      <c r="C910" s="6"/>
      <c r="D910" s="51"/>
      <c r="E910" s="6"/>
      <c r="F910" s="51"/>
      <c r="G910" s="6"/>
      <c r="H910" s="6"/>
      <c r="I910" s="6"/>
      <c r="J910" s="6"/>
      <c r="K910" s="6"/>
      <c r="L910" s="51"/>
      <c r="M910" s="6"/>
      <c r="N910" s="6"/>
      <c r="O910" s="6"/>
      <c r="P910" s="52"/>
    </row>
    <row r="911" spans="1:16" ht="15.75" customHeight="1" x14ac:dyDescent="0.25">
      <c r="A911" s="1"/>
      <c r="B911" s="14"/>
      <c r="C911" s="6"/>
      <c r="D911" s="51"/>
      <c r="E911" s="6"/>
      <c r="F911" s="51"/>
      <c r="G911" s="6"/>
      <c r="H911" s="6"/>
      <c r="I911" s="6"/>
      <c r="J911" s="6"/>
      <c r="K911" s="6"/>
      <c r="L911" s="51"/>
      <c r="M911" s="6"/>
      <c r="N911" s="6"/>
      <c r="O911" s="6"/>
      <c r="P911" s="52"/>
    </row>
    <row r="912" spans="1:16" ht="15.75" customHeight="1" x14ac:dyDescent="0.25">
      <c r="A912" s="1"/>
      <c r="B912" s="14"/>
      <c r="C912" s="6"/>
      <c r="D912" s="51"/>
      <c r="E912" s="6"/>
      <c r="F912" s="51"/>
      <c r="G912" s="6"/>
      <c r="H912" s="6"/>
      <c r="I912" s="6"/>
      <c r="J912" s="6"/>
      <c r="K912" s="6"/>
      <c r="L912" s="51"/>
      <c r="M912" s="6"/>
      <c r="N912" s="6"/>
      <c r="O912" s="6"/>
      <c r="P912" s="52"/>
    </row>
    <row r="913" spans="1:16" ht="15.75" customHeight="1" x14ac:dyDescent="0.25">
      <c r="A913" s="1"/>
      <c r="B913" s="14"/>
      <c r="C913" s="6"/>
      <c r="D913" s="51"/>
      <c r="E913" s="6"/>
      <c r="F913" s="51"/>
      <c r="G913" s="6"/>
      <c r="H913" s="6"/>
      <c r="I913" s="6"/>
      <c r="J913" s="6"/>
      <c r="K913" s="6"/>
      <c r="L913" s="51"/>
      <c r="M913" s="6"/>
      <c r="N913" s="6"/>
      <c r="O913" s="6"/>
      <c r="P913" s="52"/>
    </row>
    <row r="914" spans="1:16" ht="15.75" customHeight="1" x14ac:dyDescent="0.25">
      <c r="A914" s="1"/>
      <c r="B914" s="14"/>
      <c r="C914" s="6"/>
      <c r="D914" s="51"/>
      <c r="E914" s="6"/>
      <c r="F914" s="51"/>
      <c r="G914" s="6"/>
      <c r="H914" s="6"/>
      <c r="I914" s="6"/>
      <c r="J914" s="6"/>
      <c r="K914" s="6"/>
      <c r="L914" s="51"/>
      <c r="M914" s="6"/>
      <c r="N914" s="6"/>
      <c r="O914" s="6"/>
      <c r="P914" s="52"/>
    </row>
    <row r="915" spans="1:16" ht="15.75" customHeight="1" x14ac:dyDescent="0.25">
      <c r="A915" s="1"/>
      <c r="B915" s="14"/>
      <c r="C915" s="6"/>
      <c r="D915" s="51"/>
      <c r="E915" s="6"/>
      <c r="F915" s="51"/>
      <c r="G915" s="6"/>
      <c r="H915" s="6"/>
      <c r="I915" s="6"/>
      <c r="J915" s="6"/>
      <c r="K915" s="6"/>
      <c r="L915" s="51"/>
      <c r="M915" s="6"/>
      <c r="N915" s="6"/>
      <c r="O915" s="6"/>
      <c r="P915" s="52"/>
    </row>
    <row r="916" spans="1:16" ht="15.75" customHeight="1" x14ac:dyDescent="0.25">
      <c r="A916" s="1"/>
      <c r="B916" s="14"/>
      <c r="C916" s="6"/>
      <c r="D916" s="51"/>
      <c r="E916" s="6"/>
      <c r="F916" s="51"/>
      <c r="G916" s="6"/>
      <c r="H916" s="6"/>
      <c r="I916" s="6"/>
      <c r="J916" s="6"/>
      <c r="K916" s="6"/>
      <c r="L916" s="51"/>
      <c r="M916" s="6"/>
      <c r="N916" s="6"/>
      <c r="O916" s="6"/>
      <c r="P916" s="52"/>
    </row>
    <row r="917" spans="1:16" ht="15.75" customHeight="1" x14ac:dyDescent="0.25">
      <c r="A917" s="1"/>
      <c r="B917" s="14"/>
      <c r="C917" s="6"/>
      <c r="D917" s="51"/>
      <c r="E917" s="6"/>
      <c r="F917" s="51"/>
      <c r="G917" s="6"/>
      <c r="H917" s="6"/>
      <c r="I917" s="6"/>
      <c r="J917" s="6"/>
      <c r="K917" s="6"/>
      <c r="L917" s="51"/>
      <c r="M917" s="6"/>
      <c r="N917" s="6"/>
      <c r="O917" s="6"/>
      <c r="P917" s="52"/>
    </row>
    <row r="918" spans="1:16" ht="15.75" customHeight="1" x14ac:dyDescent="0.25">
      <c r="A918" s="1"/>
      <c r="B918" s="14"/>
      <c r="C918" s="6"/>
      <c r="D918" s="51"/>
      <c r="E918" s="6"/>
      <c r="F918" s="51"/>
      <c r="G918" s="6"/>
      <c r="H918" s="6"/>
      <c r="I918" s="6"/>
      <c r="J918" s="6"/>
      <c r="K918" s="6"/>
      <c r="L918" s="51"/>
      <c r="M918" s="6"/>
      <c r="N918" s="6"/>
      <c r="O918" s="6"/>
      <c r="P918" s="52"/>
    </row>
    <row r="919" spans="1:16" ht="15.75" customHeight="1" x14ac:dyDescent="0.25">
      <c r="A919" s="1"/>
      <c r="B919" s="14"/>
      <c r="C919" s="6"/>
      <c r="D919" s="51"/>
      <c r="E919" s="6"/>
      <c r="F919" s="51"/>
      <c r="G919" s="6"/>
      <c r="H919" s="6"/>
      <c r="I919" s="6"/>
      <c r="J919" s="6"/>
      <c r="K919" s="6"/>
      <c r="L919" s="51"/>
      <c r="M919" s="6"/>
      <c r="N919" s="6"/>
      <c r="O919" s="6"/>
      <c r="P919" s="52"/>
    </row>
    <row r="920" spans="1:16" ht="15.75" customHeight="1" x14ac:dyDescent="0.25">
      <c r="A920" s="1"/>
      <c r="B920" s="14"/>
      <c r="C920" s="6"/>
      <c r="D920" s="51"/>
      <c r="E920" s="6"/>
      <c r="F920" s="51"/>
      <c r="G920" s="6"/>
      <c r="H920" s="6"/>
      <c r="I920" s="6"/>
      <c r="J920" s="6"/>
      <c r="K920" s="6"/>
      <c r="L920" s="51"/>
      <c r="M920" s="6"/>
      <c r="N920" s="6"/>
      <c r="O920" s="6"/>
      <c r="P920" s="52"/>
    </row>
    <row r="921" spans="1:16" ht="15.75" customHeight="1" x14ac:dyDescent="0.25">
      <c r="A921" s="1"/>
      <c r="B921" s="14"/>
      <c r="C921" s="6"/>
      <c r="D921" s="51"/>
      <c r="E921" s="6"/>
      <c r="F921" s="51"/>
      <c r="G921" s="6"/>
      <c r="H921" s="6"/>
      <c r="I921" s="6"/>
      <c r="J921" s="6"/>
      <c r="K921" s="6"/>
      <c r="L921" s="51"/>
      <c r="M921" s="6"/>
      <c r="N921" s="6"/>
      <c r="O921" s="6"/>
      <c r="P921" s="52"/>
    </row>
    <row r="922" spans="1:16" ht="15.75" customHeight="1" x14ac:dyDescent="0.25">
      <c r="A922" s="1"/>
      <c r="B922" s="14"/>
      <c r="C922" s="6"/>
      <c r="D922" s="51"/>
      <c r="E922" s="6"/>
      <c r="F922" s="51"/>
      <c r="G922" s="6"/>
      <c r="H922" s="6"/>
      <c r="I922" s="6"/>
      <c r="J922" s="6"/>
      <c r="K922" s="6"/>
      <c r="L922" s="51"/>
      <c r="M922" s="6"/>
      <c r="N922" s="6"/>
      <c r="O922" s="6"/>
      <c r="P922" s="52"/>
    </row>
    <row r="923" spans="1:16" ht="15.75" customHeight="1" x14ac:dyDescent="0.25">
      <c r="A923" s="1"/>
      <c r="B923" s="14"/>
      <c r="C923" s="6"/>
      <c r="D923" s="51"/>
      <c r="E923" s="6"/>
      <c r="F923" s="51"/>
      <c r="G923" s="6"/>
      <c r="H923" s="6"/>
      <c r="I923" s="6"/>
      <c r="J923" s="6"/>
      <c r="K923" s="6"/>
      <c r="L923" s="51"/>
      <c r="M923" s="6"/>
      <c r="N923" s="6"/>
      <c r="O923" s="6"/>
      <c r="P923" s="52"/>
    </row>
    <row r="924" spans="1:16" ht="15.75" customHeight="1" x14ac:dyDescent="0.25">
      <c r="A924" s="1"/>
      <c r="B924" s="14"/>
      <c r="C924" s="6"/>
      <c r="D924" s="51"/>
      <c r="E924" s="6"/>
      <c r="F924" s="51"/>
      <c r="G924" s="6"/>
      <c r="H924" s="6"/>
      <c r="I924" s="6"/>
      <c r="J924" s="6"/>
      <c r="K924" s="6"/>
      <c r="L924" s="51"/>
      <c r="M924" s="6"/>
      <c r="N924" s="6"/>
      <c r="O924" s="6"/>
      <c r="P924" s="52"/>
    </row>
    <row r="925" spans="1:16" ht="15.75" customHeight="1" x14ac:dyDescent="0.25">
      <c r="A925" s="1"/>
      <c r="B925" s="14"/>
      <c r="C925" s="6"/>
      <c r="D925" s="51"/>
      <c r="E925" s="6"/>
      <c r="F925" s="51"/>
      <c r="G925" s="6"/>
      <c r="H925" s="6"/>
      <c r="I925" s="6"/>
      <c r="J925" s="6"/>
      <c r="K925" s="6"/>
      <c r="L925" s="51"/>
      <c r="M925" s="6"/>
      <c r="N925" s="6"/>
      <c r="O925" s="6"/>
      <c r="P925" s="52"/>
    </row>
    <row r="926" spans="1:16" ht="15.75" customHeight="1" x14ac:dyDescent="0.25">
      <c r="A926" s="1"/>
      <c r="B926" s="14"/>
      <c r="C926" s="6"/>
      <c r="D926" s="51"/>
      <c r="E926" s="6"/>
      <c r="F926" s="51"/>
      <c r="G926" s="6"/>
      <c r="H926" s="6"/>
      <c r="I926" s="6"/>
      <c r="J926" s="6"/>
      <c r="K926" s="6"/>
      <c r="L926" s="51"/>
      <c r="M926" s="6"/>
      <c r="N926" s="6"/>
      <c r="O926" s="6"/>
      <c r="P926" s="52"/>
    </row>
    <row r="927" spans="1:16" ht="15.75" customHeight="1" x14ac:dyDescent="0.25">
      <c r="A927" s="1"/>
      <c r="B927" s="14"/>
      <c r="C927" s="6"/>
      <c r="D927" s="51"/>
      <c r="E927" s="6"/>
      <c r="F927" s="51"/>
      <c r="G927" s="6"/>
      <c r="H927" s="6"/>
      <c r="I927" s="6"/>
      <c r="J927" s="6"/>
      <c r="K927" s="6"/>
      <c r="L927" s="51"/>
      <c r="M927" s="6"/>
      <c r="N927" s="6"/>
      <c r="O927" s="6"/>
      <c r="P927" s="52"/>
    </row>
    <row r="928" spans="1:16" ht="15.75" customHeight="1" x14ac:dyDescent="0.25">
      <c r="A928" s="1"/>
      <c r="B928" s="14"/>
      <c r="C928" s="6"/>
      <c r="D928" s="51"/>
      <c r="E928" s="6"/>
      <c r="F928" s="51"/>
      <c r="G928" s="6"/>
      <c r="H928" s="6"/>
      <c r="I928" s="6"/>
      <c r="J928" s="6"/>
      <c r="K928" s="6"/>
      <c r="L928" s="51"/>
      <c r="M928" s="6"/>
      <c r="N928" s="6"/>
      <c r="O928" s="6"/>
      <c r="P928" s="52"/>
    </row>
    <row r="929" spans="1:16" ht="15.75" customHeight="1" x14ac:dyDescent="0.25">
      <c r="A929" s="1"/>
      <c r="B929" s="14"/>
      <c r="C929" s="6"/>
      <c r="D929" s="51"/>
      <c r="E929" s="6"/>
      <c r="F929" s="51"/>
      <c r="G929" s="6"/>
      <c r="H929" s="6"/>
      <c r="I929" s="6"/>
      <c r="J929" s="6"/>
      <c r="K929" s="6"/>
      <c r="L929" s="51"/>
      <c r="M929" s="6"/>
      <c r="N929" s="6"/>
      <c r="O929" s="6"/>
      <c r="P929" s="52"/>
    </row>
    <row r="930" spans="1:16" ht="15.75" customHeight="1" x14ac:dyDescent="0.25">
      <c r="A930" s="1"/>
      <c r="B930" s="14"/>
      <c r="C930" s="6"/>
      <c r="D930" s="51"/>
      <c r="E930" s="6"/>
      <c r="F930" s="51"/>
      <c r="G930" s="6"/>
      <c r="H930" s="6"/>
      <c r="I930" s="6"/>
      <c r="J930" s="6"/>
      <c r="K930" s="6"/>
      <c r="L930" s="51"/>
      <c r="M930" s="6"/>
      <c r="N930" s="6"/>
      <c r="O930" s="6"/>
      <c r="P930" s="52"/>
    </row>
    <row r="931" spans="1:16" ht="15.75" customHeight="1" x14ac:dyDescent="0.25">
      <c r="A931" s="1"/>
      <c r="B931" s="14"/>
      <c r="C931" s="6"/>
      <c r="D931" s="51"/>
      <c r="E931" s="6"/>
      <c r="F931" s="51"/>
      <c r="G931" s="6"/>
      <c r="H931" s="6"/>
      <c r="I931" s="6"/>
      <c r="J931" s="6"/>
      <c r="K931" s="6"/>
      <c r="L931" s="51"/>
      <c r="M931" s="6"/>
      <c r="N931" s="6"/>
      <c r="O931" s="6"/>
      <c r="P931" s="52"/>
    </row>
    <row r="932" spans="1:16" ht="15.75" customHeight="1" x14ac:dyDescent="0.25">
      <c r="A932" s="1"/>
      <c r="B932" s="14"/>
      <c r="C932" s="6"/>
      <c r="D932" s="51"/>
      <c r="E932" s="6"/>
      <c r="F932" s="51"/>
      <c r="G932" s="6"/>
      <c r="H932" s="6"/>
      <c r="I932" s="6"/>
      <c r="J932" s="6"/>
      <c r="K932" s="6"/>
      <c r="L932" s="51"/>
      <c r="M932" s="6"/>
      <c r="N932" s="6"/>
      <c r="O932" s="6"/>
      <c r="P932" s="52"/>
    </row>
    <row r="933" spans="1:16" ht="15.75" customHeight="1" x14ac:dyDescent="0.25">
      <c r="A933" s="1"/>
      <c r="B933" s="14"/>
      <c r="C933" s="6"/>
      <c r="D933" s="51"/>
      <c r="E933" s="6"/>
      <c r="F933" s="51"/>
      <c r="G933" s="6"/>
      <c r="H933" s="6"/>
      <c r="I933" s="6"/>
      <c r="J933" s="6"/>
      <c r="K933" s="6"/>
      <c r="L933" s="51"/>
      <c r="M933" s="6"/>
      <c r="N933" s="6"/>
      <c r="O933" s="6"/>
      <c r="P933" s="52"/>
    </row>
    <row r="934" spans="1:16" ht="15.75" customHeight="1" x14ac:dyDescent="0.25">
      <c r="A934" s="1"/>
      <c r="B934" s="14"/>
      <c r="C934" s="6"/>
      <c r="D934" s="51"/>
      <c r="E934" s="6"/>
      <c r="F934" s="51"/>
      <c r="G934" s="6"/>
      <c r="H934" s="6"/>
      <c r="I934" s="6"/>
      <c r="J934" s="6"/>
      <c r="K934" s="6"/>
      <c r="L934" s="51"/>
      <c r="M934" s="6"/>
      <c r="N934" s="6"/>
      <c r="O934" s="6"/>
      <c r="P934" s="52"/>
    </row>
    <row r="935" spans="1:16" ht="15.75" customHeight="1" x14ac:dyDescent="0.25">
      <c r="A935" s="1"/>
      <c r="B935" s="14"/>
      <c r="C935" s="6"/>
      <c r="D935" s="51"/>
      <c r="E935" s="6"/>
      <c r="F935" s="51"/>
      <c r="G935" s="6"/>
      <c r="H935" s="6"/>
      <c r="I935" s="6"/>
      <c r="J935" s="6"/>
      <c r="K935" s="6"/>
      <c r="L935" s="51"/>
      <c r="M935" s="6"/>
      <c r="N935" s="6"/>
      <c r="O935" s="6"/>
      <c r="P935" s="52"/>
    </row>
    <row r="936" spans="1:16" ht="15.75" customHeight="1" x14ac:dyDescent="0.25">
      <c r="A936" s="1"/>
      <c r="B936" s="14"/>
      <c r="C936" s="6"/>
      <c r="D936" s="51"/>
      <c r="E936" s="6"/>
      <c r="F936" s="51"/>
      <c r="G936" s="6"/>
      <c r="H936" s="6"/>
      <c r="I936" s="6"/>
      <c r="J936" s="6"/>
      <c r="K936" s="6"/>
      <c r="L936" s="51"/>
      <c r="M936" s="6"/>
      <c r="N936" s="6"/>
      <c r="O936" s="6"/>
      <c r="P936" s="52"/>
    </row>
    <row r="937" spans="1:16" ht="15.75" customHeight="1" x14ac:dyDescent="0.25">
      <c r="A937" s="1"/>
      <c r="B937" s="14"/>
      <c r="C937" s="6"/>
      <c r="D937" s="51"/>
      <c r="E937" s="6"/>
      <c r="F937" s="51"/>
      <c r="G937" s="6"/>
      <c r="H937" s="6"/>
      <c r="I937" s="6"/>
      <c r="J937" s="6"/>
      <c r="K937" s="6"/>
      <c r="L937" s="51"/>
      <c r="M937" s="6"/>
      <c r="N937" s="6"/>
      <c r="O937" s="6"/>
      <c r="P937" s="52"/>
    </row>
    <row r="938" spans="1:16" ht="15.75" customHeight="1" x14ac:dyDescent="0.25">
      <c r="A938" s="1"/>
      <c r="B938" s="14"/>
      <c r="C938" s="6"/>
      <c r="D938" s="51"/>
      <c r="E938" s="6"/>
      <c r="F938" s="51"/>
      <c r="G938" s="6"/>
      <c r="H938" s="6"/>
      <c r="I938" s="6"/>
      <c r="J938" s="6"/>
      <c r="K938" s="6"/>
      <c r="L938" s="51"/>
      <c r="M938" s="6"/>
      <c r="N938" s="6"/>
      <c r="O938" s="6"/>
      <c r="P938" s="52"/>
    </row>
    <row r="939" spans="1:16" ht="15.75" customHeight="1" x14ac:dyDescent="0.25">
      <c r="A939" s="1"/>
      <c r="B939" s="14"/>
      <c r="C939" s="6"/>
      <c r="D939" s="51"/>
      <c r="E939" s="6"/>
      <c r="F939" s="51"/>
      <c r="G939" s="6"/>
      <c r="H939" s="6"/>
      <c r="I939" s="6"/>
      <c r="J939" s="6"/>
      <c r="K939" s="6"/>
      <c r="L939" s="51"/>
      <c r="M939" s="6"/>
      <c r="N939" s="6"/>
      <c r="O939" s="6"/>
      <c r="P939" s="52"/>
    </row>
    <row r="940" spans="1:16" ht="15.75" customHeight="1" x14ac:dyDescent="0.25">
      <c r="A940" s="1"/>
      <c r="B940" s="14"/>
      <c r="C940" s="6"/>
      <c r="D940" s="51"/>
      <c r="E940" s="6"/>
      <c r="F940" s="51"/>
      <c r="G940" s="6"/>
      <c r="H940" s="6"/>
      <c r="I940" s="6"/>
      <c r="J940" s="6"/>
      <c r="K940" s="6"/>
      <c r="L940" s="51"/>
      <c r="M940" s="6"/>
      <c r="N940" s="6"/>
      <c r="O940" s="6"/>
      <c r="P940" s="52"/>
    </row>
    <row r="941" spans="1:16" ht="15.75" customHeight="1" x14ac:dyDescent="0.25">
      <c r="A941" s="1"/>
      <c r="B941" s="14"/>
      <c r="C941" s="6"/>
      <c r="D941" s="51"/>
      <c r="E941" s="6"/>
      <c r="F941" s="51"/>
      <c r="G941" s="6"/>
      <c r="H941" s="6"/>
      <c r="I941" s="6"/>
      <c r="J941" s="6"/>
      <c r="K941" s="6"/>
      <c r="L941" s="51"/>
      <c r="M941" s="6"/>
      <c r="N941" s="6"/>
      <c r="O941" s="6"/>
      <c r="P941" s="52"/>
    </row>
    <row r="942" spans="1:16" ht="15.75" customHeight="1" x14ac:dyDescent="0.25">
      <c r="A942" s="1"/>
      <c r="B942" s="14"/>
      <c r="C942" s="6"/>
      <c r="D942" s="51"/>
      <c r="E942" s="6"/>
      <c r="F942" s="51"/>
      <c r="G942" s="6"/>
      <c r="H942" s="6"/>
      <c r="I942" s="6"/>
      <c r="J942" s="6"/>
      <c r="K942" s="6"/>
      <c r="L942" s="51"/>
      <c r="M942" s="6"/>
      <c r="N942" s="6"/>
      <c r="O942" s="6"/>
      <c r="P942" s="52"/>
    </row>
    <row r="943" spans="1:16" ht="15.75" customHeight="1" x14ac:dyDescent="0.25">
      <c r="A943" s="1"/>
      <c r="B943" s="14"/>
      <c r="C943" s="6"/>
      <c r="D943" s="51"/>
      <c r="E943" s="6"/>
      <c r="F943" s="51"/>
      <c r="G943" s="6"/>
      <c r="H943" s="6"/>
      <c r="I943" s="6"/>
      <c r="J943" s="6"/>
      <c r="K943" s="6"/>
      <c r="L943" s="51"/>
      <c r="M943" s="6"/>
      <c r="N943" s="6"/>
      <c r="O943" s="6"/>
      <c r="P943" s="52"/>
    </row>
    <row r="944" spans="1:16" ht="15.75" customHeight="1" x14ac:dyDescent="0.25">
      <c r="A944" s="1"/>
      <c r="B944" s="14"/>
      <c r="C944" s="6"/>
      <c r="D944" s="51"/>
      <c r="E944" s="6"/>
      <c r="F944" s="51"/>
      <c r="G944" s="6"/>
      <c r="H944" s="6"/>
      <c r="I944" s="6"/>
      <c r="J944" s="6"/>
      <c r="K944" s="6"/>
      <c r="L944" s="51"/>
      <c r="M944" s="6"/>
      <c r="N944" s="6"/>
      <c r="O944" s="6"/>
      <c r="P944" s="52"/>
    </row>
    <row r="945" spans="1:16" ht="15.75" customHeight="1" x14ac:dyDescent="0.25">
      <c r="A945" s="1"/>
      <c r="B945" s="14"/>
      <c r="C945" s="6"/>
      <c r="D945" s="51"/>
      <c r="E945" s="6"/>
      <c r="F945" s="51"/>
      <c r="G945" s="6"/>
      <c r="H945" s="6"/>
      <c r="I945" s="6"/>
      <c r="J945" s="6"/>
      <c r="K945" s="6"/>
      <c r="L945" s="51"/>
      <c r="M945" s="6"/>
      <c r="N945" s="6"/>
      <c r="O945" s="6"/>
      <c r="P945" s="52"/>
    </row>
    <row r="946" spans="1:16" ht="15.75" customHeight="1" x14ac:dyDescent="0.25">
      <c r="A946" s="1"/>
      <c r="B946" s="14"/>
      <c r="C946" s="6"/>
      <c r="D946" s="51"/>
      <c r="E946" s="6"/>
      <c r="F946" s="51"/>
      <c r="G946" s="6"/>
      <c r="H946" s="6"/>
      <c r="I946" s="6"/>
      <c r="J946" s="6"/>
      <c r="K946" s="6"/>
      <c r="L946" s="51"/>
      <c r="M946" s="6"/>
      <c r="N946" s="6"/>
      <c r="O946" s="6"/>
      <c r="P946" s="52"/>
    </row>
    <row r="947" spans="1:16" ht="15.75" customHeight="1" x14ac:dyDescent="0.25">
      <c r="A947" s="1"/>
      <c r="B947" s="14"/>
      <c r="C947" s="6"/>
      <c r="D947" s="51"/>
      <c r="E947" s="6"/>
      <c r="F947" s="51"/>
      <c r="G947" s="6"/>
      <c r="H947" s="6"/>
      <c r="I947" s="6"/>
      <c r="J947" s="6"/>
      <c r="K947" s="6"/>
      <c r="L947" s="51"/>
      <c r="M947" s="6"/>
      <c r="N947" s="6"/>
      <c r="O947" s="6"/>
      <c r="P947" s="52"/>
    </row>
    <row r="948" spans="1:16" ht="15.75" customHeight="1" x14ac:dyDescent="0.25">
      <c r="A948" s="1"/>
      <c r="B948" s="14"/>
      <c r="C948" s="6"/>
      <c r="D948" s="51"/>
      <c r="E948" s="6"/>
      <c r="F948" s="51"/>
      <c r="G948" s="6"/>
      <c r="H948" s="6"/>
      <c r="I948" s="6"/>
      <c r="J948" s="6"/>
      <c r="K948" s="6"/>
      <c r="L948" s="51"/>
      <c r="M948" s="6"/>
      <c r="N948" s="6"/>
      <c r="O948" s="6"/>
      <c r="P948" s="52"/>
    </row>
    <row r="949" spans="1:16" ht="15.75" customHeight="1" x14ac:dyDescent="0.25">
      <c r="A949" s="1"/>
      <c r="B949" s="14"/>
      <c r="C949" s="6"/>
      <c r="D949" s="51"/>
      <c r="E949" s="6"/>
      <c r="F949" s="51"/>
      <c r="G949" s="6"/>
      <c r="H949" s="6"/>
      <c r="I949" s="6"/>
      <c r="J949" s="6"/>
      <c r="K949" s="6"/>
      <c r="L949" s="51"/>
      <c r="M949" s="6"/>
      <c r="N949" s="6"/>
      <c r="O949" s="6"/>
      <c r="P949" s="52"/>
    </row>
    <row r="950" spans="1:16" ht="15.75" customHeight="1" x14ac:dyDescent="0.25">
      <c r="A950" s="1"/>
      <c r="B950" s="14"/>
      <c r="C950" s="6"/>
      <c r="D950" s="51"/>
      <c r="E950" s="6"/>
      <c r="F950" s="51"/>
      <c r="G950" s="6"/>
      <c r="H950" s="6"/>
      <c r="I950" s="6"/>
      <c r="J950" s="6"/>
      <c r="K950" s="6"/>
      <c r="L950" s="51"/>
      <c r="M950" s="6"/>
      <c r="N950" s="6"/>
      <c r="O950" s="6"/>
      <c r="P950" s="52"/>
    </row>
    <row r="951" spans="1:16" ht="15.75" customHeight="1" x14ac:dyDescent="0.25">
      <c r="A951" s="1"/>
      <c r="B951" s="14"/>
      <c r="C951" s="6"/>
      <c r="D951" s="51"/>
      <c r="E951" s="6"/>
      <c r="F951" s="51"/>
      <c r="G951" s="6"/>
      <c r="H951" s="6"/>
      <c r="I951" s="6"/>
      <c r="J951" s="6"/>
      <c r="K951" s="6"/>
      <c r="L951" s="51"/>
      <c r="M951" s="6"/>
      <c r="N951" s="6"/>
      <c r="O951" s="6"/>
      <c r="P951" s="52"/>
    </row>
    <row r="952" spans="1:16" ht="15.75" customHeight="1" x14ac:dyDescent="0.25">
      <c r="A952" s="1"/>
      <c r="B952" s="14"/>
      <c r="C952" s="6"/>
      <c r="D952" s="51"/>
      <c r="E952" s="6"/>
      <c r="F952" s="51"/>
      <c r="G952" s="6"/>
      <c r="H952" s="6"/>
      <c r="I952" s="6"/>
      <c r="J952" s="6"/>
      <c r="K952" s="6"/>
      <c r="L952" s="51"/>
      <c r="M952" s="6"/>
      <c r="N952" s="6"/>
      <c r="O952" s="6"/>
      <c r="P952" s="52"/>
    </row>
    <row r="953" spans="1:16" ht="15.75" customHeight="1" x14ac:dyDescent="0.25">
      <c r="A953" s="1"/>
      <c r="B953" s="14"/>
      <c r="C953" s="6"/>
      <c r="D953" s="51"/>
      <c r="E953" s="6"/>
      <c r="F953" s="51"/>
      <c r="G953" s="6"/>
      <c r="H953" s="6"/>
      <c r="I953" s="6"/>
      <c r="J953" s="6"/>
      <c r="K953" s="6"/>
      <c r="L953" s="51"/>
      <c r="M953" s="6"/>
      <c r="N953" s="6"/>
      <c r="O953" s="6"/>
      <c r="P953" s="52"/>
    </row>
    <row r="954" spans="1:16" ht="15.75" customHeight="1" x14ac:dyDescent="0.25">
      <c r="A954" s="1"/>
      <c r="B954" s="14"/>
      <c r="C954" s="6"/>
      <c r="D954" s="51"/>
      <c r="E954" s="6"/>
      <c r="F954" s="51"/>
      <c r="G954" s="6"/>
      <c r="H954" s="6"/>
      <c r="I954" s="6"/>
      <c r="J954" s="6"/>
      <c r="K954" s="6"/>
      <c r="L954" s="51"/>
      <c r="M954" s="6"/>
      <c r="N954" s="6"/>
      <c r="O954" s="6"/>
      <c r="P954" s="52"/>
    </row>
    <row r="955" spans="1:16" ht="15.75" customHeight="1" x14ac:dyDescent="0.25">
      <c r="A955" s="1"/>
      <c r="B955" s="14"/>
      <c r="C955" s="6"/>
      <c r="D955" s="51"/>
      <c r="E955" s="6"/>
      <c r="F955" s="51"/>
      <c r="G955" s="6"/>
      <c r="H955" s="6"/>
      <c r="I955" s="6"/>
      <c r="J955" s="6"/>
      <c r="K955" s="6"/>
      <c r="L955" s="51"/>
      <c r="M955" s="6"/>
      <c r="N955" s="6"/>
      <c r="O955" s="6"/>
      <c r="P955" s="52"/>
    </row>
    <row r="956" spans="1:16" ht="15.75" customHeight="1" x14ac:dyDescent="0.25">
      <c r="A956" s="1"/>
      <c r="B956" s="14"/>
      <c r="C956" s="6"/>
      <c r="D956" s="51"/>
      <c r="E956" s="6"/>
      <c r="F956" s="51"/>
      <c r="G956" s="6"/>
      <c r="H956" s="6"/>
      <c r="I956" s="6"/>
      <c r="J956" s="6"/>
      <c r="K956" s="6"/>
      <c r="L956" s="51"/>
      <c r="M956" s="6"/>
      <c r="N956" s="6"/>
      <c r="O956" s="6"/>
      <c r="P956" s="52"/>
    </row>
    <row r="957" spans="1:16" ht="15.75" customHeight="1" x14ac:dyDescent="0.25">
      <c r="A957" s="1"/>
      <c r="B957" s="14"/>
      <c r="C957" s="6"/>
      <c r="D957" s="51"/>
      <c r="E957" s="6"/>
      <c r="F957" s="51"/>
      <c r="G957" s="6"/>
      <c r="H957" s="6"/>
      <c r="I957" s="6"/>
      <c r="J957" s="6"/>
      <c r="K957" s="6"/>
      <c r="L957" s="51"/>
      <c r="M957" s="6"/>
      <c r="N957" s="6"/>
      <c r="O957" s="6"/>
      <c r="P957" s="52"/>
    </row>
    <row r="958" spans="1:16" ht="15.75" customHeight="1" x14ac:dyDescent="0.25">
      <c r="A958" s="1"/>
      <c r="B958" s="14"/>
      <c r="C958" s="6"/>
      <c r="D958" s="51"/>
      <c r="E958" s="6"/>
      <c r="F958" s="51"/>
      <c r="G958" s="6"/>
      <c r="H958" s="6"/>
      <c r="I958" s="6"/>
      <c r="J958" s="6"/>
      <c r="K958" s="6"/>
      <c r="L958" s="51"/>
      <c r="M958" s="6"/>
      <c r="N958" s="6"/>
      <c r="O958" s="6"/>
      <c r="P958" s="52"/>
    </row>
    <row r="959" spans="1:16" ht="15.75" customHeight="1" x14ac:dyDescent="0.25">
      <c r="A959" s="1"/>
      <c r="B959" s="14"/>
      <c r="C959" s="6"/>
      <c r="D959" s="51"/>
      <c r="E959" s="6"/>
      <c r="F959" s="51"/>
      <c r="G959" s="6"/>
      <c r="H959" s="6"/>
      <c r="I959" s="6"/>
      <c r="J959" s="6"/>
      <c r="K959" s="6"/>
      <c r="L959" s="51"/>
      <c r="M959" s="6"/>
      <c r="N959" s="6"/>
      <c r="O959" s="6"/>
      <c r="P959" s="52"/>
    </row>
    <row r="960" spans="1:16" ht="15.75" customHeight="1" x14ac:dyDescent="0.25">
      <c r="A960" s="1"/>
      <c r="B960" s="14"/>
      <c r="C960" s="6"/>
      <c r="D960" s="51"/>
      <c r="E960" s="6"/>
      <c r="F960" s="51"/>
      <c r="G960" s="6"/>
      <c r="H960" s="6"/>
      <c r="I960" s="6"/>
      <c r="J960" s="6"/>
      <c r="K960" s="6"/>
      <c r="L960" s="51"/>
      <c r="M960" s="6"/>
      <c r="N960" s="6"/>
      <c r="O960" s="6"/>
      <c r="P960" s="52"/>
    </row>
    <row r="961" spans="1:16" ht="15.75" customHeight="1" x14ac:dyDescent="0.25">
      <c r="A961" s="1"/>
      <c r="B961" s="14"/>
      <c r="C961" s="6"/>
      <c r="D961" s="51"/>
      <c r="E961" s="6"/>
      <c r="F961" s="51"/>
      <c r="G961" s="6"/>
      <c r="H961" s="6"/>
      <c r="I961" s="6"/>
      <c r="J961" s="6"/>
      <c r="K961" s="6"/>
      <c r="L961" s="51"/>
      <c r="M961" s="6"/>
      <c r="N961" s="6"/>
      <c r="O961" s="6"/>
      <c r="P961" s="52"/>
    </row>
    <row r="962" spans="1:16" ht="15.75" customHeight="1" x14ac:dyDescent="0.25">
      <c r="A962" s="1"/>
      <c r="B962" s="14"/>
      <c r="C962" s="6"/>
      <c r="D962" s="51"/>
      <c r="E962" s="6"/>
      <c r="F962" s="51"/>
      <c r="G962" s="6"/>
      <c r="H962" s="6"/>
      <c r="I962" s="6"/>
      <c r="J962" s="6"/>
      <c r="K962" s="6"/>
      <c r="L962" s="51"/>
      <c r="M962" s="6"/>
      <c r="N962" s="6"/>
      <c r="O962" s="6"/>
      <c r="P962" s="52"/>
    </row>
    <row r="963" spans="1:16" ht="15.75" customHeight="1" x14ac:dyDescent="0.25">
      <c r="A963" s="1"/>
      <c r="B963" s="14"/>
      <c r="C963" s="6"/>
      <c r="D963" s="51"/>
      <c r="E963" s="6"/>
      <c r="F963" s="51"/>
      <c r="G963" s="6"/>
      <c r="H963" s="6"/>
      <c r="I963" s="6"/>
      <c r="J963" s="6"/>
      <c r="K963" s="6"/>
      <c r="L963" s="51"/>
      <c r="M963" s="6"/>
      <c r="N963" s="6"/>
      <c r="O963" s="6"/>
      <c r="P963" s="52"/>
    </row>
    <row r="964" spans="1:16" ht="15.75" customHeight="1" x14ac:dyDescent="0.25">
      <c r="A964" s="1"/>
      <c r="B964" s="14"/>
      <c r="C964" s="6"/>
      <c r="D964" s="51"/>
      <c r="E964" s="6"/>
      <c r="F964" s="51"/>
      <c r="G964" s="6"/>
      <c r="H964" s="6"/>
      <c r="I964" s="6"/>
      <c r="J964" s="6"/>
      <c r="K964" s="6"/>
      <c r="L964" s="51"/>
      <c r="M964" s="6"/>
      <c r="N964" s="6"/>
      <c r="O964" s="6"/>
      <c r="P964" s="52"/>
    </row>
    <row r="965" spans="1:16" ht="15.75" customHeight="1" x14ac:dyDescent="0.25">
      <c r="A965" s="1"/>
      <c r="B965" s="14"/>
      <c r="C965" s="6"/>
      <c r="D965" s="51"/>
      <c r="E965" s="6"/>
      <c r="F965" s="51"/>
      <c r="G965" s="6"/>
      <c r="H965" s="6"/>
      <c r="I965" s="6"/>
      <c r="J965" s="6"/>
      <c r="K965" s="6"/>
      <c r="L965" s="51"/>
      <c r="M965" s="6"/>
      <c r="N965" s="6"/>
      <c r="O965" s="6"/>
      <c r="P965" s="52"/>
    </row>
    <row r="966" spans="1:16" ht="15.75" customHeight="1" x14ac:dyDescent="0.25">
      <c r="A966" s="1"/>
      <c r="B966" s="14"/>
      <c r="C966" s="6"/>
      <c r="D966" s="51"/>
      <c r="E966" s="6"/>
      <c r="F966" s="51"/>
      <c r="G966" s="6"/>
      <c r="H966" s="6"/>
      <c r="I966" s="6"/>
      <c r="J966" s="6"/>
      <c r="K966" s="6"/>
      <c r="L966" s="51"/>
      <c r="M966" s="6"/>
      <c r="N966" s="6"/>
      <c r="O966" s="6"/>
      <c r="P966" s="52"/>
    </row>
    <row r="967" spans="1:16" ht="15.75" customHeight="1" x14ac:dyDescent="0.25">
      <c r="A967" s="1"/>
      <c r="B967" s="14"/>
      <c r="C967" s="6"/>
      <c r="D967" s="51"/>
      <c r="E967" s="6"/>
      <c r="F967" s="51"/>
      <c r="G967" s="6"/>
      <c r="H967" s="6"/>
      <c r="I967" s="6"/>
      <c r="J967" s="6"/>
      <c r="K967" s="6"/>
      <c r="L967" s="51"/>
      <c r="M967" s="6"/>
      <c r="N967" s="6"/>
      <c r="O967" s="6"/>
      <c r="P967" s="52"/>
    </row>
    <row r="968" spans="1:16" ht="15.75" customHeight="1" x14ac:dyDescent="0.25">
      <c r="A968" s="1"/>
      <c r="B968" s="14"/>
      <c r="C968" s="6"/>
      <c r="D968" s="51"/>
      <c r="E968" s="6"/>
      <c r="F968" s="51"/>
      <c r="G968" s="6"/>
      <c r="H968" s="6"/>
      <c r="I968" s="6"/>
      <c r="J968" s="6"/>
      <c r="K968" s="6"/>
      <c r="L968" s="51"/>
      <c r="M968" s="6"/>
      <c r="N968" s="6"/>
      <c r="O968" s="6"/>
      <c r="P968" s="52"/>
    </row>
    <row r="969" spans="1:16" ht="15.75" customHeight="1" x14ac:dyDescent="0.25">
      <c r="A969" s="1"/>
      <c r="B969" s="14"/>
      <c r="C969" s="6"/>
      <c r="D969" s="51"/>
      <c r="E969" s="6"/>
      <c r="F969" s="51"/>
      <c r="G969" s="6"/>
      <c r="H969" s="6"/>
      <c r="I969" s="6"/>
      <c r="J969" s="6"/>
      <c r="K969" s="6"/>
      <c r="L969" s="51"/>
      <c r="M969" s="6"/>
      <c r="N969" s="6"/>
      <c r="O969" s="6"/>
      <c r="P969" s="52"/>
    </row>
    <row r="970" spans="1:16" ht="15.75" customHeight="1" x14ac:dyDescent="0.25">
      <c r="A970" s="1"/>
      <c r="B970" s="14"/>
      <c r="C970" s="6"/>
      <c r="D970" s="51"/>
      <c r="E970" s="6"/>
      <c r="F970" s="51"/>
      <c r="G970" s="6"/>
      <c r="H970" s="6"/>
      <c r="I970" s="6"/>
      <c r="J970" s="6"/>
      <c r="K970" s="6"/>
      <c r="L970" s="51"/>
      <c r="M970" s="6"/>
      <c r="N970" s="6"/>
      <c r="O970" s="6"/>
      <c r="P970" s="52"/>
    </row>
    <row r="971" spans="1:16" ht="15.75" customHeight="1" x14ac:dyDescent="0.25">
      <c r="A971" s="1"/>
      <c r="B971" s="14"/>
      <c r="C971" s="6"/>
      <c r="D971" s="51"/>
      <c r="E971" s="6"/>
      <c r="F971" s="51"/>
      <c r="G971" s="6"/>
      <c r="H971" s="6"/>
      <c r="I971" s="6"/>
      <c r="J971" s="6"/>
      <c r="K971" s="6"/>
      <c r="L971" s="51"/>
      <c r="M971" s="6"/>
      <c r="N971" s="6"/>
      <c r="O971" s="6"/>
      <c r="P971" s="52"/>
    </row>
    <row r="972" spans="1:16" ht="15.75" customHeight="1" x14ac:dyDescent="0.25">
      <c r="A972" s="1"/>
      <c r="B972" s="14"/>
      <c r="C972" s="6"/>
      <c r="D972" s="51"/>
      <c r="E972" s="6"/>
      <c r="F972" s="51"/>
      <c r="G972" s="6"/>
      <c r="H972" s="6"/>
      <c r="I972" s="6"/>
      <c r="J972" s="6"/>
      <c r="K972" s="6"/>
      <c r="L972" s="51"/>
      <c r="M972" s="6"/>
      <c r="N972" s="6"/>
      <c r="O972" s="6"/>
      <c r="P972" s="52"/>
    </row>
    <row r="973" spans="1:16" ht="15.75" customHeight="1" x14ac:dyDescent="0.25">
      <c r="A973" s="1"/>
      <c r="B973" s="14"/>
      <c r="C973" s="6"/>
      <c r="D973" s="51"/>
      <c r="E973" s="6"/>
      <c r="F973" s="51"/>
      <c r="G973" s="6"/>
      <c r="H973" s="6"/>
      <c r="I973" s="6"/>
      <c r="J973" s="6"/>
      <c r="K973" s="6"/>
      <c r="L973" s="51"/>
      <c r="M973" s="6"/>
      <c r="N973" s="6"/>
      <c r="O973" s="6"/>
      <c r="P973" s="52"/>
    </row>
    <row r="974" spans="1:16" ht="15.75" customHeight="1" x14ac:dyDescent="0.25">
      <c r="A974" s="1"/>
      <c r="B974" s="14"/>
      <c r="C974" s="6"/>
      <c r="D974" s="51"/>
      <c r="E974" s="6"/>
      <c r="F974" s="51"/>
      <c r="G974" s="6"/>
      <c r="H974" s="6"/>
      <c r="I974" s="6"/>
      <c r="J974" s="6"/>
      <c r="K974" s="6"/>
      <c r="L974" s="51"/>
      <c r="M974" s="6"/>
      <c r="N974" s="6"/>
      <c r="O974" s="6"/>
      <c r="P974" s="52"/>
    </row>
    <row r="975" spans="1:16" ht="15.75" customHeight="1" x14ac:dyDescent="0.25">
      <c r="A975" s="1"/>
      <c r="B975" s="14"/>
      <c r="C975" s="6"/>
      <c r="D975" s="51"/>
      <c r="E975" s="6"/>
      <c r="F975" s="51"/>
      <c r="G975" s="6"/>
      <c r="H975" s="6"/>
      <c r="I975" s="6"/>
      <c r="J975" s="6"/>
      <c r="K975" s="6"/>
      <c r="L975" s="51"/>
      <c r="M975" s="6"/>
      <c r="N975" s="6"/>
      <c r="O975" s="6"/>
      <c r="P975" s="52"/>
    </row>
    <row r="976" spans="1:16" ht="15.75" customHeight="1" x14ac:dyDescent="0.25">
      <c r="A976" s="1"/>
      <c r="B976" s="14"/>
      <c r="C976" s="6"/>
      <c r="D976" s="51"/>
      <c r="E976" s="6"/>
      <c r="F976" s="51"/>
      <c r="G976" s="6"/>
      <c r="H976" s="6"/>
      <c r="I976" s="6"/>
      <c r="J976" s="6"/>
      <c r="K976" s="6"/>
      <c r="L976" s="51"/>
      <c r="M976" s="6"/>
      <c r="N976" s="6"/>
      <c r="O976" s="6"/>
      <c r="P976" s="52"/>
    </row>
    <row r="977" spans="1:16" ht="15.75" customHeight="1" x14ac:dyDescent="0.25">
      <c r="A977" s="1"/>
      <c r="B977" s="14"/>
      <c r="C977" s="6"/>
      <c r="D977" s="51"/>
      <c r="E977" s="6"/>
      <c r="F977" s="51"/>
      <c r="G977" s="6"/>
      <c r="H977" s="6"/>
      <c r="I977" s="6"/>
      <c r="J977" s="6"/>
      <c r="K977" s="6"/>
      <c r="L977" s="51"/>
      <c r="M977" s="6"/>
      <c r="N977" s="6"/>
      <c r="O977" s="6"/>
      <c r="P977" s="52"/>
    </row>
    <row r="978" spans="1:16" ht="15.75" customHeight="1" x14ac:dyDescent="0.25">
      <c r="A978" s="1"/>
      <c r="B978" s="14"/>
      <c r="C978" s="6"/>
      <c r="D978" s="51"/>
      <c r="E978" s="6"/>
      <c r="F978" s="51"/>
      <c r="G978" s="6"/>
      <c r="H978" s="6"/>
      <c r="I978" s="6"/>
      <c r="J978" s="6"/>
      <c r="K978" s="6"/>
      <c r="L978" s="51"/>
      <c r="M978" s="6"/>
      <c r="N978" s="6"/>
      <c r="O978" s="6"/>
      <c r="P978" s="52"/>
    </row>
    <row r="979" spans="1:16" ht="15.75" customHeight="1" x14ac:dyDescent="0.25">
      <c r="A979" s="1"/>
      <c r="B979" s="14"/>
      <c r="C979" s="6"/>
      <c r="D979" s="51"/>
      <c r="E979" s="6"/>
      <c r="F979" s="51"/>
      <c r="G979" s="6"/>
      <c r="H979" s="6"/>
      <c r="I979" s="6"/>
      <c r="J979" s="6"/>
      <c r="K979" s="6"/>
      <c r="L979" s="51"/>
      <c r="M979" s="6"/>
      <c r="N979" s="6"/>
      <c r="O979" s="6"/>
      <c r="P979" s="52"/>
    </row>
    <row r="980" spans="1:16" ht="15.75" customHeight="1" x14ac:dyDescent="0.25">
      <c r="A980" s="1"/>
      <c r="B980" s="14"/>
      <c r="C980" s="6"/>
      <c r="D980" s="51"/>
      <c r="E980" s="6"/>
      <c r="F980" s="51"/>
      <c r="G980" s="6"/>
      <c r="H980" s="6"/>
      <c r="I980" s="6"/>
      <c r="J980" s="6"/>
      <c r="K980" s="6"/>
      <c r="L980" s="51"/>
      <c r="M980" s="6"/>
      <c r="N980" s="6"/>
      <c r="O980" s="6"/>
      <c r="P980" s="52"/>
    </row>
    <row r="981" spans="1:16" ht="15.75" customHeight="1" x14ac:dyDescent="0.25">
      <c r="A981" s="1"/>
      <c r="B981" s="14"/>
      <c r="C981" s="6"/>
      <c r="D981" s="51"/>
      <c r="E981" s="6"/>
      <c r="F981" s="51"/>
      <c r="G981" s="6"/>
      <c r="H981" s="6"/>
      <c r="I981" s="6"/>
      <c r="J981" s="6"/>
      <c r="K981" s="6"/>
      <c r="L981" s="51"/>
      <c r="M981" s="6"/>
      <c r="N981" s="6"/>
      <c r="O981" s="6"/>
      <c r="P981" s="52"/>
    </row>
    <row r="982" spans="1:16" ht="15.75" customHeight="1" x14ac:dyDescent="0.25">
      <c r="A982" s="1"/>
      <c r="B982" s="14"/>
      <c r="C982" s="6"/>
      <c r="D982" s="51"/>
      <c r="E982" s="6"/>
      <c r="F982" s="51"/>
      <c r="G982" s="6"/>
      <c r="H982" s="6"/>
      <c r="I982" s="6"/>
      <c r="J982" s="6"/>
      <c r="K982" s="6"/>
      <c r="L982" s="51"/>
      <c r="M982" s="6"/>
      <c r="N982" s="6"/>
      <c r="O982" s="6"/>
      <c r="P982" s="52"/>
    </row>
    <row r="983" spans="1:16" ht="15.75" customHeight="1" x14ac:dyDescent="0.25">
      <c r="A983" s="1"/>
      <c r="B983" s="14"/>
      <c r="C983" s="6"/>
      <c r="D983" s="51"/>
      <c r="E983" s="6"/>
      <c r="F983" s="51"/>
      <c r="G983" s="6"/>
      <c r="H983" s="6"/>
      <c r="I983" s="6"/>
      <c r="J983" s="6"/>
      <c r="K983" s="6"/>
      <c r="L983" s="51"/>
      <c r="M983" s="6"/>
      <c r="N983" s="6"/>
      <c r="O983" s="6"/>
      <c r="P983" s="52"/>
    </row>
    <row r="984" spans="1:16" ht="15.75" customHeight="1" x14ac:dyDescent="0.25">
      <c r="A984" s="1"/>
      <c r="B984" s="14"/>
      <c r="C984" s="6"/>
      <c r="D984" s="51"/>
      <c r="E984" s="6"/>
      <c r="F984" s="51"/>
      <c r="G984" s="6"/>
      <c r="H984" s="6"/>
      <c r="I984" s="6"/>
      <c r="J984" s="6"/>
      <c r="K984" s="6"/>
      <c r="L984" s="51"/>
      <c r="M984" s="6"/>
      <c r="N984" s="6"/>
      <c r="O984" s="6"/>
      <c r="P984" s="52"/>
    </row>
    <row r="985" spans="1:16" ht="15.75" customHeight="1" x14ac:dyDescent="0.25">
      <c r="A985" s="1"/>
      <c r="B985" s="14"/>
      <c r="C985" s="6"/>
      <c r="D985" s="51"/>
      <c r="E985" s="6"/>
      <c r="F985" s="51"/>
      <c r="G985" s="6"/>
      <c r="H985" s="6"/>
      <c r="I985" s="6"/>
      <c r="J985" s="6"/>
      <c r="K985" s="6"/>
      <c r="L985" s="51"/>
      <c r="M985" s="6"/>
      <c r="N985" s="6"/>
      <c r="O985" s="6"/>
      <c r="P985" s="52"/>
    </row>
    <row r="986" spans="1:16" ht="15.75" customHeight="1" x14ac:dyDescent="0.25">
      <c r="A986" s="1"/>
      <c r="B986" s="14"/>
      <c r="C986" s="6"/>
      <c r="D986" s="51"/>
      <c r="E986" s="6"/>
      <c r="F986" s="51"/>
      <c r="G986" s="6"/>
      <c r="H986" s="6"/>
      <c r="I986" s="6"/>
      <c r="J986" s="6"/>
      <c r="K986" s="6"/>
      <c r="L986" s="51"/>
      <c r="M986" s="6"/>
      <c r="N986" s="6"/>
      <c r="O986" s="6"/>
      <c r="P986" s="52"/>
    </row>
    <row r="987" spans="1:16" ht="15.75" customHeight="1" x14ac:dyDescent="0.25">
      <c r="A987" s="1"/>
      <c r="B987" s="14"/>
      <c r="C987" s="6"/>
      <c r="D987" s="51"/>
      <c r="E987" s="6"/>
      <c r="F987" s="51"/>
      <c r="G987" s="6"/>
      <c r="H987" s="6"/>
      <c r="I987" s="6"/>
      <c r="J987" s="6"/>
      <c r="K987" s="6"/>
      <c r="L987" s="51"/>
      <c r="M987" s="6"/>
      <c r="N987" s="6"/>
      <c r="O987" s="6"/>
      <c r="P987" s="52"/>
    </row>
    <row r="988" spans="1:16" ht="15.75" customHeight="1" x14ac:dyDescent="0.25">
      <c r="A988" s="1"/>
      <c r="B988" s="14"/>
      <c r="C988" s="6"/>
      <c r="D988" s="51"/>
      <c r="E988" s="6"/>
      <c r="F988" s="51"/>
      <c r="G988" s="6"/>
      <c r="H988" s="6"/>
      <c r="I988" s="6"/>
      <c r="J988" s="6"/>
      <c r="K988" s="6"/>
      <c r="L988" s="51"/>
      <c r="M988" s="6"/>
      <c r="N988" s="6"/>
      <c r="O988" s="6"/>
      <c r="P988" s="52"/>
    </row>
    <row r="989" spans="1:16" ht="15.75" customHeight="1" x14ac:dyDescent="0.25">
      <c r="A989" s="1"/>
      <c r="B989" s="14"/>
      <c r="C989" s="6"/>
      <c r="D989" s="51"/>
      <c r="E989" s="6"/>
      <c r="F989" s="51"/>
      <c r="G989" s="6"/>
      <c r="H989" s="6"/>
      <c r="I989" s="6"/>
      <c r="J989" s="6"/>
      <c r="K989" s="6"/>
      <c r="L989" s="51"/>
      <c r="M989" s="6"/>
      <c r="N989" s="6"/>
      <c r="O989" s="6"/>
      <c r="P989" s="52"/>
    </row>
    <row r="990" spans="1:16" ht="15.75" customHeight="1" x14ac:dyDescent="0.25">
      <c r="A990" s="1"/>
      <c r="B990" s="14"/>
      <c r="C990" s="6"/>
      <c r="D990" s="51"/>
      <c r="E990" s="6"/>
      <c r="F990" s="51"/>
      <c r="G990" s="6"/>
      <c r="H990" s="6"/>
      <c r="I990" s="6"/>
      <c r="J990" s="6"/>
      <c r="K990" s="6"/>
      <c r="L990" s="51"/>
      <c r="M990" s="6"/>
      <c r="N990" s="6"/>
      <c r="O990" s="6"/>
      <c r="P990" s="52"/>
    </row>
    <row r="991" spans="1:16" ht="15.75" customHeight="1" x14ac:dyDescent="0.25">
      <c r="A991" s="1"/>
      <c r="B991" s="14"/>
      <c r="C991" s="6"/>
      <c r="D991" s="51"/>
      <c r="E991" s="6"/>
      <c r="F991" s="51"/>
      <c r="G991" s="6"/>
      <c r="H991" s="6"/>
      <c r="I991" s="6"/>
      <c r="J991" s="6"/>
      <c r="K991" s="6"/>
      <c r="L991" s="51"/>
      <c r="M991" s="6"/>
      <c r="N991" s="6"/>
      <c r="O991" s="6"/>
      <c r="P991" s="52"/>
    </row>
    <row r="992" spans="1:16" ht="15.75" customHeight="1" x14ac:dyDescent="0.25">
      <c r="A992" s="1"/>
      <c r="B992" s="14"/>
      <c r="C992" s="6"/>
      <c r="D992" s="51"/>
      <c r="E992" s="6"/>
      <c r="F992" s="51"/>
      <c r="G992" s="6"/>
      <c r="H992" s="6"/>
      <c r="I992" s="6"/>
      <c r="J992" s="6"/>
      <c r="K992" s="6"/>
      <c r="L992" s="51"/>
      <c r="M992" s="6"/>
      <c r="N992" s="6"/>
      <c r="O992" s="6"/>
      <c r="P992" s="52"/>
    </row>
    <row r="993" spans="1:16" ht="15.75" customHeight="1" x14ac:dyDescent="0.25">
      <c r="A993" s="1"/>
      <c r="B993" s="14"/>
      <c r="C993" s="6"/>
      <c r="D993" s="51"/>
      <c r="E993" s="6"/>
      <c r="F993" s="51"/>
      <c r="G993" s="6"/>
      <c r="H993" s="6"/>
      <c r="I993" s="6"/>
      <c r="J993" s="6"/>
      <c r="K993" s="6"/>
      <c r="L993" s="51"/>
      <c r="M993" s="6"/>
      <c r="N993" s="6"/>
      <c r="O993" s="6"/>
      <c r="P993" s="52"/>
    </row>
    <row r="994" spans="1:16" ht="15.75" customHeight="1" x14ac:dyDescent="0.25">
      <c r="A994" s="1"/>
      <c r="B994" s="14"/>
      <c r="C994" s="6"/>
      <c r="D994" s="51"/>
      <c r="E994" s="6"/>
      <c r="F994" s="51"/>
      <c r="G994" s="6"/>
      <c r="H994" s="6"/>
      <c r="I994" s="6"/>
      <c r="J994" s="6"/>
      <c r="K994" s="6"/>
      <c r="L994" s="51"/>
      <c r="M994" s="6"/>
      <c r="N994" s="6"/>
      <c r="O994" s="6"/>
      <c r="P994" s="52"/>
    </row>
    <row r="995" spans="1:16" ht="15.75" customHeight="1" x14ac:dyDescent="0.25">
      <c r="A995" s="1"/>
      <c r="B995" s="14"/>
      <c r="C995" s="6"/>
      <c r="D995" s="51"/>
      <c r="E995" s="6"/>
      <c r="F995" s="51"/>
      <c r="G995" s="6"/>
      <c r="H995" s="6"/>
      <c r="I995" s="6"/>
      <c r="J995" s="6"/>
      <c r="K995" s="6"/>
      <c r="L995" s="51"/>
      <c r="M995" s="6"/>
      <c r="N995" s="6"/>
      <c r="O995" s="6"/>
      <c r="P995" s="52"/>
    </row>
    <row r="996" spans="1:16" ht="15.75" customHeight="1" x14ac:dyDescent="0.25">
      <c r="A996" s="1"/>
      <c r="B996" s="14"/>
      <c r="C996" s="6"/>
      <c r="D996" s="51"/>
      <c r="E996" s="6"/>
      <c r="F996" s="51"/>
      <c r="G996" s="6"/>
      <c r="H996" s="6"/>
      <c r="I996" s="6"/>
      <c r="J996" s="6"/>
      <c r="K996" s="6"/>
      <c r="L996" s="51"/>
      <c r="M996" s="6"/>
      <c r="N996" s="6"/>
      <c r="O996" s="6"/>
      <c r="P996" s="52"/>
    </row>
    <row r="997" spans="1:16" ht="15.75" customHeight="1" x14ac:dyDescent="0.25">
      <c r="A997" s="1"/>
      <c r="B997" s="14"/>
      <c r="C997" s="6"/>
      <c r="D997" s="51"/>
      <c r="E997" s="6"/>
      <c r="F997" s="51"/>
      <c r="G997" s="6"/>
      <c r="H997" s="6"/>
      <c r="I997" s="6"/>
      <c r="J997" s="6"/>
      <c r="K997" s="6"/>
      <c r="L997" s="51"/>
      <c r="M997" s="6"/>
      <c r="N997" s="6"/>
      <c r="O997" s="6"/>
      <c r="P997" s="52"/>
    </row>
    <row r="998" spans="1:16" ht="15.75" customHeight="1" x14ac:dyDescent="0.25">
      <c r="A998" s="1"/>
      <c r="B998" s="14"/>
      <c r="C998" s="6"/>
      <c r="D998" s="51"/>
      <c r="E998" s="6"/>
      <c r="F998" s="51"/>
      <c r="G998" s="6"/>
      <c r="H998" s="6"/>
      <c r="I998" s="6"/>
      <c r="J998" s="6"/>
      <c r="K998" s="6"/>
      <c r="L998" s="51"/>
      <c r="M998" s="6"/>
      <c r="N998" s="6"/>
      <c r="O998" s="6"/>
      <c r="P998" s="52"/>
    </row>
    <row r="999" spans="1:16" ht="15.75" customHeight="1" x14ac:dyDescent="0.25">
      <c r="A999" s="1"/>
      <c r="B999" s="14"/>
      <c r="C999" s="6"/>
      <c r="D999" s="51"/>
      <c r="E999" s="6"/>
      <c r="F999" s="51"/>
      <c r="G999" s="6"/>
      <c r="H999" s="6"/>
      <c r="I999" s="6"/>
      <c r="J999" s="6"/>
      <c r="K999" s="6"/>
      <c r="L999" s="51"/>
      <c r="M999" s="6"/>
      <c r="N999" s="6"/>
      <c r="O999" s="6"/>
      <c r="P999" s="52"/>
    </row>
    <row r="1000" spans="1:16" ht="15.75" customHeight="1" x14ac:dyDescent="0.25">
      <c r="A1000" s="1"/>
      <c r="B1000" s="14"/>
      <c r="C1000" s="6"/>
      <c r="D1000" s="51"/>
      <c r="E1000" s="6"/>
      <c r="F1000" s="51"/>
      <c r="G1000" s="6"/>
      <c r="H1000" s="6"/>
      <c r="I1000" s="6"/>
      <c r="J1000" s="6"/>
      <c r="K1000" s="6"/>
      <c r="L1000" s="51"/>
      <c r="M1000" s="6"/>
      <c r="N1000" s="6"/>
      <c r="O1000" s="6"/>
      <c r="P1000" s="52"/>
    </row>
    <row r="1001" spans="1:16" ht="15.75" customHeight="1" x14ac:dyDescent="0.25">
      <c r="A1001" s="1"/>
      <c r="B1001" s="14"/>
      <c r="C1001" s="6"/>
      <c r="D1001" s="51"/>
      <c r="E1001" s="6"/>
      <c r="F1001" s="51"/>
      <c r="G1001" s="6"/>
      <c r="H1001" s="6"/>
      <c r="I1001" s="6"/>
      <c r="J1001" s="6"/>
      <c r="K1001" s="6"/>
      <c r="L1001" s="51"/>
      <c r="M1001" s="6"/>
      <c r="N1001" s="6"/>
      <c r="O1001" s="6"/>
      <c r="P1001" s="52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DC35-AC67-4B2B-B5C6-AFC65A8E0E1E}">
  <sheetPr>
    <pageSetUpPr fitToPage="1"/>
  </sheetPr>
  <dimension ref="A1:W48"/>
  <sheetViews>
    <sheetView showGridLines="0" view="pageBreakPreview" topLeftCell="A18" zoomScaleNormal="85" zoomScaleSheetLayoutView="100" workbookViewId="0">
      <selection activeCell="G42" sqref="G42"/>
    </sheetView>
  </sheetViews>
  <sheetFormatPr defaultColWidth="20.7109375" defaultRowHeight="15" x14ac:dyDescent="0.2"/>
  <cols>
    <col min="1" max="1" width="3.140625" style="222" customWidth="1"/>
    <col min="2" max="4" width="20.7109375" style="222" customWidth="1"/>
    <col min="5" max="5" width="25.85546875" style="222" customWidth="1"/>
    <col min="6" max="6" width="25.42578125" style="222" customWidth="1"/>
    <col min="7" max="7" width="26.28515625" style="222" customWidth="1"/>
    <col min="8" max="8" width="23.7109375" style="222" customWidth="1"/>
    <col min="9" max="9" width="25.42578125" style="222" customWidth="1"/>
    <col min="10" max="12" width="20.7109375" style="222" customWidth="1"/>
    <col min="13" max="16384" width="20.7109375" style="222"/>
  </cols>
  <sheetData>
    <row r="1" spans="2:22" s="217" customFormat="1" ht="40.9" customHeight="1" x14ac:dyDescent="0.25">
      <c r="B1" s="213" t="s">
        <v>137</v>
      </c>
      <c r="C1" s="214"/>
      <c r="D1" s="215"/>
      <c r="E1" s="215"/>
      <c r="F1" s="215"/>
      <c r="G1" s="216"/>
      <c r="V1" s="217">
        <v>60000</v>
      </c>
    </row>
    <row r="2" spans="2:22" s="221" customFormat="1" ht="3.6" customHeight="1" x14ac:dyDescent="0.25">
      <c r="B2" s="218"/>
      <c r="C2" s="219"/>
      <c r="D2" s="218"/>
      <c r="E2" s="218"/>
      <c r="F2" s="220"/>
      <c r="G2" s="220"/>
      <c r="H2" s="220"/>
      <c r="I2" s="220"/>
      <c r="J2" s="220"/>
    </row>
    <row r="22" spans="1:23" x14ac:dyDescent="0.2">
      <c r="B22" s="217"/>
      <c r="C22" s="217"/>
      <c r="D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</row>
    <row r="23" spans="1:23" x14ac:dyDescent="0.2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</row>
    <row r="24" spans="1:23" ht="15.75" customHeight="1" thickBot="1" x14ac:dyDescent="0.25">
      <c r="B24" s="223" t="s">
        <v>138</v>
      </c>
      <c r="C24" s="223"/>
      <c r="D24" s="223"/>
      <c r="E24" s="223"/>
      <c r="F24" s="223"/>
      <c r="G24" s="223"/>
      <c r="H24" s="223"/>
      <c r="I24" s="223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</row>
    <row r="25" spans="1:23" x14ac:dyDescent="0.2">
      <c r="B25" s="224"/>
      <c r="C25" s="224"/>
      <c r="D25" s="225" t="s">
        <v>139</v>
      </c>
      <c r="E25" s="225" t="s">
        <v>140</v>
      </c>
      <c r="F25" s="225" t="s">
        <v>141</v>
      </c>
      <c r="G25" s="225" t="s">
        <v>142</v>
      </c>
      <c r="H25" s="225" t="s">
        <v>143</v>
      </c>
      <c r="I25" s="225" t="s">
        <v>144</v>
      </c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</row>
    <row r="26" spans="1:23" x14ac:dyDescent="0.2">
      <c r="A26" s="226">
        <v>5</v>
      </c>
      <c r="B26" s="227">
        <v>44593</v>
      </c>
      <c r="C26" s="227"/>
      <c r="D26" s="228">
        <v>1</v>
      </c>
      <c r="E26" s="229">
        <v>94860.15</v>
      </c>
      <c r="F26" s="228">
        <v>1</v>
      </c>
      <c r="G26" s="229">
        <v>152319.92000000001</v>
      </c>
      <c r="H26" s="228">
        <v>114</v>
      </c>
      <c r="I26" s="229">
        <v>0</v>
      </c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</row>
    <row r="27" spans="1:23" x14ac:dyDescent="0.2">
      <c r="A27" s="226">
        <v>6</v>
      </c>
      <c r="B27" s="230">
        <v>44622</v>
      </c>
      <c r="C27" s="230"/>
      <c r="D27" s="231">
        <v>1</v>
      </c>
      <c r="E27" s="232">
        <v>327469.23</v>
      </c>
      <c r="F27" s="231">
        <v>0</v>
      </c>
      <c r="G27" s="232">
        <v>0</v>
      </c>
      <c r="H27" s="231">
        <v>113</v>
      </c>
      <c r="I27" s="232">
        <v>0</v>
      </c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</row>
    <row r="28" spans="1:23" x14ac:dyDescent="0.2">
      <c r="A28" s="226">
        <v>7</v>
      </c>
      <c r="B28" s="227">
        <v>44654</v>
      </c>
      <c r="C28" s="227"/>
      <c r="D28" s="228">
        <v>1</v>
      </c>
      <c r="E28" s="229">
        <v>344730.47</v>
      </c>
      <c r="F28" s="228">
        <v>0</v>
      </c>
      <c r="G28" s="229">
        <v>0</v>
      </c>
      <c r="H28" s="228">
        <v>112</v>
      </c>
      <c r="I28" s="229">
        <v>0</v>
      </c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</row>
    <row r="29" spans="1:23" x14ac:dyDescent="0.2">
      <c r="A29" s="226">
        <v>8</v>
      </c>
      <c r="B29" s="230">
        <v>44685</v>
      </c>
      <c r="C29" s="230"/>
      <c r="D29" s="231">
        <v>3</v>
      </c>
      <c r="E29" s="232">
        <v>496209.3</v>
      </c>
      <c r="F29" s="231">
        <v>1</v>
      </c>
      <c r="G29" s="232">
        <v>20886.919999999998</v>
      </c>
      <c r="H29" s="231">
        <v>110</v>
      </c>
      <c r="I29" s="232">
        <v>0</v>
      </c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</row>
    <row r="30" spans="1:23" x14ac:dyDescent="0.2">
      <c r="A30" s="226">
        <v>9</v>
      </c>
      <c r="B30" s="227">
        <v>44717</v>
      </c>
      <c r="C30" s="227"/>
      <c r="D30" s="228">
        <v>2</v>
      </c>
      <c r="E30" s="229">
        <v>205954</v>
      </c>
      <c r="F30" s="228">
        <v>0</v>
      </c>
      <c r="G30" s="229">
        <v>0</v>
      </c>
      <c r="H30" s="228">
        <v>107</v>
      </c>
      <c r="I30" s="229">
        <v>16902461.292406879</v>
      </c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</row>
    <row r="31" spans="1:23" x14ac:dyDescent="0.2">
      <c r="A31" s="226">
        <v>10</v>
      </c>
      <c r="B31" s="230">
        <v>44748</v>
      </c>
      <c r="C31" s="230"/>
      <c r="D31" s="231">
        <v>3</v>
      </c>
      <c r="E31" s="232">
        <v>671263.24</v>
      </c>
      <c r="F31" s="231">
        <v>2</v>
      </c>
      <c r="G31" s="232">
        <v>0</v>
      </c>
      <c r="H31" s="231">
        <v>106</v>
      </c>
      <c r="I31" s="232">
        <v>16591801.742676878</v>
      </c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</row>
    <row r="32" spans="1:23" x14ac:dyDescent="0.2">
      <c r="A32" s="226">
        <v>11</v>
      </c>
      <c r="B32" s="227">
        <v>44780</v>
      </c>
      <c r="C32" s="227"/>
      <c r="D32" s="228">
        <v>5</v>
      </c>
      <c r="E32" s="229">
        <v>1406296.1800000002</v>
      </c>
      <c r="F32" s="228">
        <v>0</v>
      </c>
      <c r="G32" s="229">
        <v>0</v>
      </c>
      <c r="H32" s="228">
        <v>101</v>
      </c>
      <c r="I32" s="229">
        <v>15196110.118827878</v>
      </c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</row>
    <row r="33" spans="1:23" x14ac:dyDescent="0.2">
      <c r="A33" s="226">
        <v>12</v>
      </c>
      <c r="B33" s="230">
        <v>44811</v>
      </c>
      <c r="C33" s="230"/>
      <c r="D33" s="231">
        <v>4</v>
      </c>
      <c r="E33" s="232">
        <v>442791.25</v>
      </c>
      <c r="F33" s="231">
        <v>0</v>
      </c>
      <c r="G33" s="232">
        <v>0</v>
      </c>
      <c r="H33" s="231">
        <v>97</v>
      </c>
      <c r="I33" s="232">
        <v>14735981.702577878</v>
      </c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</row>
    <row r="34" spans="1:23" x14ac:dyDescent="0.2">
      <c r="A34" s="226"/>
      <c r="B34" s="227">
        <v>44842</v>
      </c>
      <c r="C34" s="227"/>
      <c r="D34" s="228">
        <v>0</v>
      </c>
      <c r="E34" s="229">
        <v>0</v>
      </c>
      <c r="F34" s="228">
        <v>0</v>
      </c>
      <c r="G34" s="229">
        <v>0</v>
      </c>
      <c r="H34" s="228">
        <v>97</v>
      </c>
      <c r="I34" s="229">
        <v>14735981.702577878</v>
      </c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</row>
    <row r="35" spans="1:23" x14ac:dyDescent="0.2">
      <c r="A35" s="226"/>
      <c r="B35" s="230">
        <v>44873</v>
      </c>
      <c r="C35" s="230"/>
      <c r="D35" s="231">
        <v>2</v>
      </c>
      <c r="E35" s="232">
        <v>586022.25</v>
      </c>
      <c r="F35" s="231">
        <v>0</v>
      </c>
      <c r="G35" s="232">
        <v>0</v>
      </c>
      <c r="H35" s="231">
        <v>95</v>
      </c>
      <c r="I35" s="232">
        <v>13921152.199999999</v>
      </c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</row>
    <row r="36" spans="1:23" x14ac:dyDescent="0.2">
      <c r="A36" s="226"/>
      <c r="B36" s="227">
        <v>44903</v>
      </c>
      <c r="C36" s="227"/>
      <c r="D36" s="228">
        <v>1</v>
      </c>
      <c r="E36" s="229">
        <v>325388.01</v>
      </c>
      <c r="F36" s="228">
        <v>0</v>
      </c>
      <c r="G36" s="229">
        <v>0</v>
      </c>
      <c r="H36" s="228">
        <v>94</v>
      </c>
      <c r="I36" s="229">
        <v>13508197.050000001</v>
      </c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</row>
    <row r="37" spans="1:23" x14ac:dyDescent="0.2">
      <c r="A37" s="226"/>
      <c r="B37" s="230">
        <v>44927</v>
      </c>
      <c r="C37" s="230"/>
      <c r="D37" s="231">
        <v>1</v>
      </c>
      <c r="E37" s="232">
        <v>98330.66</v>
      </c>
      <c r="F37" s="231">
        <v>1</v>
      </c>
      <c r="G37" s="232">
        <v>8270.5400000000009</v>
      </c>
      <c r="H37" s="231">
        <v>94</v>
      </c>
      <c r="I37" s="232">
        <v>13678781.109999999</v>
      </c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</row>
    <row r="38" spans="1:23" x14ac:dyDescent="0.2">
      <c r="A38" s="226"/>
      <c r="B38" s="227">
        <v>44958</v>
      </c>
      <c r="C38" s="227"/>
      <c r="D38" s="228">
        <v>1</v>
      </c>
      <c r="E38" s="229">
        <v>115667</v>
      </c>
      <c r="F38" s="228">
        <v>0</v>
      </c>
      <c r="G38" s="229">
        <v>0</v>
      </c>
      <c r="H38" s="228">
        <v>93</v>
      </c>
      <c r="I38" s="229">
        <v>13564535.859999999</v>
      </c>
      <c r="J38" s="217"/>
      <c r="K38" s="233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</row>
    <row r="39" spans="1:23" x14ac:dyDescent="0.2">
      <c r="A39" s="226"/>
      <c r="B39" s="230">
        <v>44986</v>
      </c>
      <c r="C39" s="230"/>
      <c r="D39" s="231">
        <v>2</v>
      </c>
      <c r="E39" s="232">
        <v>547200</v>
      </c>
      <c r="F39" s="231">
        <v>2</v>
      </c>
      <c r="G39" s="232">
        <v>41714.61</v>
      </c>
      <c r="H39" s="231">
        <v>93</v>
      </c>
      <c r="I39" s="232">
        <v>13561530.23</v>
      </c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</row>
    <row r="40" spans="1:23" x14ac:dyDescent="0.2">
      <c r="A40" s="226"/>
      <c r="B40" s="227">
        <v>45017</v>
      </c>
      <c r="C40" s="227"/>
      <c r="D40" s="228">
        <v>0</v>
      </c>
      <c r="E40" s="229">
        <v>0</v>
      </c>
      <c r="F40" s="228">
        <v>0</v>
      </c>
      <c r="G40" s="229">
        <v>0</v>
      </c>
      <c r="H40" s="228">
        <v>93</v>
      </c>
      <c r="I40" s="229">
        <v>13561530.23</v>
      </c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</row>
    <row r="41" spans="1:23" x14ac:dyDescent="0.2">
      <c r="A41" s="226"/>
      <c r="B41" s="230">
        <v>45047</v>
      </c>
      <c r="C41" s="230"/>
      <c r="D41" s="231">
        <v>4</v>
      </c>
      <c r="E41" s="232">
        <v>600607.93999999994</v>
      </c>
      <c r="F41" s="231">
        <v>1</v>
      </c>
      <c r="G41" s="232">
        <v>29529.439999999999</v>
      </c>
      <c r="H41" s="231">
        <v>90</v>
      </c>
      <c r="I41" s="232">
        <v>13240800.699999999</v>
      </c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</row>
    <row r="42" spans="1:23" ht="15" customHeight="1" x14ac:dyDescent="0.2">
      <c r="A42" s="226"/>
      <c r="B42" s="227">
        <v>45078</v>
      </c>
      <c r="C42" s="227"/>
      <c r="D42" s="228">
        <v>11</v>
      </c>
      <c r="E42" s="229">
        <v>1523448</v>
      </c>
      <c r="F42" s="228">
        <v>1</v>
      </c>
      <c r="G42" s="229">
        <v>81814.36</v>
      </c>
      <c r="H42" s="228">
        <v>80</v>
      </c>
      <c r="I42" s="234">
        <v>6964231.0999999996</v>
      </c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</row>
    <row r="43" spans="1:23" ht="15" customHeight="1" x14ac:dyDescent="0.2">
      <c r="A43" s="226"/>
      <c r="B43" s="230">
        <v>45108</v>
      </c>
      <c r="C43" s="230"/>
      <c r="D43" s="231">
        <v>3</v>
      </c>
      <c r="E43" s="232">
        <v>552960</v>
      </c>
      <c r="F43" s="231">
        <v>0</v>
      </c>
      <c r="G43" s="232">
        <v>0</v>
      </c>
      <c r="H43" s="231">
        <v>77</v>
      </c>
      <c r="I43" s="232">
        <v>6475185.1299999999</v>
      </c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</row>
    <row r="44" spans="1:23" ht="15" customHeight="1" x14ac:dyDescent="0.2">
      <c r="A44" s="226"/>
      <c r="B44" s="227">
        <v>45139</v>
      </c>
      <c r="C44" s="227"/>
      <c r="D44" s="228">
        <v>3</v>
      </c>
      <c r="E44" s="229">
        <v>309895.15000000002</v>
      </c>
      <c r="F44" s="228">
        <v>0</v>
      </c>
      <c r="G44" s="229">
        <v>0</v>
      </c>
      <c r="H44" s="228">
        <v>74</v>
      </c>
      <c r="I44" s="229">
        <v>6257145.7599999998</v>
      </c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</row>
    <row r="45" spans="1:23" ht="15" customHeight="1" x14ac:dyDescent="0.2">
      <c r="A45" s="226"/>
      <c r="B45" s="230">
        <v>45170</v>
      </c>
      <c r="C45" s="230"/>
      <c r="D45" s="231">
        <v>1</v>
      </c>
      <c r="E45" s="232">
        <v>346500</v>
      </c>
      <c r="F45" s="231">
        <v>2</v>
      </c>
      <c r="G45" s="232">
        <v>31046.74</v>
      </c>
      <c r="H45" s="231">
        <v>75</v>
      </c>
      <c r="I45" s="232">
        <v>6471632.5300000003</v>
      </c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</row>
    <row r="46" spans="1:23" x14ac:dyDescent="0.2">
      <c r="B46" s="235" t="s">
        <v>38</v>
      </c>
      <c r="C46" s="235"/>
      <c r="D46" s="236">
        <f>+SUM(D26:D45)</f>
        <v>49</v>
      </c>
      <c r="E46" s="237">
        <f>+SUM(E26:E45)</f>
        <v>8995592.8300000001</v>
      </c>
      <c r="F46" s="236">
        <f>+SUM(F26:F45)</f>
        <v>11</v>
      </c>
      <c r="G46" s="237">
        <f>+SUM(G26:G45)</f>
        <v>365582.53</v>
      </c>
      <c r="H46" s="236">
        <f>H45</f>
        <v>75</v>
      </c>
      <c r="I46" s="237">
        <f>I45</f>
        <v>6471632.5300000003</v>
      </c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</row>
    <row r="47" spans="1:23" x14ac:dyDescent="0.2">
      <c r="F47" s="287"/>
    </row>
    <row r="48" spans="1:23" x14ac:dyDescent="0.2">
      <c r="F48" s="287"/>
    </row>
  </sheetData>
  <pageMargins left="0.511811024" right="0.511811024" top="0.78740157499999996" bottom="0.78740157499999996" header="0.31496062000000002" footer="0.31496062000000002"/>
  <pageSetup scale="6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H167"/>
  <sheetViews>
    <sheetView workbookViewId="0">
      <selection activeCell="G14" sqref="G14"/>
    </sheetView>
  </sheetViews>
  <sheetFormatPr defaultRowHeight="15" x14ac:dyDescent="0.25"/>
  <cols>
    <col min="2" max="2" width="27.28515625" bestFit="1" customWidth="1"/>
    <col min="3" max="3" width="14" bestFit="1" customWidth="1"/>
    <col min="4" max="4" width="13.5703125" bestFit="1" customWidth="1"/>
    <col min="5" max="6" width="15.7109375" bestFit="1" customWidth="1"/>
    <col min="7" max="7" width="13.85546875" customWidth="1"/>
    <col min="8" max="8" width="21.42578125" customWidth="1"/>
  </cols>
  <sheetData>
    <row r="2" spans="2:8" x14ac:dyDescent="0.25">
      <c r="B2" s="137" t="s">
        <v>100</v>
      </c>
      <c r="C2" s="137" t="s">
        <v>131</v>
      </c>
      <c r="D2" s="137" t="s">
        <v>124</v>
      </c>
      <c r="E2" s="137" t="s">
        <v>126</v>
      </c>
      <c r="F2" s="137" t="s">
        <v>132</v>
      </c>
      <c r="G2" s="137" t="s">
        <v>133</v>
      </c>
      <c r="H2" s="137" t="s">
        <v>189</v>
      </c>
    </row>
    <row r="3" spans="2:8" x14ac:dyDescent="0.25">
      <c r="C3" s="119">
        <f>SUMIFS(Recebíveis!R:R,Recebíveis!A:A,'Base Contratos'!B3)</f>
        <v>0</v>
      </c>
      <c r="D3">
        <f>_xlfn.MAXIFS(Recebíveis!S:S,Recebíveis!A:A,'Base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19">
        <f>_xlfn.XLOOKUP(B3,'Relação de Contratos'!A:A,'Relação de Contratos'!H:H)</f>
        <v>0</v>
      </c>
      <c r="G3" s="133" t="str">
        <f>IFERROR(C3/F3,"")</f>
        <v/>
      </c>
      <c r="H3">
        <f>_xlfn.XLOOKUP(B3,Recebíveis!A:A,Recebíveis!N:N)</f>
        <v>0</v>
      </c>
    </row>
    <row r="4" spans="2:8" x14ac:dyDescent="0.25">
      <c r="C4" s="119"/>
      <c r="F4" s="119"/>
      <c r="G4" s="133"/>
    </row>
    <row r="5" spans="2:8" x14ac:dyDescent="0.25">
      <c r="C5" s="119"/>
      <c r="F5" s="119"/>
      <c r="G5" s="133"/>
    </row>
    <row r="6" spans="2:8" x14ac:dyDescent="0.25">
      <c r="C6" s="119"/>
      <c r="F6" s="119"/>
      <c r="G6" s="133"/>
    </row>
    <row r="7" spans="2:8" x14ac:dyDescent="0.25">
      <c r="C7" s="119"/>
      <c r="F7" s="119"/>
      <c r="G7" s="133"/>
    </row>
    <row r="8" spans="2:8" x14ac:dyDescent="0.25">
      <c r="C8" s="119"/>
      <c r="F8" s="119"/>
      <c r="G8" s="133"/>
    </row>
    <row r="9" spans="2:8" x14ac:dyDescent="0.25">
      <c r="C9" s="119"/>
      <c r="F9" s="119"/>
      <c r="G9" s="133"/>
    </row>
    <row r="10" spans="2:8" x14ac:dyDescent="0.25">
      <c r="C10" s="119"/>
      <c r="F10" s="119"/>
      <c r="G10" s="133"/>
    </row>
    <row r="11" spans="2:8" x14ac:dyDescent="0.25">
      <c r="C11" s="119"/>
      <c r="F11" s="119"/>
      <c r="G11" s="133"/>
    </row>
    <row r="12" spans="2:8" x14ac:dyDescent="0.25">
      <c r="C12" s="119"/>
      <c r="F12" s="119"/>
      <c r="G12" s="133"/>
    </row>
    <row r="13" spans="2:8" x14ac:dyDescent="0.25">
      <c r="C13" s="119"/>
      <c r="F13" s="119"/>
      <c r="G13" s="133"/>
    </row>
    <row r="14" spans="2:8" x14ac:dyDescent="0.25">
      <c r="C14" s="119"/>
      <c r="F14" s="119"/>
      <c r="G14" s="133"/>
    </row>
    <row r="15" spans="2:8" x14ac:dyDescent="0.25">
      <c r="C15" s="119"/>
      <c r="F15" s="119"/>
      <c r="G15" s="133"/>
    </row>
    <row r="16" spans="2:8" x14ac:dyDescent="0.25">
      <c r="C16" s="119"/>
      <c r="F16" s="119"/>
      <c r="G16" s="133"/>
    </row>
    <row r="17" spans="3:7" x14ac:dyDescent="0.25">
      <c r="C17" s="119"/>
      <c r="F17" s="119"/>
      <c r="G17" s="133"/>
    </row>
    <row r="18" spans="3:7" x14ac:dyDescent="0.25">
      <c r="C18" s="119"/>
      <c r="F18" s="119"/>
      <c r="G18" s="133"/>
    </row>
    <row r="19" spans="3:7" x14ac:dyDescent="0.25">
      <c r="C19" s="119"/>
      <c r="F19" s="119"/>
      <c r="G19" s="133"/>
    </row>
    <row r="20" spans="3:7" x14ac:dyDescent="0.25">
      <c r="C20" s="119"/>
      <c r="F20" s="119"/>
      <c r="G20" s="133"/>
    </row>
    <row r="21" spans="3:7" x14ac:dyDescent="0.25">
      <c r="C21" s="119"/>
      <c r="F21" s="119"/>
      <c r="G21" s="133"/>
    </row>
    <row r="22" spans="3:7" x14ac:dyDescent="0.25">
      <c r="C22" s="119"/>
      <c r="F22" s="119"/>
      <c r="G22" s="133"/>
    </row>
    <row r="23" spans="3:7" x14ac:dyDescent="0.25">
      <c r="C23" s="119"/>
      <c r="F23" s="119"/>
      <c r="G23" s="133"/>
    </row>
    <row r="24" spans="3:7" x14ac:dyDescent="0.25">
      <c r="C24" s="119"/>
      <c r="F24" s="119"/>
      <c r="G24" s="133"/>
    </row>
    <row r="25" spans="3:7" x14ac:dyDescent="0.25">
      <c r="C25" s="119"/>
      <c r="F25" s="119"/>
      <c r="G25" s="133"/>
    </row>
    <row r="26" spans="3:7" x14ac:dyDescent="0.25">
      <c r="C26" s="119"/>
      <c r="F26" s="119"/>
      <c r="G26" s="133"/>
    </row>
    <row r="27" spans="3:7" x14ac:dyDescent="0.25">
      <c r="C27" s="119"/>
      <c r="F27" s="119"/>
      <c r="G27" s="133"/>
    </row>
    <row r="28" spans="3:7" x14ac:dyDescent="0.25">
      <c r="C28" s="119"/>
      <c r="F28" s="119"/>
      <c r="G28" s="133"/>
    </row>
    <row r="29" spans="3:7" x14ac:dyDescent="0.25">
      <c r="C29" s="119"/>
      <c r="F29" s="119"/>
      <c r="G29" s="133"/>
    </row>
    <row r="30" spans="3:7" x14ac:dyDescent="0.25">
      <c r="C30" s="119"/>
      <c r="F30" s="119"/>
      <c r="G30" s="133"/>
    </row>
    <row r="31" spans="3:7" x14ac:dyDescent="0.25">
      <c r="C31" s="119"/>
      <c r="F31" s="119"/>
      <c r="G31" s="133"/>
    </row>
    <row r="32" spans="3:7" x14ac:dyDescent="0.25">
      <c r="C32" s="119"/>
      <c r="F32" s="119"/>
      <c r="G32" s="133"/>
    </row>
    <row r="33" spans="3:7" x14ac:dyDescent="0.25">
      <c r="C33" s="119"/>
      <c r="F33" s="119"/>
      <c r="G33" s="133"/>
    </row>
    <row r="34" spans="3:7" x14ac:dyDescent="0.25">
      <c r="C34" s="119"/>
      <c r="F34" s="119"/>
      <c r="G34" s="133"/>
    </row>
    <row r="35" spans="3:7" x14ac:dyDescent="0.25">
      <c r="C35" s="119"/>
      <c r="F35" s="119"/>
      <c r="G35" s="133"/>
    </row>
    <row r="36" spans="3:7" x14ac:dyDescent="0.25">
      <c r="C36" s="119"/>
      <c r="F36" s="119"/>
      <c r="G36" s="133"/>
    </row>
    <row r="37" spans="3:7" x14ac:dyDescent="0.25">
      <c r="C37" s="119"/>
      <c r="F37" s="119"/>
      <c r="G37" s="133"/>
    </row>
    <row r="38" spans="3:7" x14ac:dyDescent="0.25">
      <c r="C38" s="119"/>
      <c r="F38" s="119"/>
      <c r="G38" s="133"/>
    </row>
    <row r="39" spans="3:7" x14ac:dyDescent="0.25">
      <c r="C39" s="119"/>
      <c r="F39" s="119"/>
      <c r="G39" s="133"/>
    </row>
    <row r="40" spans="3:7" x14ac:dyDescent="0.25">
      <c r="C40" s="119"/>
      <c r="F40" s="119"/>
      <c r="G40" s="133"/>
    </row>
    <row r="41" spans="3:7" x14ac:dyDescent="0.25">
      <c r="C41" s="119"/>
      <c r="F41" s="119"/>
      <c r="G41" s="133"/>
    </row>
    <row r="42" spans="3:7" x14ac:dyDescent="0.25">
      <c r="C42" s="119"/>
      <c r="F42" s="119"/>
      <c r="G42" s="133"/>
    </row>
    <row r="43" spans="3:7" x14ac:dyDescent="0.25">
      <c r="C43" s="119"/>
      <c r="F43" s="119"/>
      <c r="G43" s="133"/>
    </row>
    <row r="44" spans="3:7" x14ac:dyDescent="0.25">
      <c r="C44" s="119"/>
      <c r="F44" s="119"/>
      <c r="G44" s="133"/>
    </row>
    <row r="45" spans="3:7" x14ac:dyDescent="0.25">
      <c r="C45" s="119"/>
      <c r="F45" s="119"/>
      <c r="G45" s="133"/>
    </row>
    <row r="46" spans="3:7" x14ac:dyDescent="0.25">
      <c r="C46" s="119"/>
      <c r="F46" s="119"/>
      <c r="G46" s="133"/>
    </row>
    <row r="47" spans="3:7" x14ac:dyDescent="0.25">
      <c r="C47" s="119"/>
      <c r="F47" s="119"/>
      <c r="G47" s="133"/>
    </row>
    <row r="48" spans="3:7" x14ac:dyDescent="0.25">
      <c r="C48" s="119"/>
      <c r="F48" s="119"/>
      <c r="G48" s="133"/>
    </row>
    <row r="49" spans="3:7" x14ac:dyDescent="0.25">
      <c r="C49" s="119"/>
      <c r="F49" s="119"/>
      <c r="G49" s="133"/>
    </row>
    <row r="50" spans="3:7" x14ac:dyDescent="0.25">
      <c r="C50" s="119"/>
      <c r="F50" s="119"/>
      <c r="G50" s="133"/>
    </row>
    <row r="51" spans="3:7" x14ac:dyDescent="0.25">
      <c r="C51" s="119"/>
      <c r="F51" s="119"/>
      <c r="G51" s="133"/>
    </row>
    <row r="52" spans="3:7" x14ac:dyDescent="0.25">
      <c r="C52" s="119"/>
      <c r="F52" s="119"/>
      <c r="G52" s="133"/>
    </row>
    <row r="53" spans="3:7" x14ac:dyDescent="0.25">
      <c r="C53" s="119"/>
      <c r="F53" s="119"/>
      <c r="G53" s="133"/>
    </row>
    <row r="54" spans="3:7" x14ac:dyDescent="0.25">
      <c r="C54" s="119"/>
      <c r="F54" s="119"/>
      <c r="G54" s="133"/>
    </row>
    <row r="55" spans="3:7" x14ac:dyDescent="0.25">
      <c r="C55" s="119"/>
      <c r="F55" s="119"/>
      <c r="G55" s="133"/>
    </row>
    <row r="56" spans="3:7" x14ac:dyDescent="0.25">
      <c r="C56" s="119"/>
      <c r="F56" s="119"/>
      <c r="G56" s="133"/>
    </row>
    <row r="57" spans="3:7" x14ac:dyDescent="0.25">
      <c r="C57" s="119"/>
      <c r="F57" s="119"/>
      <c r="G57" s="133"/>
    </row>
    <row r="58" spans="3:7" x14ac:dyDescent="0.25">
      <c r="C58" s="119"/>
      <c r="F58" s="119"/>
      <c r="G58" s="133"/>
    </row>
    <row r="59" spans="3:7" x14ac:dyDescent="0.25">
      <c r="C59" s="119"/>
      <c r="F59" s="119"/>
      <c r="G59" s="133"/>
    </row>
    <row r="60" spans="3:7" x14ac:dyDescent="0.25">
      <c r="C60" s="119"/>
      <c r="F60" s="119"/>
      <c r="G60" s="133"/>
    </row>
    <row r="61" spans="3:7" x14ac:dyDescent="0.25">
      <c r="C61" s="119"/>
      <c r="F61" s="119"/>
      <c r="G61" s="133"/>
    </row>
    <row r="62" spans="3:7" x14ac:dyDescent="0.25">
      <c r="C62" s="119"/>
      <c r="F62" s="119"/>
      <c r="G62" s="133"/>
    </row>
    <row r="63" spans="3:7" x14ac:dyDescent="0.25">
      <c r="C63" s="119"/>
      <c r="F63" s="119"/>
      <c r="G63" s="133"/>
    </row>
    <row r="64" spans="3:7" x14ac:dyDescent="0.25">
      <c r="C64" s="119"/>
      <c r="F64" s="119"/>
      <c r="G64" s="133"/>
    </row>
    <row r="65" spans="3:7" x14ac:dyDescent="0.25">
      <c r="C65" s="119"/>
      <c r="F65" s="119"/>
      <c r="G65" s="133"/>
    </row>
    <row r="66" spans="3:7" x14ac:dyDescent="0.25">
      <c r="C66" s="119"/>
      <c r="F66" s="119"/>
      <c r="G66" s="133"/>
    </row>
    <row r="67" spans="3:7" x14ac:dyDescent="0.25">
      <c r="C67" s="119"/>
      <c r="F67" s="119"/>
      <c r="G67" s="133"/>
    </row>
    <row r="68" spans="3:7" x14ac:dyDescent="0.25">
      <c r="C68" s="119"/>
      <c r="F68" s="119"/>
      <c r="G68" s="133"/>
    </row>
    <row r="69" spans="3:7" x14ac:dyDescent="0.25">
      <c r="C69" s="119"/>
      <c r="F69" s="119"/>
      <c r="G69" s="133"/>
    </row>
    <row r="70" spans="3:7" x14ac:dyDescent="0.25">
      <c r="C70" s="119"/>
      <c r="F70" s="119"/>
      <c r="G70" s="133"/>
    </row>
    <row r="71" spans="3:7" x14ac:dyDescent="0.25">
      <c r="C71" s="119"/>
      <c r="F71" s="119"/>
      <c r="G71" s="133"/>
    </row>
    <row r="72" spans="3:7" x14ac:dyDescent="0.25">
      <c r="C72" s="119"/>
      <c r="F72" s="119"/>
      <c r="G72" s="133"/>
    </row>
    <row r="73" spans="3:7" x14ac:dyDescent="0.25">
      <c r="C73" s="119"/>
      <c r="F73" s="119"/>
      <c r="G73" s="133"/>
    </row>
    <row r="74" spans="3:7" x14ac:dyDescent="0.25">
      <c r="C74" s="119"/>
      <c r="F74" s="119"/>
      <c r="G74" s="133"/>
    </row>
    <row r="75" spans="3:7" x14ac:dyDescent="0.25">
      <c r="C75" s="119"/>
      <c r="F75" s="119"/>
      <c r="G75" s="133"/>
    </row>
    <row r="76" spans="3:7" x14ac:dyDescent="0.25">
      <c r="C76" s="119"/>
      <c r="F76" s="119"/>
      <c r="G76" s="133"/>
    </row>
    <row r="77" spans="3:7" x14ac:dyDescent="0.25">
      <c r="C77" s="119"/>
      <c r="F77" s="119"/>
      <c r="G77" s="133"/>
    </row>
    <row r="78" spans="3:7" x14ac:dyDescent="0.25">
      <c r="C78" s="119"/>
      <c r="F78" s="119"/>
      <c r="G78" s="133"/>
    </row>
    <row r="79" spans="3:7" x14ac:dyDescent="0.25">
      <c r="C79" s="119"/>
      <c r="F79" s="119"/>
      <c r="G79" s="133"/>
    </row>
    <row r="80" spans="3:7" x14ac:dyDescent="0.25">
      <c r="C80" s="119"/>
      <c r="F80" s="119"/>
      <c r="G80" s="133"/>
    </row>
    <row r="81" spans="3:7" x14ac:dyDescent="0.25">
      <c r="C81" s="119"/>
      <c r="F81" s="119"/>
      <c r="G81" s="133"/>
    </row>
    <row r="82" spans="3:7" x14ac:dyDescent="0.25">
      <c r="C82" s="119"/>
      <c r="F82" s="119"/>
      <c r="G82" s="133"/>
    </row>
    <row r="83" spans="3:7" x14ac:dyDescent="0.25">
      <c r="C83" s="119"/>
      <c r="F83" s="119"/>
      <c r="G83" s="133"/>
    </row>
    <row r="84" spans="3:7" x14ac:dyDescent="0.25">
      <c r="C84" s="119"/>
      <c r="F84" s="119"/>
      <c r="G84" s="133"/>
    </row>
    <row r="85" spans="3:7" x14ac:dyDescent="0.25">
      <c r="C85" s="119"/>
      <c r="F85" s="119"/>
      <c r="G85" s="133"/>
    </row>
    <row r="86" spans="3:7" x14ac:dyDescent="0.25">
      <c r="C86" s="119"/>
      <c r="F86" s="119"/>
      <c r="G86" s="133"/>
    </row>
    <row r="87" spans="3:7" x14ac:dyDescent="0.25">
      <c r="C87" s="119"/>
      <c r="F87" s="119"/>
      <c r="G87" s="133"/>
    </row>
    <row r="88" spans="3:7" x14ac:dyDescent="0.25">
      <c r="C88" s="119"/>
      <c r="F88" s="119"/>
      <c r="G88" s="133"/>
    </row>
    <row r="89" spans="3:7" x14ac:dyDescent="0.25">
      <c r="C89" s="119"/>
      <c r="F89" s="119"/>
      <c r="G89" s="133"/>
    </row>
    <row r="90" spans="3:7" x14ac:dyDescent="0.25">
      <c r="C90" s="119"/>
      <c r="F90" s="119"/>
      <c r="G90" s="133"/>
    </row>
    <row r="91" spans="3:7" x14ac:dyDescent="0.25">
      <c r="C91" s="119"/>
      <c r="F91" s="119"/>
      <c r="G91" s="133"/>
    </row>
    <row r="92" spans="3:7" x14ac:dyDescent="0.25">
      <c r="C92" s="119"/>
      <c r="F92" s="119"/>
      <c r="G92" s="133"/>
    </row>
    <row r="93" spans="3:7" x14ac:dyDescent="0.25">
      <c r="C93" s="119"/>
      <c r="F93" s="119"/>
      <c r="G93" s="133"/>
    </row>
    <row r="94" spans="3:7" x14ac:dyDescent="0.25">
      <c r="C94" s="119"/>
      <c r="F94" s="119"/>
      <c r="G94" s="133"/>
    </row>
    <row r="95" spans="3:7" x14ac:dyDescent="0.25">
      <c r="C95" s="119"/>
      <c r="F95" s="119"/>
      <c r="G95" s="133"/>
    </row>
    <row r="96" spans="3:7" x14ac:dyDescent="0.25">
      <c r="C96" s="119"/>
      <c r="F96" s="119"/>
      <c r="G96" s="133"/>
    </row>
    <row r="97" spans="3:7" x14ac:dyDescent="0.25">
      <c r="C97" s="119"/>
      <c r="F97" s="119"/>
      <c r="G97" s="133"/>
    </row>
    <row r="98" spans="3:7" x14ac:dyDescent="0.25">
      <c r="C98" s="119"/>
      <c r="F98" s="119"/>
      <c r="G98" s="133"/>
    </row>
    <row r="99" spans="3:7" x14ac:dyDescent="0.25">
      <c r="C99" s="119"/>
      <c r="F99" s="119"/>
      <c r="G99" s="133"/>
    </row>
    <row r="100" spans="3:7" x14ac:dyDescent="0.25">
      <c r="C100" s="119"/>
      <c r="F100" s="119"/>
      <c r="G100" s="133"/>
    </row>
    <row r="101" spans="3:7" x14ac:dyDescent="0.25">
      <c r="C101" s="119"/>
      <c r="F101" s="119"/>
      <c r="G101" s="133"/>
    </row>
    <row r="102" spans="3:7" x14ac:dyDescent="0.25">
      <c r="C102" s="119"/>
      <c r="F102" s="119"/>
      <c r="G102" s="133"/>
    </row>
    <row r="103" spans="3:7" x14ac:dyDescent="0.25">
      <c r="C103" s="119"/>
      <c r="F103" s="119"/>
      <c r="G103" s="133"/>
    </row>
    <row r="104" spans="3:7" x14ac:dyDescent="0.25">
      <c r="C104" s="119"/>
      <c r="F104" s="119"/>
      <c r="G104" s="133"/>
    </row>
    <row r="105" spans="3:7" x14ac:dyDescent="0.25">
      <c r="C105" s="119"/>
      <c r="F105" s="119"/>
      <c r="G105" s="133"/>
    </row>
    <row r="106" spans="3:7" x14ac:dyDescent="0.25">
      <c r="C106" s="119"/>
      <c r="F106" s="119"/>
      <c r="G106" s="133"/>
    </row>
    <row r="107" spans="3:7" x14ac:dyDescent="0.25">
      <c r="C107" s="119"/>
      <c r="F107" s="119"/>
      <c r="G107" s="133"/>
    </row>
    <row r="108" spans="3:7" x14ac:dyDescent="0.25">
      <c r="C108" s="119"/>
      <c r="F108" s="119"/>
      <c r="G108" s="133"/>
    </row>
    <row r="109" spans="3:7" x14ac:dyDescent="0.25">
      <c r="C109" s="119"/>
      <c r="F109" s="119"/>
      <c r="G109" s="133"/>
    </row>
    <row r="110" spans="3:7" x14ac:dyDescent="0.25">
      <c r="C110" s="119"/>
      <c r="F110" s="119"/>
      <c r="G110" s="133"/>
    </row>
    <row r="111" spans="3:7" x14ac:dyDescent="0.25">
      <c r="C111" s="119"/>
      <c r="F111" s="119"/>
      <c r="G111" s="133"/>
    </row>
    <row r="112" spans="3:7" x14ac:dyDescent="0.25">
      <c r="C112" s="119"/>
      <c r="F112" s="119"/>
      <c r="G112" s="133"/>
    </row>
    <row r="113" spans="3:7" x14ac:dyDescent="0.25">
      <c r="C113" s="119"/>
      <c r="F113" s="119"/>
      <c r="G113" s="133"/>
    </row>
    <row r="114" spans="3:7" x14ac:dyDescent="0.25">
      <c r="C114" s="119"/>
      <c r="F114" s="119"/>
      <c r="G114" s="133"/>
    </row>
    <row r="115" spans="3:7" x14ac:dyDescent="0.25">
      <c r="C115" s="119"/>
      <c r="F115" s="119"/>
      <c r="G115" s="133"/>
    </row>
    <row r="116" spans="3:7" x14ac:dyDescent="0.25">
      <c r="C116" s="119"/>
      <c r="F116" s="119"/>
      <c r="G116" s="133"/>
    </row>
    <row r="117" spans="3:7" x14ac:dyDescent="0.25">
      <c r="C117" s="119"/>
      <c r="F117" s="119"/>
      <c r="G117" s="133"/>
    </row>
    <row r="118" spans="3:7" x14ac:dyDescent="0.25">
      <c r="C118" s="119"/>
      <c r="F118" s="119"/>
      <c r="G118" s="133"/>
    </row>
    <row r="119" spans="3:7" x14ac:dyDescent="0.25">
      <c r="C119" s="119"/>
      <c r="F119" s="119"/>
      <c r="G119" s="133"/>
    </row>
    <row r="120" spans="3:7" x14ac:dyDescent="0.25">
      <c r="C120" s="119"/>
      <c r="F120" s="119"/>
      <c r="G120" s="133"/>
    </row>
    <row r="121" spans="3:7" x14ac:dyDescent="0.25">
      <c r="C121" s="119"/>
      <c r="F121" s="119"/>
      <c r="G121" s="133"/>
    </row>
    <row r="122" spans="3:7" x14ac:dyDescent="0.25">
      <c r="C122" s="119"/>
      <c r="F122" s="119"/>
      <c r="G122" s="133"/>
    </row>
    <row r="123" spans="3:7" x14ac:dyDescent="0.25">
      <c r="C123" s="119"/>
      <c r="F123" s="119"/>
      <c r="G123" s="133"/>
    </row>
    <row r="124" spans="3:7" x14ac:dyDescent="0.25">
      <c r="C124" s="119"/>
      <c r="F124" s="119"/>
      <c r="G124" s="133"/>
    </row>
    <row r="125" spans="3:7" x14ac:dyDescent="0.25">
      <c r="C125" s="119"/>
      <c r="F125" s="119"/>
      <c r="G125" s="133"/>
    </row>
    <row r="126" spans="3:7" x14ac:dyDescent="0.25">
      <c r="C126" s="119"/>
      <c r="F126" s="119"/>
      <c r="G126" s="133"/>
    </row>
    <row r="127" spans="3:7" x14ac:dyDescent="0.25">
      <c r="C127" s="119"/>
      <c r="F127" s="119"/>
      <c r="G127" s="133"/>
    </row>
    <row r="128" spans="3:7" x14ac:dyDescent="0.25">
      <c r="C128" s="119"/>
      <c r="F128" s="119"/>
      <c r="G128" s="133"/>
    </row>
    <row r="129" spans="3:7" x14ac:dyDescent="0.25">
      <c r="C129" s="119"/>
      <c r="F129" s="119"/>
      <c r="G129" s="133"/>
    </row>
    <row r="130" spans="3:7" x14ac:dyDescent="0.25">
      <c r="C130" s="119"/>
      <c r="F130" s="119"/>
      <c r="G130" s="133"/>
    </row>
    <row r="131" spans="3:7" x14ac:dyDescent="0.25">
      <c r="C131" s="119"/>
      <c r="F131" s="119"/>
      <c r="G131" s="133"/>
    </row>
    <row r="132" spans="3:7" x14ac:dyDescent="0.25">
      <c r="C132" s="119"/>
      <c r="F132" s="119"/>
      <c r="G132" s="133"/>
    </row>
    <row r="133" spans="3:7" x14ac:dyDescent="0.25">
      <c r="C133" s="119"/>
      <c r="F133" s="119"/>
      <c r="G133" s="133"/>
    </row>
    <row r="134" spans="3:7" x14ac:dyDescent="0.25">
      <c r="C134" s="119"/>
      <c r="F134" s="119"/>
      <c r="G134" s="133"/>
    </row>
    <row r="135" spans="3:7" x14ac:dyDescent="0.25">
      <c r="C135" s="119"/>
      <c r="F135" s="119"/>
      <c r="G135" s="133"/>
    </row>
    <row r="136" spans="3:7" x14ac:dyDescent="0.25">
      <c r="C136" s="119"/>
      <c r="F136" s="119"/>
      <c r="G136" s="133"/>
    </row>
    <row r="137" spans="3:7" x14ac:dyDescent="0.25">
      <c r="C137" s="119"/>
      <c r="F137" s="119"/>
      <c r="G137" s="133"/>
    </row>
    <row r="138" spans="3:7" x14ac:dyDescent="0.25">
      <c r="C138" s="119"/>
      <c r="F138" s="119"/>
      <c r="G138" s="133"/>
    </row>
    <row r="139" spans="3:7" x14ac:dyDescent="0.25">
      <c r="C139" s="119"/>
      <c r="F139" s="119"/>
      <c r="G139" s="133"/>
    </row>
    <row r="140" spans="3:7" x14ac:dyDescent="0.25">
      <c r="C140" s="119"/>
      <c r="F140" s="119"/>
      <c r="G140" s="133"/>
    </row>
    <row r="141" spans="3:7" x14ac:dyDescent="0.25">
      <c r="C141" s="119"/>
      <c r="F141" s="119"/>
      <c r="G141" s="133"/>
    </row>
    <row r="142" spans="3:7" x14ac:dyDescent="0.25">
      <c r="C142" s="119"/>
      <c r="F142" s="119"/>
      <c r="G142" s="133"/>
    </row>
    <row r="143" spans="3:7" x14ac:dyDescent="0.25">
      <c r="C143" s="119"/>
      <c r="F143" s="119"/>
      <c r="G143" s="133"/>
    </row>
    <row r="144" spans="3:7" x14ac:dyDescent="0.25">
      <c r="C144" s="119"/>
      <c r="F144" s="119"/>
      <c r="G144" s="133"/>
    </row>
    <row r="145" spans="3:7" x14ac:dyDescent="0.25">
      <c r="C145" s="119"/>
      <c r="F145" s="119"/>
      <c r="G145" s="133"/>
    </row>
    <row r="146" spans="3:7" x14ac:dyDescent="0.25">
      <c r="C146" s="119"/>
      <c r="F146" s="119"/>
      <c r="G146" s="133"/>
    </row>
    <row r="147" spans="3:7" x14ac:dyDescent="0.25">
      <c r="C147" s="119"/>
      <c r="F147" s="119"/>
      <c r="G147" s="133"/>
    </row>
    <row r="148" spans="3:7" x14ac:dyDescent="0.25">
      <c r="C148" s="119"/>
      <c r="F148" s="119"/>
      <c r="G148" s="133"/>
    </row>
    <row r="149" spans="3:7" x14ac:dyDescent="0.25">
      <c r="C149" s="119"/>
      <c r="F149" s="119"/>
      <c r="G149" s="133"/>
    </row>
    <row r="150" spans="3:7" x14ac:dyDescent="0.25">
      <c r="C150" s="119"/>
      <c r="F150" s="119"/>
      <c r="G150" s="133"/>
    </row>
    <row r="151" spans="3:7" x14ac:dyDescent="0.25">
      <c r="C151" s="119"/>
      <c r="F151" s="119"/>
      <c r="G151" s="133"/>
    </row>
    <row r="152" spans="3:7" x14ac:dyDescent="0.25">
      <c r="C152" s="119"/>
      <c r="F152" s="119"/>
      <c r="G152" s="133"/>
    </row>
    <row r="153" spans="3:7" x14ac:dyDescent="0.25">
      <c r="C153" s="119"/>
      <c r="F153" s="119"/>
      <c r="G153" s="133"/>
    </row>
    <row r="154" spans="3:7" x14ac:dyDescent="0.25">
      <c r="C154" s="119"/>
      <c r="F154" s="119"/>
      <c r="G154" s="133"/>
    </row>
    <row r="155" spans="3:7" x14ac:dyDescent="0.25">
      <c r="C155" s="119"/>
      <c r="F155" s="119"/>
      <c r="G155" s="133"/>
    </row>
    <row r="156" spans="3:7" x14ac:dyDescent="0.25">
      <c r="C156" s="119"/>
      <c r="F156" s="119"/>
      <c r="G156" s="133"/>
    </row>
    <row r="157" spans="3:7" x14ac:dyDescent="0.25">
      <c r="C157" s="119"/>
      <c r="F157" s="119"/>
      <c r="G157" s="133"/>
    </row>
    <row r="158" spans="3:7" x14ac:dyDescent="0.25">
      <c r="C158" s="119"/>
      <c r="F158" s="119"/>
      <c r="G158" s="133"/>
    </row>
    <row r="159" spans="3:7" x14ac:dyDescent="0.25">
      <c r="C159" s="119"/>
      <c r="F159" s="119"/>
      <c r="G159" s="133"/>
    </row>
    <row r="160" spans="3:7" x14ac:dyDescent="0.25">
      <c r="C160" s="119"/>
      <c r="F160" s="119"/>
      <c r="G160" s="133"/>
    </row>
    <row r="161" spans="3:7" x14ac:dyDescent="0.25">
      <c r="C161" s="119"/>
      <c r="F161" s="119"/>
      <c r="G161" s="133"/>
    </row>
    <row r="162" spans="3:7" x14ac:dyDescent="0.25">
      <c r="C162" s="119"/>
      <c r="F162" s="119"/>
      <c r="G162" s="133"/>
    </row>
    <row r="163" spans="3:7" x14ac:dyDescent="0.25">
      <c r="C163" s="119"/>
      <c r="F163" s="119"/>
      <c r="G163" s="133"/>
    </row>
    <row r="164" spans="3:7" x14ac:dyDescent="0.25">
      <c r="C164" s="119"/>
      <c r="F164" s="119"/>
      <c r="G164" s="133"/>
    </row>
    <row r="165" spans="3:7" x14ac:dyDescent="0.25">
      <c r="C165" s="119"/>
      <c r="F165" s="119"/>
      <c r="G165" s="133"/>
    </row>
    <row r="166" spans="3:7" x14ac:dyDescent="0.25">
      <c r="C166" s="119"/>
      <c r="F166" s="119"/>
      <c r="G166" s="133"/>
    </row>
    <row r="167" spans="3:7" x14ac:dyDescent="0.25">
      <c r="C167" s="119"/>
      <c r="F167" s="119"/>
      <c r="G167" s="133"/>
    </row>
  </sheetData>
  <autoFilter ref="B2:H2" xr:uid="{784E8F7D-022F-46E8-A641-1A7703341112}"/>
  <phoneticPr fontId="39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154"/>
  <sheetViews>
    <sheetView topLeftCell="E1" zoomScale="85" zoomScaleNormal="85" workbookViewId="0">
      <selection activeCell="T16" sqref="T16"/>
    </sheetView>
  </sheetViews>
  <sheetFormatPr defaultRowHeight="15" x14ac:dyDescent="0.25"/>
  <cols>
    <col min="1" max="1" width="10.5703125" bestFit="1" customWidth="1"/>
    <col min="2" max="2" width="53.7109375" bestFit="1" customWidth="1"/>
    <col min="3" max="3" width="7.42578125" bestFit="1" customWidth="1"/>
    <col min="4" max="4" width="11.85546875" style="118" bestFit="1" customWidth="1"/>
    <col min="5" max="5" width="12.7109375" style="118" bestFit="1" customWidth="1"/>
    <col min="6" max="6" width="11.28515625" style="118" bestFit="1" customWidth="1"/>
    <col min="7" max="7" width="15.28515625" style="119" bestFit="1" customWidth="1"/>
    <col min="8" max="8" width="15.5703125" style="119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19" bestFit="1" customWidth="1"/>
    <col min="19" max="19" width="20.7109375" style="119" bestFit="1" customWidth="1"/>
    <col min="20" max="20" width="20.140625" style="119" bestFit="1" customWidth="1"/>
    <col min="21" max="21" width="19.5703125" style="119" bestFit="1" customWidth="1"/>
    <col min="22" max="22" width="19.28515625" bestFit="1" customWidth="1"/>
    <col min="23" max="23" width="18.42578125" bestFit="1" customWidth="1"/>
    <col min="24" max="24" width="17" customWidth="1"/>
    <col min="25" max="25" width="22.28515625" customWidth="1"/>
    <col min="26" max="26" width="20.28515625" bestFit="1" customWidth="1"/>
  </cols>
  <sheetData>
    <row r="1" spans="1:26" x14ac:dyDescent="0.25">
      <c r="A1" s="129" t="s">
        <v>82</v>
      </c>
      <c r="B1" s="129" t="s">
        <v>83</v>
      </c>
      <c r="C1" s="129" t="s">
        <v>84</v>
      </c>
      <c r="D1" s="130" t="s">
        <v>85</v>
      </c>
      <c r="E1" s="130" t="s">
        <v>86</v>
      </c>
      <c r="F1" s="130" t="s">
        <v>87</v>
      </c>
      <c r="G1" s="131" t="s">
        <v>88</v>
      </c>
      <c r="H1" s="131" t="s">
        <v>89</v>
      </c>
      <c r="I1" s="129" t="s">
        <v>90</v>
      </c>
      <c r="J1" s="129" t="s">
        <v>91</v>
      </c>
      <c r="K1" s="129" t="s">
        <v>92</v>
      </c>
      <c r="L1" s="129" t="s">
        <v>93</v>
      </c>
      <c r="M1" s="129" t="s">
        <v>94</v>
      </c>
      <c r="N1" s="129" t="s">
        <v>95</v>
      </c>
      <c r="O1" s="129" t="s">
        <v>96</v>
      </c>
      <c r="P1" s="129" t="s">
        <v>97</v>
      </c>
      <c r="Q1" s="129" t="s">
        <v>98</v>
      </c>
      <c r="R1" s="131" t="s">
        <v>99</v>
      </c>
      <c r="S1" s="131" t="s">
        <v>189</v>
      </c>
      <c r="T1" s="138" t="s">
        <v>136</v>
      </c>
      <c r="U1" s="138" t="s">
        <v>134</v>
      </c>
      <c r="V1" s="120" t="s">
        <v>122</v>
      </c>
      <c r="W1" s="120" t="s">
        <v>123</v>
      </c>
      <c r="X1" s="120" t="s">
        <v>124</v>
      </c>
      <c r="Y1" s="120" t="s">
        <v>125</v>
      </c>
      <c r="Z1" s="120" t="s">
        <v>126</v>
      </c>
    </row>
    <row r="2" spans="1:26" x14ac:dyDescent="0.25">
      <c r="R2"/>
      <c r="S2"/>
      <c r="T2" s="118">
        <f>DATE(YEAR(V2),MONTH(V2),1)</f>
        <v>1</v>
      </c>
      <c r="U2" s="118">
        <f>DATE(YEAR(W2),MONTH(W2),1)</f>
        <v>1</v>
      </c>
      <c r="V2" s="118">
        <f>D2</f>
        <v>0</v>
      </c>
      <c r="W2" s="118">
        <f>E2</f>
        <v>0</v>
      </c>
      <c r="X2">
        <f>V2-W2</f>
        <v>0</v>
      </c>
      <c r="Y2" t="str">
        <f>IF(T2&gt;U2,"Antecipação",IF(X2&lt;-5,"Recebimento em Atraso","Recebimento Regular"))</f>
        <v>Recebimento Regular</v>
      </c>
      <c r="Z2" t="str">
        <f t="shared" ref="Z2" si="0">IF(Y2="Recebimento Regular","Recebimento Regular",IF(ABS(X2)&lt;=15,"Até 15",IF(ABS(X2)&lt;=30,"Entre 15 e 30",IF(ABS(X2)&lt;=60,"Entre 30 e 60",IF(ABS(X2)&lt;=60,"Entre 60 e 90",IF(ABS(X2)&lt;=90,"Entre 90 e 120",IF(ABS(X2)&lt;=120,"Entre 90 e 120",IF(ABS(X2)&lt;=150,"Entre 120 e 150",IF(ABS(X2)&lt;=180,"Entre 150 e 180","Superior a 180")))))))))</f>
        <v>Recebimento Regular</v>
      </c>
    </row>
    <row r="3" spans="1:26" x14ac:dyDescent="0.25">
      <c r="R3"/>
      <c r="S3"/>
      <c r="T3" s="118"/>
      <c r="U3" s="118"/>
      <c r="V3" s="118"/>
      <c r="W3" s="118"/>
    </row>
    <row r="4" spans="1:26" x14ac:dyDescent="0.25">
      <c r="R4"/>
      <c r="S4"/>
      <c r="T4" s="118"/>
      <c r="U4" s="118"/>
      <c r="V4" s="118"/>
      <c r="W4" s="118"/>
    </row>
    <row r="5" spans="1:26" x14ac:dyDescent="0.25">
      <c r="R5"/>
      <c r="S5"/>
      <c r="T5" s="118"/>
      <c r="U5" s="118"/>
      <c r="V5" s="118"/>
      <c r="W5" s="118"/>
    </row>
    <row r="6" spans="1:26" x14ac:dyDescent="0.25">
      <c r="R6"/>
      <c r="S6"/>
      <c r="T6" s="118"/>
      <c r="U6" s="118"/>
      <c r="V6" s="118"/>
      <c r="W6" s="118"/>
    </row>
    <row r="7" spans="1:26" x14ac:dyDescent="0.25">
      <c r="R7"/>
      <c r="S7"/>
      <c r="T7" s="118"/>
      <c r="U7" s="118"/>
      <c r="V7" s="118"/>
      <c r="W7" s="118"/>
    </row>
    <row r="8" spans="1:26" x14ac:dyDescent="0.25">
      <c r="R8"/>
      <c r="S8"/>
      <c r="T8" s="118"/>
      <c r="U8" s="118"/>
      <c r="V8" s="118"/>
      <c r="W8" s="118"/>
    </row>
    <row r="9" spans="1:26" x14ac:dyDescent="0.25">
      <c r="R9"/>
      <c r="S9"/>
      <c r="T9" s="118"/>
      <c r="U9" s="118"/>
      <c r="V9" s="118"/>
      <c r="W9" s="118"/>
    </row>
    <row r="10" spans="1:26" x14ac:dyDescent="0.25">
      <c r="R10"/>
      <c r="S10"/>
      <c r="T10" s="118"/>
      <c r="U10" s="118"/>
      <c r="V10" s="118"/>
      <c r="W10" s="118"/>
    </row>
    <row r="11" spans="1:26" x14ac:dyDescent="0.25">
      <c r="R11"/>
      <c r="S11"/>
      <c r="T11" s="118"/>
      <c r="U11" s="118"/>
      <c r="V11" s="118"/>
      <c r="W11" s="118"/>
    </row>
    <row r="12" spans="1:26" x14ac:dyDescent="0.25">
      <c r="R12"/>
      <c r="S12"/>
      <c r="T12" s="118"/>
      <c r="U12" s="118"/>
      <c r="V12" s="118"/>
      <c r="W12" s="118"/>
    </row>
    <row r="13" spans="1:26" x14ac:dyDescent="0.25">
      <c r="R13"/>
      <c r="S13"/>
      <c r="T13" s="118"/>
      <c r="U13" s="118"/>
      <c r="V13" s="118"/>
      <c r="W13" s="118"/>
    </row>
    <row r="14" spans="1:26" x14ac:dyDescent="0.25">
      <c r="R14"/>
      <c r="S14"/>
      <c r="T14" s="118"/>
      <c r="U14" s="118"/>
      <c r="V14" s="118"/>
      <c r="W14" s="118"/>
    </row>
    <row r="15" spans="1:26" x14ac:dyDescent="0.25">
      <c r="R15"/>
      <c r="S15"/>
      <c r="T15" s="118"/>
      <c r="U15" s="118"/>
      <c r="V15" s="118"/>
      <c r="W15" s="118"/>
    </row>
    <row r="16" spans="1:26" x14ac:dyDescent="0.25">
      <c r="R16"/>
      <c r="S16"/>
      <c r="T16" s="118"/>
      <c r="U16" s="118"/>
      <c r="V16" s="118"/>
      <c r="W16" s="118"/>
    </row>
    <row r="17" spans="18:23" x14ac:dyDescent="0.25">
      <c r="R17"/>
      <c r="S17"/>
      <c r="T17" s="118"/>
      <c r="U17" s="118"/>
      <c r="V17" s="118"/>
      <c r="W17" s="118"/>
    </row>
    <row r="18" spans="18:23" x14ac:dyDescent="0.25">
      <c r="R18"/>
      <c r="S18"/>
      <c r="T18" s="118"/>
      <c r="U18" s="118"/>
      <c r="V18" s="118"/>
      <c r="W18" s="118"/>
    </row>
    <row r="19" spans="18:23" x14ac:dyDescent="0.25">
      <c r="R19"/>
      <c r="S19"/>
      <c r="T19" s="118"/>
      <c r="U19" s="118"/>
      <c r="V19" s="118"/>
      <c r="W19" s="118"/>
    </row>
    <row r="20" spans="18:23" x14ac:dyDescent="0.25">
      <c r="R20"/>
      <c r="S20"/>
      <c r="T20" s="118"/>
      <c r="U20" s="118"/>
      <c r="V20" s="118"/>
      <c r="W20" s="118"/>
    </row>
    <row r="21" spans="18:23" x14ac:dyDescent="0.25">
      <c r="T21" s="118"/>
      <c r="U21" s="118"/>
      <c r="V21" s="118"/>
      <c r="W21" s="118"/>
    </row>
    <row r="22" spans="18:23" x14ac:dyDescent="0.25">
      <c r="T22" s="118"/>
      <c r="U22" s="118"/>
      <c r="V22" s="118"/>
      <c r="W22" s="118"/>
    </row>
    <row r="23" spans="18:23" x14ac:dyDescent="0.25">
      <c r="T23" s="118"/>
      <c r="U23" s="118"/>
      <c r="V23" s="118"/>
      <c r="W23" s="118"/>
    </row>
    <row r="24" spans="18:23" x14ac:dyDescent="0.25">
      <c r="T24" s="118"/>
      <c r="U24" s="118"/>
      <c r="V24" s="118"/>
      <c r="W24" s="118"/>
    </row>
    <row r="25" spans="18:23" x14ac:dyDescent="0.25">
      <c r="T25" s="118"/>
      <c r="U25" s="118"/>
      <c r="V25" s="118"/>
      <c r="W25" s="118"/>
    </row>
    <row r="26" spans="18:23" x14ac:dyDescent="0.25">
      <c r="T26" s="118"/>
      <c r="U26" s="118"/>
      <c r="V26" s="118"/>
      <c r="W26" s="118"/>
    </row>
    <row r="27" spans="18:23" x14ac:dyDescent="0.25">
      <c r="T27" s="118"/>
      <c r="U27" s="118"/>
      <c r="V27" s="118"/>
      <c r="W27" s="118"/>
    </row>
    <row r="28" spans="18:23" x14ac:dyDescent="0.25">
      <c r="T28" s="118"/>
      <c r="U28" s="118"/>
      <c r="V28" s="118"/>
      <c r="W28" s="118"/>
    </row>
    <row r="29" spans="18:23" x14ac:dyDescent="0.25">
      <c r="T29" s="118"/>
      <c r="U29" s="118"/>
      <c r="V29" s="118"/>
      <c r="W29" s="118"/>
    </row>
    <row r="30" spans="18:23" x14ac:dyDescent="0.25">
      <c r="T30" s="118"/>
      <c r="U30" s="118"/>
      <c r="V30" s="118"/>
      <c r="W30" s="118"/>
    </row>
    <row r="31" spans="18:23" x14ac:dyDescent="0.25">
      <c r="T31" s="118"/>
      <c r="U31" s="118"/>
      <c r="V31" s="118"/>
      <c r="W31" s="118"/>
    </row>
    <row r="32" spans="18:23" x14ac:dyDescent="0.25">
      <c r="T32" s="118"/>
      <c r="U32" s="118"/>
      <c r="V32" s="118"/>
      <c r="W32" s="118"/>
    </row>
    <row r="33" spans="20:23" x14ac:dyDescent="0.25">
      <c r="T33" s="118"/>
      <c r="U33" s="118"/>
      <c r="V33" s="118"/>
      <c r="W33" s="118"/>
    </row>
    <row r="34" spans="20:23" x14ac:dyDescent="0.25">
      <c r="T34" s="118"/>
      <c r="U34" s="118"/>
      <c r="V34" s="118"/>
      <c r="W34" s="118"/>
    </row>
    <row r="35" spans="20:23" x14ac:dyDescent="0.25">
      <c r="T35" s="118"/>
      <c r="U35" s="118"/>
      <c r="V35" s="118"/>
      <c r="W35" s="118"/>
    </row>
    <row r="36" spans="20:23" x14ac:dyDescent="0.25">
      <c r="T36" s="118"/>
      <c r="U36" s="118"/>
      <c r="V36" s="118"/>
      <c r="W36" s="118"/>
    </row>
    <row r="37" spans="20:23" x14ac:dyDescent="0.25">
      <c r="T37" s="118"/>
      <c r="U37" s="118"/>
      <c r="V37" s="118"/>
      <c r="W37" s="118"/>
    </row>
    <row r="38" spans="20:23" x14ac:dyDescent="0.25">
      <c r="T38" s="118"/>
      <c r="U38" s="118"/>
      <c r="V38" s="118"/>
      <c r="W38" s="118"/>
    </row>
    <row r="39" spans="20:23" x14ac:dyDescent="0.25">
      <c r="T39" s="118"/>
      <c r="U39" s="118"/>
      <c r="V39" s="118"/>
      <c r="W39" s="118"/>
    </row>
    <row r="40" spans="20:23" x14ac:dyDescent="0.25">
      <c r="T40" s="118"/>
      <c r="U40" s="118"/>
      <c r="V40" s="118"/>
      <c r="W40" s="118"/>
    </row>
    <row r="41" spans="20:23" x14ac:dyDescent="0.25">
      <c r="T41" s="118"/>
      <c r="U41" s="118"/>
      <c r="V41" s="118"/>
      <c r="W41" s="118"/>
    </row>
    <row r="42" spans="20:23" x14ac:dyDescent="0.25">
      <c r="T42" s="118"/>
      <c r="U42" s="118"/>
      <c r="V42" s="118"/>
      <c r="W42" s="118"/>
    </row>
    <row r="43" spans="20:23" x14ac:dyDescent="0.25">
      <c r="T43" s="118"/>
      <c r="U43" s="118"/>
      <c r="V43" s="118"/>
      <c r="W43" s="118"/>
    </row>
    <row r="44" spans="20:23" x14ac:dyDescent="0.25">
      <c r="T44" s="118"/>
      <c r="U44" s="118"/>
      <c r="V44" s="118"/>
      <c r="W44" s="118"/>
    </row>
    <row r="45" spans="20:23" x14ac:dyDescent="0.25">
      <c r="T45" s="118"/>
      <c r="U45" s="118"/>
      <c r="V45" s="118"/>
      <c r="W45" s="118"/>
    </row>
    <row r="46" spans="20:23" x14ac:dyDescent="0.25">
      <c r="T46" s="118"/>
      <c r="U46" s="118"/>
      <c r="V46" s="118"/>
      <c r="W46" s="118"/>
    </row>
    <row r="47" spans="20:23" x14ac:dyDescent="0.25">
      <c r="T47" s="118"/>
      <c r="U47" s="118"/>
      <c r="V47" s="118"/>
      <c r="W47" s="118"/>
    </row>
    <row r="48" spans="20:23" x14ac:dyDescent="0.25">
      <c r="T48" s="118"/>
      <c r="U48" s="118"/>
      <c r="V48" s="118"/>
      <c r="W48" s="118"/>
    </row>
    <row r="49" spans="20:23" x14ac:dyDescent="0.25">
      <c r="T49" s="118"/>
      <c r="U49" s="118"/>
      <c r="V49" s="118"/>
      <c r="W49" s="118"/>
    </row>
    <row r="50" spans="20:23" x14ac:dyDescent="0.25">
      <c r="T50" s="118"/>
      <c r="U50" s="118"/>
      <c r="V50" s="118"/>
      <c r="W50" s="118"/>
    </row>
    <row r="51" spans="20:23" x14ac:dyDescent="0.25">
      <c r="T51" s="118"/>
      <c r="U51" s="118"/>
      <c r="V51" s="118"/>
      <c r="W51" s="118"/>
    </row>
    <row r="52" spans="20:23" x14ac:dyDescent="0.25">
      <c r="T52" s="118"/>
      <c r="U52" s="118"/>
      <c r="V52" s="118"/>
      <c r="W52" s="118"/>
    </row>
    <row r="53" spans="20:23" x14ac:dyDescent="0.25">
      <c r="T53" s="118"/>
      <c r="U53" s="118"/>
      <c r="V53" s="118"/>
      <c r="W53" s="118"/>
    </row>
    <row r="54" spans="20:23" x14ac:dyDescent="0.25">
      <c r="T54" s="118"/>
      <c r="U54" s="118"/>
      <c r="V54" s="118"/>
      <c r="W54" s="118"/>
    </row>
    <row r="55" spans="20:23" x14ac:dyDescent="0.25">
      <c r="T55" s="118"/>
      <c r="U55" s="118"/>
      <c r="V55" s="118"/>
      <c r="W55" s="118"/>
    </row>
    <row r="56" spans="20:23" x14ac:dyDescent="0.25">
      <c r="T56" s="118"/>
      <c r="U56" s="118"/>
      <c r="V56" s="118"/>
      <c r="W56" s="118"/>
    </row>
    <row r="57" spans="20:23" x14ac:dyDescent="0.25">
      <c r="T57" s="118"/>
      <c r="U57" s="118"/>
      <c r="V57" s="118"/>
      <c r="W57" s="118"/>
    </row>
    <row r="58" spans="20:23" x14ac:dyDescent="0.25">
      <c r="T58" s="118"/>
      <c r="U58" s="118"/>
      <c r="V58" s="118"/>
      <c r="W58" s="118"/>
    </row>
    <row r="59" spans="20:23" x14ac:dyDescent="0.25">
      <c r="T59" s="118"/>
      <c r="U59" s="118"/>
      <c r="V59" s="118"/>
      <c r="W59" s="118"/>
    </row>
    <row r="60" spans="20:23" x14ac:dyDescent="0.25">
      <c r="T60" s="118"/>
      <c r="U60" s="118"/>
      <c r="V60" s="118"/>
      <c r="W60" s="118"/>
    </row>
    <row r="61" spans="20:23" x14ac:dyDescent="0.25">
      <c r="T61" s="118"/>
      <c r="U61" s="118"/>
      <c r="V61" s="118"/>
      <c r="W61" s="118"/>
    </row>
    <row r="62" spans="20:23" x14ac:dyDescent="0.25">
      <c r="T62" s="118"/>
      <c r="U62" s="118"/>
      <c r="V62" s="118"/>
      <c r="W62" s="118"/>
    </row>
    <row r="63" spans="20:23" x14ac:dyDescent="0.25">
      <c r="T63" s="118"/>
      <c r="U63" s="118"/>
      <c r="V63" s="118"/>
      <c r="W63" s="118"/>
    </row>
    <row r="64" spans="20:23" x14ac:dyDescent="0.25">
      <c r="T64" s="118"/>
      <c r="U64" s="118"/>
      <c r="V64" s="118"/>
      <c r="W64" s="118"/>
    </row>
    <row r="65" spans="20:23" x14ac:dyDescent="0.25">
      <c r="T65" s="118"/>
      <c r="U65" s="118"/>
      <c r="V65" s="118"/>
      <c r="W65" s="118"/>
    </row>
    <row r="66" spans="20:23" x14ac:dyDescent="0.25">
      <c r="T66" s="118"/>
      <c r="U66" s="118"/>
      <c r="V66" s="118"/>
      <c r="W66" s="118"/>
    </row>
    <row r="67" spans="20:23" x14ac:dyDescent="0.25">
      <c r="T67" s="118"/>
      <c r="U67" s="118"/>
      <c r="V67" s="118"/>
      <c r="W67" s="118"/>
    </row>
    <row r="68" spans="20:23" x14ac:dyDescent="0.25">
      <c r="T68" s="118"/>
      <c r="U68" s="118"/>
      <c r="V68" s="118"/>
      <c r="W68" s="118"/>
    </row>
    <row r="69" spans="20:23" x14ac:dyDescent="0.25">
      <c r="T69" s="118"/>
      <c r="U69" s="118"/>
      <c r="V69" s="118"/>
      <c r="W69" s="118"/>
    </row>
    <row r="70" spans="20:23" x14ac:dyDescent="0.25">
      <c r="T70" s="118"/>
      <c r="U70" s="118"/>
      <c r="V70" s="118"/>
      <c r="W70" s="118"/>
    </row>
    <row r="71" spans="20:23" x14ac:dyDescent="0.25">
      <c r="T71" s="118"/>
      <c r="U71" s="118"/>
      <c r="V71" s="118"/>
      <c r="W71" s="118"/>
    </row>
    <row r="72" spans="20:23" x14ac:dyDescent="0.25">
      <c r="T72" s="118"/>
      <c r="U72" s="118"/>
      <c r="V72" s="118"/>
      <c r="W72" s="118"/>
    </row>
    <row r="73" spans="20:23" x14ac:dyDescent="0.25">
      <c r="T73" s="118"/>
      <c r="U73" s="118"/>
      <c r="V73" s="118"/>
      <c r="W73" s="118"/>
    </row>
    <row r="74" spans="20:23" x14ac:dyDescent="0.25">
      <c r="T74" s="118"/>
      <c r="U74" s="118"/>
      <c r="V74" s="118"/>
      <c r="W74" s="118"/>
    </row>
    <row r="75" spans="20:23" x14ac:dyDescent="0.25">
      <c r="T75" s="118"/>
      <c r="U75" s="118"/>
      <c r="V75" s="118"/>
      <c r="W75" s="118"/>
    </row>
    <row r="76" spans="20:23" x14ac:dyDescent="0.25">
      <c r="T76" s="118"/>
      <c r="U76" s="118"/>
      <c r="V76" s="118"/>
      <c r="W76" s="118"/>
    </row>
    <row r="77" spans="20:23" x14ac:dyDescent="0.25">
      <c r="T77" s="118"/>
      <c r="U77" s="118"/>
      <c r="V77" s="118"/>
      <c r="W77" s="118"/>
    </row>
    <row r="78" spans="20:23" x14ac:dyDescent="0.25">
      <c r="T78" s="118"/>
      <c r="U78" s="118"/>
      <c r="V78" s="118"/>
      <c r="W78" s="118"/>
    </row>
    <row r="79" spans="20:23" x14ac:dyDescent="0.25">
      <c r="T79" s="118"/>
      <c r="U79" s="118"/>
      <c r="V79" s="118"/>
      <c r="W79" s="118"/>
    </row>
    <row r="80" spans="20:23" x14ac:dyDescent="0.25">
      <c r="T80" s="118"/>
      <c r="U80" s="118"/>
      <c r="V80" s="118"/>
      <c r="W80" s="118"/>
    </row>
    <row r="81" spans="20:23" x14ac:dyDescent="0.25">
      <c r="T81" s="118"/>
      <c r="U81" s="118"/>
      <c r="V81" s="118"/>
      <c r="W81" s="118"/>
    </row>
    <row r="82" spans="20:23" x14ac:dyDescent="0.25">
      <c r="T82" s="118"/>
      <c r="U82" s="118"/>
      <c r="V82" s="118"/>
      <c r="W82" s="118"/>
    </row>
    <row r="83" spans="20:23" x14ac:dyDescent="0.25">
      <c r="T83" s="118"/>
      <c r="U83" s="118"/>
      <c r="V83" s="118"/>
      <c r="W83" s="118"/>
    </row>
    <row r="84" spans="20:23" x14ac:dyDescent="0.25">
      <c r="T84" s="118"/>
      <c r="U84" s="118"/>
      <c r="V84" s="118"/>
      <c r="W84" s="118"/>
    </row>
    <row r="85" spans="20:23" x14ac:dyDescent="0.25">
      <c r="T85" s="118"/>
      <c r="U85" s="118"/>
      <c r="V85" s="118"/>
      <c r="W85" s="118"/>
    </row>
    <row r="86" spans="20:23" x14ac:dyDescent="0.25">
      <c r="T86" s="118"/>
      <c r="U86" s="118"/>
      <c r="V86" s="118"/>
      <c r="W86" s="118"/>
    </row>
    <row r="87" spans="20:23" x14ac:dyDescent="0.25">
      <c r="T87" s="118"/>
      <c r="U87" s="118"/>
      <c r="V87" s="118"/>
      <c r="W87" s="118"/>
    </row>
    <row r="88" spans="20:23" x14ac:dyDescent="0.25">
      <c r="T88" s="118"/>
      <c r="U88" s="118"/>
      <c r="V88" s="118"/>
      <c r="W88" s="118"/>
    </row>
    <row r="89" spans="20:23" x14ac:dyDescent="0.25">
      <c r="T89" s="118"/>
      <c r="U89" s="118"/>
      <c r="V89" s="118"/>
      <c r="W89" s="118"/>
    </row>
    <row r="90" spans="20:23" x14ac:dyDescent="0.25">
      <c r="T90" s="118"/>
      <c r="U90" s="118"/>
      <c r="V90" s="118"/>
      <c r="W90" s="118"/>
    </row>
    <row r="91" spans="20:23" x14ac:dyDescent="0.25">
      <c r="T91" s="118"/>
      <c r="U91" s="118"/>
      <c r="V91" s="118"/>
      <c r="W91" s="118"/>
    </row>
    <row r="92" spans="20:23" x14ac:dyDescent="0.25">
      <c r="T92" s="118"/>
      <c r="U92" s="118"/>
      <c r="V92" s="118"/>
      <c r="W92" s="118"/>
    </row>
    <row r="93" spans="20:23" x14ac:dyDescent="0.25">
      <c r="T93" s="118"/>
      <c r="U93" s="118"/>
      <c r="V93" s="118"/>
      <c r="W93" s="118"/>
    </row>
    <row r="94" spans="20:23" x14ac:dyDescent="0.25">
      <c r="T94" s="118"/>
      <c r="U94" s="118"/>
      <c r="V94" s="118"/>
      <c r="W94" s="118"/>
    </row>
    <row r="95" spans="20:23" x14ac:dyDescent="0.25">
      <c r="T95" s="118"/>
      <c r="U95" s="118"/>
      <c r="V95" s="118"/>
      <c r="W95" s="118"/>
    </row>
    <row r="96" spans="20:23" x14ac:dyDescent="0.25">
      <c r="T96" s="118"/>
      <c r="U96" s="118"/>
      <c r="V96" s="118"/>
      <c r="W96" s="118"/>
    </row>
    <row r="97" spans="20:23" x14ac:dyDescent="0.25">
      <c r="T97" s="118"/>
      <c r="U97" s="118"/>
      <c r="V97" s="118"/>
      <c r="W97" s="118"/>
    </row>
    <row r="98" spans="20:23" x14ac:dyDescent="0.25">
      <c r="T98" s="118"/>
      <c r="U98" s="118"/>
      <c r="V98" s="118"/>
      <c r="W98" s="118"/>
    </row>
    <row r="99" spans="20:23" x14ac:dyDescent="0.25">
      <c r="T99" s="118"/>
      <c r="U99" s="118"/>
      <c r="V99" s="118"/>
      <c r="W99" s="118"/>
    </row>
    <row r="100" spans="20:23" x14ac:dyDescent="0.25">
      <c r="T100" s="118"/>
      <c r="U100" s="118"/>
      <c r="V100" s="118"/>
      <c r="W100" s="118"/>
    </row>
    <row r="101" spans="20:23" x14ac:dyDescent="0.25">
      <c r="T101" s="118"/>
      <c r="U101" s="118"/>
      <c r="V101" s="118"/>
      <c r="W101" s="118"/>
    </row>
    <row r="102" spans="20:23" x14ac:dyDescent="0.25">
      <c r="T102" s="118"/>
      <c r="U102" s="118"/>
      <c r="V102" s="118"/>
      <c r="W102" s="118"/>
    </row>
    <row r="103" spans="20:23" x14ac:dyDescent="0.25">
      <c r="T103" s="118"/>
      <c r="U103" s="118"/>
      <c r="V103" s="118"/>
      <c r="W103" s="118"/>
    </row>
    <row r="104" spans="20:23" x14ac:dyDescent="0.25">
      <c r="T104" s="118"/>
      <c r="U104" s="118"/>
      <c r="V104" s="118"/>
      <c r="W104" s="118"/>
    </row>
    <row r="105" spans="20:23" x14ac:dyDescent="0.25">
      <c r="T105" s="118"/>
      <c r="U105" s="118"/>
      <c r="V105" s="118"/>
      <c r="W105" s="118"/>
    </row>
    <row r="106" spans="20:23" x14ac:dyDescent="0.25">
      <c r="T106" s="118"/>
      <c r="U106" s="118"/>
      <c r="V106" s="118"/>
      <c r="W106" s="118"/>
    </row>
    <row r="107" spans="20:23" x14ac:dyDescent="0.25">
      <c r="T107" s="118"/>
      <c r="U107" s="118"/>
      <c r="V107" s="118"/>
      <c r="W107" s="118"/>
    </row>
    <row r="108" spans="20:23" x14ac:dyDescent="0.25">
      <c r="T108" s="118"/>
      <c r="U108" s="118"/>
      <c r="V108" s="118"/>
      <c r="W108" s="118"/>
    </row>
    <row r="109" spans="20:23" x14ac:dyDescent="0.25">
      <c r="T109" s="118"/>
      <c r="U109" s="118"/>
      <c r="V109" s="118"/>
      <c r="W109" s="118"/>
    </row>
    <row r="110" spans="20:23" x14ac:dyDescent="0.25">
      <c r="T110" s="118"/>
      <c r="U110" s="118"/>
      <c r="V110" s="118"/>
      <c r="W110" s="118"/>
    </row>
    <row r="111" spans="20:23" x14ac:dyDescent="0.25">
      <c r="T111" s="118"/>
      <c r="U111" s="118"/>
      <c r="V111" s="118"/>
      <c r="W111" s="118"/>
    </row>
    <row r="112" spans="20:23" x14ac:dyDescent="0.25">
      <c r="T112" s="118"/>
      <c r="U112" s="118"/>
      <c r="V112" s="118"/>
      <c r="W112" s="118"/>
    </row>
    <row r="113" spans="20:23" x14ac:dyDescent="0.25">
      <c r="T113" s="118"/>
      <c r="U113" s="118"/>
      <c r="V113" s="118"/>
      <c r="W113" s="118"/>
    </row>
    <row r="114" spans="20:23" x14ac:dyDescent="0.25">
      <c r="T114" s="118"/>
      <c r="U114" s="118"/>
      <c r="V114" s="118"/>
      <c r="W114" s="118"/>
    </row>
    <row r="115" spans="20:23" x14ac:dyDescent="0.25">
      <c r="T115" s="118"/>
      <c r="U115" s="118"/>
      <c r="V115" s="118"/>
      <c r="W115" s="118"/>
    </row>
    <row r="116" spans="20:23" x14ac:dyDescent="0.25">
      <c r="T116" s="118"/>
      <c r="U116" s="118"/>
      <c r="V116" s="118"/>
      <c r="W116" s="118"/>
    </row>
    <row r="117" spans="20:23" x14ac:dyDescent="0.25">
      <c r="T117" s="118"/>
      <c r="U117" s="118"/>
      <c r="V117" s="118"/>
      <c r="W117" s="118"/>
    </row>
    <row r="118" spans="20:23" x14ac:dyDescent="0.25">
      <c r="T118" s="118"/>
      <c r="U118" s="118"/>
      <c r="V118" s="118"/>
      <c r="W118" s="118"/>
    </row>
    <row r="119" spans="20:23" x14ac:dyDescent="0.25">
      <c r="T119" s="118"/>
      <c r="U119" s="118"/>
      <c r="V119" s="118"/>
      <c r="W119" s="118"/>
    </row>
    <row r="120" spans="20:23" x14ac:dyDescent="0.25">
      <c r="T120" s="118"/>
      <c r="U120" s="118"/>
      <c r="V120" s="118"/>
      <c r="W120" s="118"/>
    </row>
    <row r="121" spans="20:23" x14ac:dyDescent="0.25">
      <c r="T121" s="118"/>
      <c r="U121" s="118"/>
      <c r="V121" s="118"/>
      <c r="W121" s="118"/>
    </row>
    <row r="122" spans="20:23" x14ac:dyDescent="0.25">
      <c r="T122" s="118"/>
      <c r="U122" s="118"/>
      <c r="V122" s="118"/>
      <c r="W122" s="118"/>
    </row>
    <row r="123" spans="20:23" x14ac:dyDescent="0.25">
      <c r="T123" s="118"/>
      <c r="U123" s="118"/>
      <c r="V123" s="118"/>
      <c r="W123" s="118"/>
    </row>
    <row r="124" spans="20:23" x14ac:dyDescent="0.25">
      <c r="T124" s="118"/>
      <c r="U124" s="118"/>
      <c r="V124" s="118"/>
      <c r="W124" s="118"/>
    </row>
    <row r="125" spans="20:23" x14ac:dyDescent="0.25">
      <c r="T125" s="118"/>
      <c r="U125" s="118"/>
      <c r="V125" s="118"/>
      <c r="W125" s="118"/>
    </row>
    <row r="126" spans="20:23" x14ac:dyDescent="0.25">
      <c r="T126" s="118"/>
      <c r="U126" s="118"/>
      <c r="V126" s="118"/>
      <c r="W126" s="118"/>
    </row>
    <row r="127" spans="20:23" x14ac:dyDescent="0.25">
      <c r="T127" s="118"/>
      <c r="U127" s="118"/>
      <c r="V127" s="118"/>
      <c r="W127" s="118"/>
    </row>
    <row r="128" spans="20:23" x14ac:dyDescent="0.25">
      <c r="T128" s="118"/>
      <c r="U128" s="118"/>
      <c r="V128" s="118"/>
      <c r="W128" s="118"/>
    </row>
    <row r="129" spans="20:23" x14ac:dyDescent="0.25">
      <c r="T129" s="118"/>
      <c r="U129" s="118"/>
      <c r="V129" s="118"/>
      <c r="W129" s="118"/>
    </row>
    <row r="130" spans="20:23" x14ac:dyDescent="0.25">
      <c r="T130" s="118"/>
      <c r="U130" s="118"/>
      <c r="V130" s="118"/>
      <c r="W130" s="118"/>
    </row>
    <row r="131" spans="20:23" x14ac:dyDescent="0.25">
      <c r="T131" s="118"/>
      <c r="U131" s="118"/>
      <c r="V131" s="118"/>
      <c r="W131" s="118"/>
    </row>
    <row r="132" spans="20:23" x14ac:dyDescent="0.25">
      <c r="T132" s="118"/>
      <c r="U132" s="118"/>
      <c r="V132" s="118"/>
      <c r="W132" s="118"/>
    </row>
    <row r="133" spans="20:23" x14ac:dyDescent="0.25">
      <c r="T133" s="118"/>
      <c r="U133" s="118"/>
      <c r="V133" s="118"/>
      <c r="W133" s="118"/>
    </row>
    <row r="134" spans="20:23" x14ac:dyDescent="0.25">
      <c r="T134" s="118"/>
      <c r="U134" s="118"/>
      <c r="V134" s="118"/>
      <c r="W134" s="118"/>
    </row>
    <row r="135" spans="20:23" x14ac:dyDescent="0.25">
      <c r="T135" s="118"/>
      <c r="U135" s="118"/>
      <c r="V135" s="118"/>
      <c r="W135" s="118"/>
    </row>
    <row r="136" spans="20:23" x14ac:dyDescent="0.25">
      <c r="T136" s="118"/>
      <c r="U136" s="118"/>
      <c r="V136" s="118"/>
      <c r="W136" s="118"/>
    </row>
    <row r="137" spans="20:23" x14ac:dyDescent="0.25">
      <c r="T137" s="118"/>
      <c r="U137" s="118"/>
      <c r="V137" s="118"/>
      <c r="W137" s="118"/>
    </row>
    <row r="138" spans="20:23" x14ac:dyDescent="0.25">
      <c r="T138" s="118"/>
      <c r="U138" s="118"/>
      <c r="V138" s="118"/>
      <c r="W138" s="118"/>
    </row>
    <row r="139" spans="20:23" x14ac:dyDescent="0.25">
      <c r="T139" s="118"/>
      <c r="U139" s="118"/>
      <c r="V139" s="118"/>
      <c r="W139" s="118"/>
    </row>
    <row r="140" spans="20:23" x14ac:dyDescent="0.25">
      <c r="T140" s="118"/>
      <c r="U140" s="118"/>
      <c r="V140" s="118"/>
      <c r="W140" s="118"/>
    </row>
    <row r="141" spans="20:23" x14ac:dyDescent="0.25">
      <c r="T141" s="118"/>
      <c r="U141" s="118"/>
      <c r="V141" s="118"/>
      <c r="W141" s="118"/>
    </row>
    <row r="142" spans="20:23" x14ac:dyDescent="0.25">
      <c r="T142" s="118"/>
      <c r="U142" s="118"/>
      <c r="V142" s="118"/>
      <c r="W142" s="118"/>
    </row>
    <row r="143" spans="20:23" x14ac:dyDescent="0.25">
      <c r="T143" s="118"/>
      <c r="U143" s="118"/>
      <c r="V143" s="118"/>
      <c r="W143" s="118"/>
    </row>
    <row r="144" spans="20:23" x14ac:dyDescent="0.25">
      <c r="T144" s="118"/>
      <c r="U144" s="118"/>
      <c r="V144" s="118"/>
      <c r="W144" s="118"/>
    </row>
    <row r="145" spans="20:23" x14ac:dyDescent="0.25">
      <c r="T145" s="118"/>
      <c r="U145" s="118"/>
      <c r="V145" s="118"/>
      <c r="W145" s="118"/>
    </row>
    <row r="146" spans="20:23" x14ac:dyDescent="0.25">
      <c r="T146" s="118"/>
      <c r="U146" s="118"/>
      <c r="V146" s="118"/>
      <c r="W146" s="118"/>
    </row>
    <row r="147" spans="20:23" x14ac:dyDescent="0.25">
      <c r="T147" s="118"/>
      <c r="U147" s="118"/>
      <c r="V147" s="118"/>
      <c r="W147" s="118"/>
    </row>
    <row r="148" spans="20:23" x14ac:dyDescent="0.25">
      <c r="T148" s="118"/>
      <c r="U148" s="118"/>
      <c r="V148" s="118"/>
      <c r="W148" s="118"/>
    </row>
    <row r="149" spans="20:23" x14ac:dyDescent="0.25">
      <c r="T149" s="118"/>
      <c r="U149" s="118"/>
      <c r="V149" s="118"/>
      <c r="W149" s="118"/>
    </row>
    <row r="150" spans="20:23" x14ac:dyDescent="0.25">
      <c r="T150" s="118"/>
      <c r="U150" s="118"/>
      <c r="V150" s="118"/>
      <c r="W150" s="118"/>
    </row>
    <row r="151" spans="20:23" x14ac:dyDescent="0.25">
      <c r="T151" s="118"/>
      <c r="U151" s="118"/>
      <c r="V151" s="118"/>
      <c r="W151" s="118"/>
    </row>
    <row r="152" spans="20:23" x14ac:dyDescent="0.25">
      <c r="T152" s="118"/>
      <c r="U152" s="118"/>
      <c r="V152" s="118"/>
      <c r="W152" s="118"/>
    </row>
    <row r="153" spans="20:23" x14ac:dyDescent="0.25">
      <c r="T153" s="118"/>
      <c r="U153" s="118"/>
      <c r="V153" s="118"/>
      <c r="W153" s="118"/>
    </row>
    <row r="154" spans="20:23" x14ac:dyDescent="0.25">
      <c r="T154" s="118"/>
      <c r="U154" s="118"/>
      <c r="V154" s="118"/>
      <c r="W154" s="118"/>
    </row>
  </sheetData>
  <autoFilter ref="A1:Z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T8927"/>
  <sheetViews>
    <sheetView zoomScale="85" zoomScaleNormal="85" workbookViewId="0">
      <selection activeCell="R7" sqref="R7"/>
    </sheetView>
  </sheetViews>
  <sheetFormatPr defaultColWidth="9.140625" defaultRowHeight="15" x14ac:dyDescent="0.25"/>
  <cols>
    <col min="1" max="1" width="27.28515625" bestFit="1" customWidth="1"/>
    <col min="2" max="2" width="12.140625" bestFit="1" customWidth="1"/>
    <col min="3" max="3" width="37.28515625" bestFit="1" customWidth="1"/>
    <col min="4" max="4" width="9" bestFit="1" customWidth="1"/>
    <col min="5" max="5" width="9.42578125" bestFit="1" customWidth="1"/>
    <col min="6" max="6" width="9.5703125" customWidth="1"/>
    <col min="7" max="7" width="8.85546875" bestFit="1" customWidth="1"/>
    <col min="8" max="8" width="11.85546875" bestFit="1" customWidth="1"/>
    <col min="9" max="9" width="36.42578125" style="118" bestFit="1" customWidth="1"/>
    <col min="10" max="10" width="13.85546875" style="118" customWidth="1"/>
    <col min="11" max="11" width="28" customWidth="1"/>
    <col min="12" max="12" width="35" bestFit="1" customWidth="1"/>
    <col min="13" max="15" width="32.28515625" customWidth="1"/>
    <col min="16" max="16" width="25" bestFit="1" customWidth="1"/>
    <col min="17" max="17" width="18" bestFit="1" customWidth="1"/>
    <col min="18" max="18" width="17.28515625" customWidth="1"/>
    <col min="19" max="19" width="14.28515625" bestFit="1" customWidth="1"/>
    <col min="20" max="20" width="14.5703125" bestFit="1" customWidth="1"/>
  </cols>
  <sheetData>
    <row r="1" spans="1:20" x14ac:dyDescent="0.25">
      <c r="I1" s="135" t="s">
        <v>503</v>
      </c>
      <c r="J1" s="134">
        <f>(1+L1)^(1/12)-1</f>
        <v>1.171491691985338E-2</v>
      </c>
      <c r="K1" s="135" t="s">
        <v>502</v>
      </c>
      <c r="L1" s="267">
        <v>0.15</v>
      </c>
    </row>
    <row r="2" spans="1:20" x14ac:dyDescent="0.25">
      <c r="I2" s="135" t="s">
        <v>504</v>
      </c>
      <c r="J2" s="134">
        <f>(1+L2)^(1/12)-1</f>
        <v>9.4887929345830457E-3</v>
      </c>
      <c r="K2" s="135" t="s">
        <v>188</v>
      </c>
      <c r="L2" s="134">
        <v>0.12</v>
      </c>
      <c r="N2" s="139"/>
    </row>
    <row r="3" spans="1:20" x14ac:dyDescent="0.25">
      <c r="K3" s="135" t="s">
        <v>130</v>
      </c>
      <c r="L3" s="136"/>
      <c r="N3" s="266"/>
      <c r="Q3" s="133"/>
    </row>
    <row r="4" spans="1:20" x14ac:dyDescent="0.25">
      <c r="N4" s="139"/>
      <c r="Q4" s="133"/>
    </row>
    <row r="5" spans="1:20" x14ac:dyDescent="0.25">
      <c r="N5" s="140"/>
      <c r="O5" s="140"/>
      <c r="Q5" s="133"/>
    </row>
    <row r="6" spans="1:20" x14ac:dyDescent="0.25">
      <c r="A6" s="271" t="s">
        <v>576</v>
      </c>
      <c r="B6" s="268" t="s">
        <v>100</v>
      </c>
      <c r="C6" s="268" t="s">
        <v>101</v>
      </c>
      <c r="D6" s="268" t="s">
        <v>102</v>
      </c>
      <c r="E6" s="268" t="s">
        <v>103</v>
      </c>
      <c r="F6" s="268" t="s">
        <v>97</v>
      </c>
      <c r="G6" s="268" t="s">
        <v>104</v>
      </c>
      <c r="H6" s="268" t="s">
        <v>85</v>
      </c>
      <c r="I6" s="269" t="s">
        <v>105</v>
      </c>
      <c r="J6" s="269" t="s">
        <v>106</v>
      </c>
      <c r="K6" s="268" t="s">
        <v>107</v>
      </c>
      <c r="L6" s="268" t="s">
        <v>108</v>
      </c>
      <c r="M6" s="270" t="s">
        <v>8</v>
      </c>
      <c r="N6" s="270" t="s">
        <v>189</v>
      </c>
      <c r="O6" s="141" t="s">
        <v>135</v>
      </c>
      <c r="P6" s="120" t="s">
        <v>127</v>
      </c>
      <c r="Q6" s="120" t="s">
        <v>128</v>
      </c>
      <c r="R6" s="120" t="s">
        <v>129</v>
      </c>
      <c r="S6" s="120" t="s">
        <v>124</v>
      </c>
      <c r="T6" s="120" t="s">
        <v>126</v>
      </c>
    </row>
    <row r="7" spans="1:20" x14ac:dyDescent="0.25">
      <c r="A7" t="str">
        <f>B7&amp;N7</f>
        <v/>
      </c>
      <c r="H7" s="118"/>
      <c r="J7" s="122"/>
      <c r="M7" s="121"/>
      <c r="N7" s="121"/>
      <c r="O7" s="142">
        <f>DATE(YEAR(H7),MONTH(H7),1)</f>
        <v>1</v>
      </c>
      <c r="P7" s="132" t="str">
        <f>IF(H7&gt;$L$3,"Futuro","Atraso")</f>
        <v>Atraso</v>
      </c>
      <c r="Q7">
        <f>12*(YEAR(H7)-YEAR($L$3))+(MONTH(H7)-MONTH($L$3))</f>
        <v>0</v>
      </c>
      <c r="R7" s="119">
        <f>IF(N7="IBIRAPITANGA FASE 3",IF(P7="Atraso",M7,M7/(1+$J$2)^Q7),IF(P7="Atraso",M7,M7/(1+$J$1)^Q7))</f>
        <v>0</v>
      </c>
      <c r="S7">
        <f>IF(P7="Atraso",$L$3-H7,0)</f>
        <v>0</v>
      </c>
      <c r="T7" t="str">
        <f>IF(S7&lt;=15,"Até 15",IF(S7&lt;=30,"Entre 15 e 30",IF(S7&lt;=60,"Entre 30 e 60",IF(S7&lt;=90,"Entre 60 e 90",IF(S7&lt;=120,"Entre 90 e 120",IF(S7&lt;=150,"Entre 120 e 150",IF(S7&lt;=180,"Entre 150 e 180","Superior a 180")))))))</f>
        <v>Até 15</v>
      </c>
    </row>
    <row r="8" spans="1:20" x14ac:dyDescent="0.25">
      <c r="A8" t="str">
        <f t="shared" ref="A8:A71" si="0">B8&amp;N8</f>
        <v/>
      </c>
      <c r="H8" s="118"/>
      <c r="J8" s="122"/>
      <c r="M8" s="121"/>
      <c r="N8" s="121"/>
      <c r="O8" s="142"/>
      <c r="P8" s="132"/>
      <c r="R8" s="119"/>
    </row>
    <row r="9" spans="1:20" x14ac:dyDescent="0.25">
      <c r="A9" t="str">
        <f t="shared" si="0"/>
        <v/>
      </c>
      <c r="H9" s="118"/>
      <c r="J9" s="122"/>
      <c r="M9" s="121"/>
      <c r="N9" s="121"/>
      <c r="O9" s="142"/>
      <c r="P9" s="132"/>
      <c r="R9" s="119"/>
    </row>
    <row r="10" spans="1:20" x14ac:dyDescent="0.25">
      <c r="A10" t="str">
        <f t="shared" si="0"/>
        <v/>
      </c>
      <c r="H10" s="118"/>
      <c r="J10" s="122"/>
      <c r="M10" s="121"/>
      <c r="N10" s="121"/>
      <c r="O10" s="142"/>
      <c r="P10" s="132"/>
      <c r="R10" s="119"/>
    </row>
    <row r="11" spans="1:20" x14ac:dyDescent="0.25">
      <c r="A11" t="str">
        <f t="shared" si="0"/>
        <v/>
      </c>
      <c r="H11" s="118"/>
      <c r="J11" s="122"/>
      <c r="M11" s="121"/>
      <c r="N11" s="121"/>
      <c r="O11" s="142"/>
      <c r="P11" s="132"/>
      <c r="R11" s="119"/>
    </row>
    <row r="12" spans="1:20" x14ac:dyDescent="0.25">
      <c r="A12" t="str">
        <f t="shared" si="0"/>
        <v/>
      </c>
      <c r="H12" s="118"/>
      <c r="J12" s="122"/>
      <c r="M12" s="121"/>
      <c r="N12" s="121"/>
      <c r="O12" s="142"/>
      <c r="P12" s="132"/>
      <c r="R12" s="119"/>
    </row>
    <row r="13" spans="1:20" x14ac:dyDescent="0.25">
      <c r="A13" t="str">
        <f t="shared" si="0"/>
        <v/>
      </c>
      <c r="H13" s="118"/>
      <c r="J13" s="122"/>
      <c r="M13" s="121"/>
      <c r="N13" s="121"/>
      <c r="O13" s="142"/>
      <c r="P13" s="132"/>
      <c r="R13" s="119"/>
    </row>
    <row r="14" spans="1:20" x14ac:dyDescent="0.25">
      <c r="A14" t="str">
        <f t="shared" si="0"/>
        <v/>
      </c>
      <c r="H14" s="118"/>
      <c r="J14" s="122"/>
      <c r="M14" s="121"/>
      <c r="N14" s="121"/>
      <c r="O14" s="142"/>
      <c r="P14" s="132"/>
      <c r="R14" s="119"/>
    </row>
    <row r="15" spans="1:20" x14ac:dyDescent="0.25">
      <c r="A15" t="str">
        <f t="shared" si="0"/>
        <v/>
      </c>
      <c r="H15" s="118"/>
      <c r="J15" s="122"/>
      <c r="M15" s="121"/>
      <c r="N15" s="121"/>
      <c r="O15" s="142"/>
      <c r="P15" s="132"/>
      <c r="R15" s="119"/>
    </row>
    <row r="16" spans="1:20" x14ac:dyDescent="0.25">
      <c r="A16" t="str">
        <f t="shared" si="0"/>
        <v/>
      </c>
      <c r="H16" s="118"/>
      <c r="J16" s="122"/>
      <c r="M16" s="121"/>
      <c r="N16" s="121"/>
      <c r="O16" s="142"/>
      <c r="P16" s="132"/>
      <c r="R16" s="119"/>
    </row>
    <row r="17" spans="1:18" x14ac:dyDescent="0.25">
      <c r="A17" t="str">
        <f t="shared" si="0"/>
        <v/>
      </c>
      <c r="H17" s="118"/>
      <c r="J17" s="122"/>
      <c r="M17" s="121"/>
      <c r="N17" s="121"/>
      <c r="O17" s="142"/>
      <c r="P17" s="132"/>
      <c r="R17" s="119"/>
    </row>
    <row r="18" spans="1:18" x14ac:dyDescent="0.25">
      <c r="A18" t="str">
        <f t="shared" si="0"/>
        <v/>
      </c>
      <c r="H18" s="118"/>
      <c r="J18" s="122"/>
      <c r="M18" s="121"/>
      <c r="N18" s="121"/>
      <c r="O18" s="142"/>
      <c r="P18" s="132"/>
      <c r="R18" s="119"/>
    </row>
    <row r="19" spans="1:18" x14ac:dyDescent="0.25">
      <c r="A19" t="str">
        <f t="shared" si="0"/>
        <v/>
      </c>
      <c r="H19" s="118"/>
      <c r="J19" s="122"/>
      <c r="M19" s="121"/>
      <c r="N19" s="121"/>
      <c r="O19" s="142"/>
      <c r="P19" s="132"/>
      <c r="R19" s="119"/>
    </row>
    <row r="20" spans="1:18" x14ac:dyDescent="0.25">
      <c r="A20" t="str">
        <f t="shared" si="0"/>
        <v/>
      </c>
      <c r="H20" s="118"/>
      <c r="J20" s="122"/>
      <c r="M20" s="121"/>
      <c r="N20" s="121"/>
      <c r="O20" s="142"/>
      <c r="P20" s="132"/>
      <c r="R20" s="119"/>
    </row>
    <row r="21" spans="1:18" x14ac:dyDescent="0.25">
      <c r="A21" t="str">
        <f t="shared" si="0"/>
        <v/>
      </c>
      <c r="H21" s="118"/>
      <c r="J21" s="122"/>
      <c r="M21" s="121"/>
      <c r="N21" s="121"/>
      <c r="O21" s="142"/>
      <c r="P21" s="132"/>
      <c r="R21" s="119"/>
    </row>
    <row r="22" spans="1:18" x14ac:dyDescent="0.25">
      <c r="A22" t="str">
        <f t="shared" si="0"/>
        <v/>
      </c>
      <c r="H22" s="118"/>
      <c r="J22" s="122"/>
      <c r="M22" s="121"/>
      <c r="N22" s="121"/>
      <c r="O22" s="142"/>
      <c r="P22" s="132"/>
      <c r="R22" s="119"/>
    </row>
    <row r="23" spans="1:18" x14ac:dyDescent="0.25">
      <c r="A23" t="str">
        <f t="shared" si="0"/>
        <v/>
      </c>
      <c r="H23" s="118"/>
      <c r="J23" s="122"/>
      <c r="M23" s="121"/>
      <c r="N23" s="121"/>
      <c r="O23" s="142"/>
      <c r="P23" s="132"/>
      <c r="R23" s="119"/>
    </row>
    <row r="24" spans="1:18" x14ac:dyDescent="0.25">
      <c r="A24" t="str">
        <f t="shared" si="0"/>
        <v/>
      </c>
      <c r="H24" s="118"/>
      <c r="J24" s="122"/>
      <c r="M24" s="121"/>
      <c r="N24" s="121"/>
      <c r="O24" s="142"/>
      <c r="P24" s="132"/>
      <c r="R24" s="119"/>
    </row>
    <row r="25" spans="1:18" x14ac:dyDescent="0.25">
      <c r="A25" t="str">
        <f t="shared" si="0"/>
        <v/>
      </c>
      <c r="H25" s="118"/>
      <c r="J25" s="122"/>
      <c r="M25" s="121"/>
      <c r="N25" s="121"/>
      <c r="O25" s="142"/>
      <c r="P25" s="132"/>
      <c r="R25" s="119"/>
    </row>
    <row r="26" spans="1:18" x14ac:dyDescent="0.25">
      <c r="A26" t="str">
        <f t="shared" si="0"/>
        <v/>
      </c>
      <c r="H26" s="118"/>
      <c r="J26" s="122"/>
      <c r="M26" s="121"/>
      <c r="N26" s="121"/>
      <c r="O26" s="142"/>
      <c r="P26" s="132"/>
      <c r="R26" s="119"/>
    </row>
    <row r="27" spans="1:18" x14ac:dyDescent="0.25">
      <c r="A27" t="str">
        <f t="shared" si="0"/>
        <v/>
      </c>
      <c r="H27" s="118"/>
      <c r="J27" s="122"/>
      <c r="M27" s="121"/>
      <c r="N27" s="121"/>
      <c r="O27" s="142"/>
      <c r="P27" s="132"/>
      <c r="R27" s="119"/>
    </row>
    <row r="28" spans="1:18" x14ac:dyDescent="0.25">
      <c r="A28" t="str">
        <f t="shared" si="0"/>
        <v/>
      </c>
      <c r="H28" s="118"/>
      <c r="J28" s="122"/>
      <c r="M28" s="121"/>
      <c r="N28" s="121"/>
      <c r="O28" s="142"/>
      <c r="P28" s="132"/>
      <c r="R28" s="119"/>
    </row>
    <row r="29" spans="1:18" x14ac:dyDescent="0.25">
      <c r="A29" t="str">
        <f t="shared" si="0"/>
        <v/>
      </c>
      <c r="H29" s="118"/>
      <c r="J29" s="122"/>
      <c r="M29" s="121"/>
      <c r="N29" s="121"/>
      <c r="O29" s="142"/>
      <c r="P29" s="132"/>
      <c r="R29" s="119"/>
    </row>
    <row r="30" spans="1:18" x14ac:dyDescent="0.25">
      <c r="A30" t="str">
        <f t="shared" si="0"/>
        <v/>
      </c>
      <c r="H30" s="118"/>
      <c r="J30" s="122"/>
      <c r="M30" s="121"/>
      <c r="N30" s="121"/>
      <c r="O30" s="142"/>
      <c r="P30" s="132"/>
      <c r="R30" s="119"/>
    </row>
    <row r="31" spans="1:18" x14ac:dyDescent="0.25">
      <c r="A31" t="str">
        <f t="shared" si="0"/>
        <v/>
      </c>
      <c r="H31" s="118"/>
      <c r="J31" s="122"/>
      <c r="M31" s="121"/>
      <c r="N31" s="121"/>
      <c r="O31" s="142"/>
      <c r="P31" s="132"/>
      <c r="R31" s="119"/>
    </row>
    <row r="32" spans="1:18" x14ac:dyDescent="0.25">
      <c r="A32" t="str">
        <f t="shared" si="0"/>
        <v/>
      </c>
      <c r="H32" s="118"/>
      <c r="J32" s="122"/>
      <c r="M32" s="121"/>
      <c r="N32" s="121"/>
      <c r="O32" s="142"/>
      <c r="P32" s="132"/>
      <c r="R32" s="119"/>
    </row>
    <row r="33" spans="1:18" x14ac:dyDescent="0.25">
      <c r="A33" t="str">
        <f t="shared" si="0"/>
        <v/>
      </c>
      <c r="H33" s="118"/>
      <c r="J33" s="122"/>
      <c r="M33" s="121"/>
      <c r="N33" s="121"/>
      <c r="O33" s="142"/>
      <c r="P33" s="132"/>
      <c r="R33" s="119"/>
    </row>
    <row r="34" spans="1:18" x14ac:dyDescent="0.25">
      <c r="A34" t="str">
        <f t="shared" si="0"/>
        <v/>
      </c>
      <c r="H34" s="118"/>
      <c r="J34" s="122"/>
      <c r="M34" s="121"/>
      <c r="N34" s="121"/>
      <c r="O34" s="142"/>
      <c r="P34" s="132"/>
      <c r="R34" s="119"/>
    </row>
    <row r="35" spans="1:18" x14ac:dyDescent="0.25">
      <c r="A35" t="str">
        <f t="shared" si="0"/>
        <v/>
      </c>
      <c r="H35" s="118"/>
      <c r="J35" s="122"/>
      <c r="M35" s="121"/>
      <c r="N35" s="121"/>
      <c r="O35" s="142"/>
      <c r="P35" s="132"/>
      <c r="R35" s="119"/>
    </row>
    <row r="36" spans="1:18" x14ac:dyDescent="0.25">
      <c r="A36" t="str">
        <f t="shared" si="0"/>
        <v/>
      </c>
      <c r="H36" s="118"/>
      <c r="J36" s="122"/>
      <c r="M36" s="121"/>
      <c r="N36" s="121"/>
      <c r="O36" s="142"/>
      <c r="P36" s="132"/>
      <c r="R36" s="119"/>
    </row>
    <row r="37" spans="1:18" x14ac:dyDescent="0.25">
      <c r="A37" t="str">
        <f t="shared" si="0"/>
        <v/>
      </c>
      <c r="H37" s="118"/>
      <c r="J37" s="122"/>
      <c r="M37" s="121"/>
      <c r="N37" s="121"/>
      <c r="O37" s="142"/>
      <c r="P37" s="132"/>
      <c r="R37" s="119"/>
    </row>
    <row r="38" spans="1:18" x14ac:dyDescent="0.25">
      <c r="A38" t="str">
        <f t="shared" si="0"/>
        <v/>
      </c>
      <c r="H38" s="118"/>
      <c r="J38" s="122"/>
      <c r="M38" s="121"/>
      <c r="N38" s="121"/>
      <c r="O38" s="142"/>
      <c r="P38" s="132"/>
      <c r="R38" s="119"/>
    </row>
    <row r="39" spans="1:18" x14ac:dyDescent="0.25">
      <c r="A39" t="str">
        <f t="shared" si="0"/>
        <v/>
      </c>
      <c r="H39" s="118"/>
      <c r="J39" s="122"/>
      <c r="M39" s="121"/>
      <c r="N39" s="121"/>
      <c r="O39" s="142"/>
      <c r="P39" s="132"/>
      <c r="R39" s="119"/>
    </row>
    <row r="40" spans="1:18" x14ac:dyDescent="0.25">
      <c r="A40" t="str">
        <f t="shared" si="0"/>
        <v/>
      </c>
      <c r="H40" s="118"/>
      <c r="J40" s="122"/>
      <c r="M40" s="121"/>
      <c r="N40" s="121"/>
      <c r="O40" s="142"/>
      <c r="P40" s="132"/>
      <c r="R40" s="119"/>
    </row>
    <row r="41" spans="1:18" x14ac:dyDescent="0.25">
      <c r="A41" t="str">
        <f t="shared" si="0"/>
        <v/>
      </c>
      <c r="H41" s="118"/>
      <c r="J41" s="122"/>
      <c r="M41" s="121"/>
      <c r="N41" s="121"/>
      <c r="O41" s="142"/>
      <c r="P41" s="132"/>
      <c r="R41" s="119"/>
    </row>
    <row r="42" spans="1:18" x14ac:dyDescent="0.25">
      <c r="A42" t="str">
        <f t="shared" si="0"/>
        <v/>
      </c>
      <c r="H42" s="118"/>
      <c r="J42" s="122"/>
      <c r="M42" s="121"/>
      <c r="N42" s="121"/>
      <c r="O42" s="142"/>
      <c r="P42" s="132"/>
      <c r="R42" s="119"/>
    </row>
    <row r="43" spans="1:18" x14ac:dyDescent="0.25">
      <c r="A43" t="str">
        <f t="shared" si="0"/>
        <v/>
      </c>
      <c r="H43" s="118"/>
      <c r="J43" s="122"/>
      <c r="M43" s="121"/>
      <c r="N43" s="121"/>
      <c r="O43" s="142"/>
      <c r="P43" s="132"/>
      <c r="R43" s="119"/>
    </row>
    <row r="44" spans="1:18" x14ac:dyDescent="0.25">
      <c r="A44" t="str">
        <f t="shared" si="0"/>
        <v/>
      </c>
      <c r="H44" s="118"/>
      <c r="J44" s="122"/>
      <c r="M44" s="121"/>
      <c r="N44" s="121"/>
      <c r="O44" s="142"/>
      <c r="P44" s="132"/>
      <c r="R44" s="119"/>
    </row>
    <row r="45" spans="1:18" x14ac:dyDescent="0.25">
      <c r="A45" t="str">
        <f t="shared" si="0"/>
        <v/>
      </c>
      <c r="H45" s="118"/>
      <c r="J45" s="122"/>
      <c r="M45" s="121"/>
      <c r="N45" s="121"/>
      <c r="O45" s="142"/>
      <c r="P45" s="132"/>
      <c r="R45" s="119"/>
    </row>
    <row r="46" spans="1:18" x14ac:dyDescent="0.25">
      <c r="A46" t="str">
        <f t="shared" si="0"/>
        <v/>
      </c>
      <c r="H46" s="118"/>
      <c r="J46" s="122"/>
      <c r="M46" s="121"/>
      <c r="N46" s="121"/>
      <c r="O46" s="142"/>
      <c r="P46" s="132"/>
      <c r="R46" s="119"/>
    </row>
    <row r="47" spans="1:18" x14ac:dyDescent="0.25">
      <c r="A47" t="str">
        <f t="shared" si="0"/>
        <v/>
      </c>
      <c r="H47" s="118"/>
      <c r="J47" s="122"/>
      <c r="M47" s="121"/>
      <c r="N47" s="121"/>
      <c r="O47" s="142"/>
      <c r="P47" s="132"/>
      <c r="R47" s="119"/>
    </row>
    <row r="48" spans="1:18" x14ac:dyDescent="0.25">
      <c r="A48" t="str">
        <f t="shared" si="0"/>
        <v/>
      </c>
      <c r="H48" s="118"/>
      <c r="J48" s="122"/>
      <c r="M48" s="121"/>
      <c r="N48" s="121"/>
      <c r="O48" s="142"/>
      <c r="P48" s="132"/>
      <c r="R48" s="119"/>
    </row>
    <row r="49" spans="1:18" x14ac:dyDescent="0.25">
      <c r="A49" t="str">
        <f t="shared" si="0"/>
        <v/>
      </c>
      <c r="H49" s="118"/>
      <c r="J49" s="122"/>
      <c r="M49" s="121"/>
      <c r="N49" s="121"/>
      <c r="O49" s="142"/>
      <c r="P49" s="132"/>
      <c r="R49" s="119"/>
    </row>
    <row r="50" spans="1:18" x14ac:dyDescent="0.25">
      <c r="A50" t="str">
        <f t="shared" si="0"/>
        <v/>
      </c>
      <c r="H50" s="118"/>
      <c r="J50" s="122"/>
      <c r="M50" s="121"/>
      <c r="N50" s="121"/>
      <c r="O50" s="142"/>
      <c r="P50" s="132"/>
      <c r="R50" s="119"/>
    </row>
    <row r="51" spans="1:18" x14ac:dyDescent="0.25">
      <c r="A51" t="str">
        <f t="shared" si="0"/>
        <v/>
      </c>
      <c r="H51" s="118"/>
      <c r="J51" s="122"/>
      <c r="M51" s="121"/>
      <c r="N51" s="121"/>
      <c r="O51" s="142"/>
      <c r="P51" s="132"/>
      <c r="R51" s="119"/>
    </row>
    <row r="52" spans="1:18" x14ac:dyDescent="0.25">
      <c r="A52" t="str">
        <f t="shared" si="0"/>
        <v/>
      </c>
      <c r="H52" s="118"/>
      <c r="J52" s="122"/>
      <c r="M52" s="121"/>
      <c r="N52" s="121"/>
      <c r="O52" s="142"/>
      <c r="P52" s="132"/>
      <c r="R52" s="119"/>
    </row>
    <row r="53" spans="1:18" x14ac:dyDescent="0.25">
      <c r="A53" t="str">
        <f t="shared" si="0"/>
        <v/>
      </c>
      <c r="H53" s="118"/>
      <c r="J53" s="122"/>
      <c r="M53" s="121"/>
      <c r="N53" s="121"/>
      <c r="O53" s="142"/>
      <c r="P53" s="132"/>
      <c r="R53" s="119"/>
    </row>
    <row r="54" spans="1:18" x14ac:dyDescent="0.25">
      <c r="A54" t="str">
        <f t="shared" si="0"/>
        <v/>
      </c>
      <c r="H54" s="118"/>
      <c r="J54" s="122"/>
      <c r="M54" s="121"/>
      <c r="N54" s="121"/>
      <c r="O54" s="142"/>
      <c r="P54" s="132"/>
      <c r="R54" s="119"/>
    </row>
    <row r="55" spans="1:18" x14ac:dyDescent="0.25">
      <c r="A55" t="str">
        <f t="shared" si="0"/>
        <v/>
      </c>
      <c r="H55" s="118"/>
      <c r="J55" s="122"/>
      <c r="O55" s="142"/>
      <c r="P55" s="132"/>
      <c r="R55" s="119"/>
    </row>
    <row r="56" spans="1:18" x14ac:dyDescent="0.25">
      <c r="A56" t="str">
        <f t="shared" si="0"/>
        <v/>
      </c>
      <c r="H56" s="118"/>
      <c r="J56" s="122"/>
      <c r="O56" s="142"/>
      <c r="P56" s="132"/>
      <c r="R56" s="119"/>
    </row>
    <row r="57" spans="1:18" x14ac:dyDescent="0.25">
      <c r="A57" t="str">
        <f t="shared" si="0"/>
        <v/>
      </c>
      <c r="H57" s="118"/>
      <c r="J57" s="122"/>
      <c r="O57" s="142"/>
      <c r="P57" s="132"/>
      <c r="R57" s="119"/>
    </row>
    <row r="58" spans="1:18" x14ac:dyDescent="0.25">
      <c r="A58" t="str">
        <f t="shared" si="0"/>
        <v/>
      </c>
      <c r="H58" s="118"/>
      <c r="J58" s="122"/>
      <c r="O58" s="142"/>
      <c r="P58" s="132"/>
      <c r="R58" s="119"/>
    </row>
    <row r="59" spans="1:18" x14ac:dyDescent="0.25">
      <c r="A59" t="str">
        <f t="shared" si="0"/>
        <v/>
      </c>
      <c r="H59" s="118"/>
      <c r="J59" s="122"/>
      <c r="O59" s="142"/>
      <c r="P59" s="132"/>
      <c r="R59" s="119"/>
    </row>
    <row r="60" spans="1:18" x14ac:dyDescent="0.25">
      <c r="A60" t="str">
        <f t="shared" si="0"/>
        <v/>
      </c>
      <c r="H60" s="118"/>
      <c r="J60" s="122"/>
      <c r="O60" s="142"/>
      <c r="P60" s="132"/>
      <c r="R60" s="119"/>
    </row>
    <row r="61" spans="1:18" x14ac:dyDescent="0.25">
      <c r="A61" t="str">
        <f t="shared" si="0"/>
        <v/>
      </c>
      <c r="H61" s="118"/>
      <c r="J61" s="122"/>
      <c r="O61" s="142"/>
      <c r="P61" s="132"/>
      <c r="R61" s="119"/>
    </row>
    <row r="62" spans="1:18" x14ac:dyDescent="0.25">
      <c r="A62" t="str">
        <f t="shared" si="0"/>
        <v/>
      </c>
      <c r="H62" s="118"/>
      <c r="J62" s="122"/>
      <c r="O62" s="142"/>
      <c r="P62" s="132"/>
      <c r="R62" s="119"/>
    </row>
    <row r="63" spans="1:18" x14ac:dyDescent="0.25">
      <c r="A63" t="str">
        <f t="shared" si="0"/>
        <v/>
      </c>
      <c r="H63" s="118"/>
      <c r="J63" s="122"/>
      <c r="O63" s="142"/>
      <c r="P63" s="132"/>
      <c r="R63" s="119"/>
    </row>
    <row r="64" spans="1:18" x14ac:dyDescent="0.25">
      <c r="A64" t="str">
        <f t="shared" si="0"/>
        <v/>
      </c>
      <c r="H64" s="118"/>
      <c r="J64" s="122"/>
      <c r="O64" s="142"/>
      <c r="P64" s="132"/>
      <c r="R64" s="119"/>
    </row>
    <row r="65" spans="1:18" x14ac:dyDescent="0.25">
      <c r="A65" t="str">
        <f t="shared" si="0"/>
        <v/>
      </c>
      <c r="H65" s="118"/>
      <c r="J65" s="122"/>
      <c r="O65" s="142"/>
      <c r="P65" s="132"/>
      <c r="R65" s="119"/>
    </row>
    <row r="66" spans="1:18" x14ac:dyDescent="0.25">
      <c r="A66" t="str">
        <f t="shared" si="0"/>
        <v/>
      </c>
      <c r="H66" s="118"/>
      <c r="J66" s="122"/>
      <c r="O66" s="142"/>
      <c r="P66" s="132"/>
      <c r="R66" s="119"/>
    </row>
    <row r="67" spans="1:18" x14ac:dyDescent="0.25">
      <c r="A67" t="str">
        <f t="shared" si="0"/>
        <v/>
      </c>
      <c r="H67" s="118"/>
      <c r="J67" s="122"/>
      <c r="O67" s="142"/>
      <c r="P67" s="132"/>
      <c r="R67" s="119"/>
    </row>
    <row r="68" spans="1:18" x14ac:dyDescent="0.25">
      <c r="A68" t="str">
        <f t="shared" si="0"/>
        <v/>
      </c>
      <c r="H68" s="118"/>
      <c r="J68" s="122"/>
      <c r="O68" s="142"/>
      <c r="P68" s="132"/>
      <c r="R68" s="119"/>
    </row>
    <row r="69" spans="1:18" x14ac:dyDescent="0.25">
      <c r="A69" t="str">
        <f t="shared" si="0"/>
        <v/>
      </c>
      <c r="H69" s="118"/>
      <c r="J69" s="122"/>
      <c r="O69" s="142"/>
      <c r="P69" s="132"/>
      <c r="R69" s="119"/>
    </row>
    <row r="70" spans="1:18" x14ac:dyDescent="0.25">
      <c r="A70" t="str">
        <f t="shared" si="0"/>
        <v/>
      </c>
      <c r="H70" s="118"/>
      <c r="J70" s="122"/>
      <c r="O70" s="142"/>
      <c r="P70" s="132"/>
      <c r="R70" s="119"/>
    </row>
    <row r="71" spans="1:18" x14ac:dyDescent="0.25">
      <c r="A71" t="str">
        <f t="shared" si="0"/>
        <v/>
      </c>
      <c r="H71" s="118"/>
      <c r="J71" s="122"/>
      <c r="O71" s="142"/>
      <c r="P71" s="132"/>
      <c r="R71" s="119"/>
    </row>
    <row r="72" spans="1:18" x14ac:dyDescent="0.25">
      <c r="A72" t="str">
        <f t="shared" ref="A72:A135" si="1">B72&amp;N72</f>
        <v/>
      </c>
      <c r="H72" s="118"/>
      <c r="J72" s="122"/>
      <c r="O72" s="142"/>
      <c r="P72" s="132"/>
      <c r="R72" s="119"/>
    </row>
    <row r="73" spans="1:18" x14ac:dyDescent="0.25">
      <c r="A73" t="str">
        <f t="shared" si="1"/>
        <v/>
      </c>
      <c r="H73" s="118"/>
      <c r="J73" s="122"/>
      <c r="O73" s="142"/>
      <c r="P73" s="132"/>
      <c r="R73" s="119"/>
    </row>
    <row r="74" spans="1:18" x14ac:dyDescent="0.25">
      <c r="A74" t="str">
        <f t="shared" si="1"/>
        <v/>
      </c>
      <c r="H74" s="118"/>
      <c r="J74" s="122"/>
      <c r="O74" s="142"/>
      <c r="P74" s="132"/>
      <c r="R74" s="119"/>
    </row>
    <row r="75" spans="1:18" x14ac:dyDescent="0.25">
      <c r="A75" t="str">
        <f t="shared" si="1"/>
        <v/>
      </c>
      <c r="H75" s="118"/>
      <c r="J75" s="122"/>
      <c r="O75" s="142"/>
      <c r="P75" s="132"/>
      <c r="R75" s="119"/>
    </row>
    <row r="76" spans="1:18" x14ac:dyDescent="0.25">
      <c r="A76" t="str">
        <f t="shared" si="1"/>
        <v/>
      </c>
      <c r="H76" s="118"/>
      <c r="J76" s="122"/>
      <c r="O76" s="142"/>
      <c r="P76" s="132"/>
      <c r="R76" s="119"/>
    </row>
    <row r="77" spans="1:18" x14ac:dyDescent="0.25">
      <c r="A77" t="str">
        <f t="shared" si="1"/>
        <v/>
      </c>
      <c r="H77" s="118"/>
      <c r="J77" s="122"/>
      <c r="O77" s="142"/>
      <c r="P77" s="132"/>
      <c r="R77" s="119"/>
    </row>
    <row r="78" spans="1:18" x14ac:dyDescent="0.25">
      <c r="A78" t="str">
        <f t="shared" si="1"/>
        <v/>
      </c>
      <c r="H78" s="118"/>
      <c r="J78" s="122"/>
      <c r="O78" s="142"/>
      <c r="P78" s="132"/>
      <c r="R78" s="119"/>
    </row>
    <row r="79" spans="1:18" x14ac:dyDescent="0.25">
      <c r="A79" t="str">
        <f t="shared" si="1"/>
        <v/>
      </c>
      <c r="H79" s="118"/>
      <c r="J79" s="122"/>
      <c r="O79" s="142"/>
      <c r="P79" s="132"/>
      <c r="R79" s="119"/>
    </row>
    <row r="80" spans="1:18" x14ac:dyDescent="0.25">
      <c r="A80" t="str">
        <f t="shared" si="1"/>
        <v/>
      </c>
      <c r="H80" s="118"/>
      <c r="J80" s="122"/>
      <c r="O80" s="142"/>
      <c r="P80" s="132"/>
      <c r="R80" s="119"/>
    </row>
    <row r="81" spans="1:18" x14ac:dyDescent="0.25">
      <c r="A81" t="str">
        <f t="shared" si="1"/>
        <v/>
      </c>
      <c r="H81" s="118"/>
      <c r="J81" s="122"/>
      <c r="O81" s="142"/>
      <c r="P81" s="132"/>
      <c r="R81" s="119"/>
    </row>
    <row r="82" spans="1:18" x14ac:dyDescent="0.25">
      <c r="A82" t="str">
        <f t="shared" si="1"/>
        <v/>
      </c>
      <c r="H82" s="118"/>
      <c r="J82" s="122"/>
      <c r="O82" s="142"/>
      <c r="P82" s="132"/>
      <c r="R82" s="119"/>
    </row>
    <row r="83" spans="1:18" x14ac:dyDescent="0.25">
      <c r="A83" t="str">
        <f t="shared" si="1"/>
        <v/>
      </c>
      <c r="H83" s="118"/>
      <c r="J83" s="122"/>
      <c r="O83" s="142"/>
      <c r="P83" s="132"/>
      <c r="R83" s="119"/>
    </row>
    <row r="84" spans="1:18" x14ac:dyDescent="0.25">
      <c r="A84" t="str">
        <f t="shared" si="1"/>
        <v/>
      </c>
      <c r="H84" s="118"/>
      <c r="J84" s="122"/>
      <c r="O84" s="142"/>
      <c r="P84" s="132"/>
      <c r="R84" s="119"/>
    </row>
    <row r="85" spans="1:18" x14ac:dyDescent="0.25">
      <c r="A85" t="str">
        <f t="shared" si="1"/>
        <v/>
      </c>
      <c r="H85" s="118"/>
      <c r="J85" s="122"/>
      <c r="O85" s="142"/>
      <c r="P85" s="132"/>
      <c r="R85" s="119"/>
    </row>
    <row r="86" spans="1:18" x14ac:dyDescent="0.25">
      <c r="A86" t="str">
        <f t="shared" si="1"/>
        <v/>
      </c>
      <c r="H86" s="118"/>
      <c r="J86" s="122"/>
      <c r="O86" s="142"/>
      <c r="P86" s="132"/>
      <c r="R86" s="119"/>
    </row>
    <row r="87" spans="1:18" x14ac:dyDescent="0.25">
      <c r="A87" t="str">
        <f t="shared" si="1"/>
        <v/>
      </c>
      <c r="H87" s="118"/>
      <c r="J87" s="122"/>
      <c r="O87" s="142"/>
      <c r="P87" s="132"/>
      <c r="R87" s="119"/>
    </row>
    <row r="88" spans="1:18" x14ac:dyDescent="0.25">
      <c r="A88" t="str">
        <f t="shared" si="1"/>
        <v/>
      </c>
      <c r="H88" s="118"/>
      <c r="J88" s="122"/>
      <c r="O88" s="142"/>
      <c r="P88" s="132"/>
      <c r="R88" s="119"/>
    </row>
    <row r="89" spans="1:18" x14ac:dyDescent="0.25">
      <c r="A89" t="str">
        <f t="shared" si="1"/>
        <v/>
      </c>
      <c r="H89" s="118"/>
      <c r="J89" s="122"/>
      <c r="O89" s="142"/>
      <c r="P89" s="132"/>
      <c r="R89" s="119"/>
    </row>
    <row r="90" spans="1:18" x14ac:dyDescent="0.25">
      <c r="A90" t="str">
        <f t="shared" si="1"/>
        <v/>
      </c>
      <c r="H90" s="118"/>
      <c r="J90" s="122"/>
      <c r="O90" s="142"/>
      <c r="P90" s="132"/>
      <c r="R90" s="119"/>
    </row>
    <row r="91" spans="1:18" x14ac:dyDescent="0.25">
      <c r="A91" t="str">
        <f t="shared" si="1"/>
        <v/>
      </c>
      <c r="H91" s="118"/>
      <c r="J91" s="122"/>
      <c r="O91" s="142"/>
      <c r="P91" s="132"/>
      <c r="R91" s="119"/>
    </row>
    <row r="92" spans="1:18" x14ac:dyDescent="0.25">
      <c r="A92" t="str">
        <f t="shared" si="1"/>
        <v/>
      </c>
      <c r="H92" s="118"/>
      <c r="J92" s="122"/>
      <c r="O92" s="142"/>
      <c r="P92" s="132"/>
      <c r="R92" s="119"/>
    </row>
    <row r="93" spans="1:18" x14ac:dyDescent="0.25">
      <c r="A93" t="str">
        <f t="shared" si="1"/>
        <v/>
      </c>
      <c r="H93" s="118"/>
      <c r="J93" s="122"/>
      <c r="O93" s="142"/>
      <c r="P93" s="132"/>
      <c r="R93" s="119"/>
    </row>
    <row r="94" spans="1:18" x14ac:dyDescent="0.25">
      <c r="A94" t="str">
        <f t="shared" si="1"/>
        <v/>
      </c>
      <c r="H94" s="118"/>
      <c r="J94" s="122"/>
      <c r="O94" s="142"/>
      <c r="P94" s="132"/>
      <c r="R94" s="119"/>
    </row>
    <row r="95" spans="1:18" x14ac:dyDescent="0.25">
      <c r="A95" t="str">
        <f t="shared" si="1"/>
        <v/>
      </c>
      <c r="H95" s="118"/>
      <c r="J95" s="122"/>
      <c r="O95" s="142"/>
      <c r="P95" s="132"/>
      <c r="R95" s="119"/>
    </row>
    <row r="96" spans="1:18" x14ac:dyDescent="0.25">
      <c r="A96" t="str">
        <f t="shared" si="1"/>
        <v/>
      </c>
      <c r="H96" s="118"/>
      <c r="J96" s="122"/>
      <c r="O96" s="142"/>
      <c r="P96" s="132"/>
      <c r="R96" s="119"/>
    </row>
    <row r="97" spans="1:18" x14ac:dyDescent="0.25">
      <c r="A97" t="str">
        <f t="shared" si="1"/>
        <v/>
      </c>
      <c r="H97" s="118"/>
      <c r="J97" s="122"/>
      <c r="O97" s="142"/>
      <c r="P97" s="132"/>
      <c r="R97" s="119"/>
    </row>
    <row r="98" spans="1:18" x14ac:dyDescent="0.25">
      <c r="A98" t="str">
        <f t="shared" si="1"/>
        <v/>
      </c>
      <c r="H98" s="118"/>
      <c r="J98" s="122"/>
      <c r="O98" s="142"/>
      <c r="P98" s="132"/>
      <c r="R98" s="119"/>
    </row>
    <row r="99" spans="1:18" x14ac:dyDescent="0.25">
      <c r="A99" t="str">
        <f t="shared" si="1"/>
        <v/>
      </c>
      <c r="H99" s="118"/>
      <c r="J99" s="122"/>
      <c r="O99" s="142"/>
      <c r="P99" s="132"/>
      <c r="R99" s="119"/>
    </row>
    <row r="100" spans="1:18" x14ac:dyDescent="0.25">
      <c r="A100" t="str">
        <f t="shared" si="1"/>
        <v/>
      </c>
      <c r="H100" s="118"/>
      <c r="J100" s="122"/>
      <c r="O100" s="142"/>
      <c r="P100" s="132"/>
      <c r="R100" s="119"/>
    </row>
    <row r="101" spans="1:18" x14ac:dyDescent="0.25">
      <c r="A101" t="str">
        <f t="shared" si="1"/>
        <v/>
      </c>
      <c r="H101" s="118"/>
      <c r="J101" s="122"/>
      <c r="O101" s="142"/>
      <c r="P101" s="132"/>
      <c r="R101" s="119"/>
    </row>
    <row r="102" spans="1:18" x14ac:dyDescent="0.25">
      <c r="A102" t="str">
        <f t="shared" si="1"/>
        <v/>
      </c>
      <c r="H102" s="118"/>
      <c r="J102" s="122"/>
      <c r="O102" s="142"/>
      <c r="P102" s="132"/>
      <c r="R102" s="119"/>
    </row>
    <row r="103" spans="1:18" x14ac:dyDescent="0.25">
      <c r="A103" t="str">
        <f t="shared" si="1"/>
        <v/>
      </c>
      <c r="H103" s="118"/>
      <c r="J103" s="122"/>
      <c r="O103" s="142"/>
      <c r="P103" s="132"/>
      <c r="R103" s="119"/>
    </row>
    <row r="104" spans="1:18" x14ac:dyDescent="0.25">
      <c r="A104" t="str">
        <f t="shared" si="1"/>
        <v/>
      </c>
      <c r="H104" s="118"/>
      <c r="J104" s="122"/>
      <c r="O104" s="142"/>
      <c r="P104" s="132"/>
      <c r="R104" s="119"/>
    </row>
    <row r="105" spans="1:18" x14ac:dyDescent="0.25">
      <c r="A105" t="str">
        <f t="shared" si="1"/>
        <v/>
      </c>
      <c r="H105" s="118"/>
      <c r="J105" s="122"/>
      <c r="O105" s="142"/>
      <c r="P105" s="132"/>
      <c r="R105" s="119"/>
    </row>
    <row r="106" spans="1:18" x14ac:dyDescent="0.25">
      <c r="A106" t="str">
        <f t="shared" si="1"/>
        <v/>
      </c>
      <c r="H106" s="118"/>
      <c r="J106" s="122"/>
      <c r="O106" s="142"/>
      <c r="P106" s="132"/>
      <c r="R106" s="119"/>
    </row>
    <row r="107" spans="1:18" x14ac:dyDescent="0.25">
      <c r="A107" t="str">
        <f t="shared" si="1"/>
        <v/>
      </c>
      <c r="H107" s="118"/>
      <c r="J107" s="122"/>
      <c r="O107" s="142"/>
      <c r="P107" s="132"/>
      <c r="R107" s="119"/>
    </row>
    <row r="108" spans="1:18" x14ac:dyDescent="0.25">
      <c r="A108" t="str">
        <f t="shared" si="1"/>
        <v/>
      </c>
      <c r="H108" s="118"/>
      <c r="J108" s="122"/>
      <c r="O108" s="142"/>
      <c r="P108" s="132"/>
      <c r="R108" s="119"/>
    </row>
    <row r="109" spans="1:18" x14ac:dyDescent="0.25">
      <c r="A109" t="str">
        <f t="shared" si="1"/>
        <v/>
      </c>
      <c r="H109" s="118"/>
      <c r="J109" s="122"/>
      <c r="O109" s="142"/>
      <c r="P109" s="132"/>
      <c r="R109" s="119"/>
    </row>
    <row r="110" spans="1:18" x14ac:dyDescent="0.25">
      <c r="A110" t="str">
        <f t="shared" si="1"/>
        <v/>
      </c>
      <c r="H110" s="118"/>
      <c r="J110" s="122"/>
      <c r="O110" s="142"/>
      <c r="P110" s="132"/>
      <c r="R110" s="119"/>
    </row>
    <row r="111" spans="1:18" x14ac:dyDescent="0.25">
      <c r="A111" t="str">
        <f t="shared" si="1"/>
        <v/>
      </c>
      <c r="H111" s="118"/>
      <c r="J111" s="122"/>
      <c r="O111" s="142"/>
      <c r="P111" s="132"/>
      <c r="R111" s="119"/>
    </row>
    <row r="112" spans="1:18" x14ac:dyDescent="0.25">
      <c r="A112" t="str">
        <f t="shared" si="1"/>
        <v/>
      </c>
      <c r="H112" s="118"/>
      <c r="J112" s="122"/>
      <c r="O112" s="142"/>
      <c r="P112" s="132"/>
      <c r="R112" s="119"/>
    </row>
    <row r="113" spans="1:18" x14ac:dyDescent="0.25">
      <c r="A113" t="str">
        <f t="shared" si="1"/>
        <v/>
      </c>
      <c r="H113" s="118"/>
      <c r="J113" s="122"/>
      <c r="O113" s="142"/>
      <c r="P113" s="132"/>
      <c r="R113" s="119"/>
    </row>
    <row r="114" spans="1:18" x14ac:dyDescent="0.25">
      <c r="A114" t="str">
        <f t="shared" si="1"/>
        <v/>
      </c>
      <c r="H114" s="118"/>
      <c r="J114" s="122"/>
      <c r="O114" s="142"/>
      <c r="P114" s="132"/>
      <c r="R114" s="119"/>
    </row>
    <row r="115" spans="1:18" x14ac:dyDescent="0.25">
      <c r="A115" t="str">
        <f t="shared" si="1"/>
        <v/>
      </c>
      <c r="H115" s="118"/>
      <c r="J115" s="122"/>
      <c r="O115" s="142"/>
      <c r="P115" s="132"/>
      <c r="R115" s="119"/>
    </row>
    <row r="116" spans="1:18" x14ac:dyDescent="0.25">
      <c r="A116" t="str">
        <f t="shared" si="1"/>
        <v/>
      </c>
      <c r="H116" s="118"/>
      <c r="J116" s="122"/>
      <c r="O116" s="142"/>
      <c r="P116" s="132"/>
      <c r="R116" s="119"/>
    </row>
    <row r="117" spans="1:18" x14ac:dyDescent="0.25">
      <c r="A117" t="str">
        <f t="shared" si="1"/>
        <v/>
      </c>
      <c r="H117" s="118"/>
      <c r="J117" s="122"/>
      <c r="O117" s="142"/>
      <c r="P117" s="132"/>
      <c r="R117" s="119"/>
    </row>
    <row r="118" spans="1:18" x14ac:dyDescent="0.25">
      <c r="A118" t="str">
        <f t="shared" si="1"/>
        <v/>
      </c>
      <c r="H118" s="118"/>
      <c r="J118" s="122"/>
      <c r="O118" s="142"/>
      <c r="P118" s="132"/>
      <c r="R118" s="119"/>
    </row>
    <row r="119" spans="1:18" x14ac:dyDescent="0.25">
      <c r="A119" t="str">
        <f t="shared" si="1"/>
        <v/>
      </c>
      <c r="H119" s="118"/>
      <c r="J119" s="122"/>
      <c r="O119" s="142"/>
      <c r="P119" s="132"/>
      <c r="R119" s="119"/>
    </row>
    <row r="120" spans="1:18" x14ac:dyDescent="0.25">
      <c r="A120" t="str">
        <f t="shared" si="1"/>
        <v/>
      </c>
      <c r="H120" s="118"/>
      <c r="J120" s="122"/>
      <c r="O120" s="142"/>
      <c r="P120" s="132"/>
      <c r="R120" s="119"/>
    </row>
    <row r="121" spans="1:18" x14ac:dyDescent="0.25">
      <c r="A121" t="str">
        <f t="shared" si="1"/>
        <v/>
      </c>
      <c r="H121" s="118"/>
      <c r="J121" s="122"/>
      <c r="O121" s="142"/>
      <c r="P121" s="132"/>
      <c r="R121" s="119"/>
    </row>
    <row r="122" spans="1:18" x14ac:dyDescent="0.25">
      <c r="A122" t="str">
        <f t="shared" si="1"/>
        <v/>
      </c>
      <c r="H122" s="118"/>
      <c r="J122" s="122"/>
      <c r="O122" s="142"/>
      <c r="P122" s="132"/>
      <c r="R122" s="119"/>
    </row>
    <row r="123" spans="1:18" x14ac:dyDescent="0.25">
      <c r="A123" t="str">
        <f t="shared" si="1"/>
        <v/>
      </c>
      <c r="H123" s="118"/>
      <c r="J123" s="122"/>
      <c r="O123" s="142"/>
      <c r="P123" s="132"/>
      <c r="R123" s="119"/>
    </row>
    <row r="124" spans="1:18" x14ac:dyDescent="0.25">
      <c r="A124" t="str">
        <f t="shared" si="1"/>
        <v/>
      </c>
      <c r="H124" s="118"/>
      <c r="J124" s="122"/>
      <c r="O124" s="142"/>
      <c r="P124" s="132"/>
      <c r="R124" s="119"/>
    </row>
    <row r="125" spans="1:18" x14ac:dyDescent="0.25">
      <c r="A125" t="str">
        <f t="shared" si="1"/>
        <v/>
      </c>
      <c r="H125" s="118"/>
      <c r="J125" s="122"/>
      <c r="O125" s="142"/>
      <c r="P125" s="132"/>
      <c r="R125" s="119"/>
    </row>
    <row r="126" spans="1:18" x14ac:dyDescent="0.25">
      <c r="A126" t="str">
        <f t="shared" si="1"/>
        <v/>
      </c>
      <c r="H126" s="118"/>
      <c r="J126" s="122"/>
      <c r="O126" s="142"/>
      <c r="P126" s="132"/>
      <c r="R126" s="119"/>
    </row>
    <row r="127" spans="1:18" x14ac:dyDescent="0.25">
      <c r="A127" t="str">
        <f t="shared" si="1"/>
        <v/>
      </c>
      <c r="H127" s="118"/>
      <c r="J127" s="122"/>
      <c r="O127" s="142"/>
      <c r="P127" s="132"/>
      <c r="R127" s="119"/>
    </row>
    <row r="128" spans="1:18" x14ac:dyDescent="0.25">
      <c r="A128" t="str">
        <f t="shared" si="1"/>
        <v/>
      </c>
      <c r="H128" s="118"/>
      <c r="J128" s="122"/>
      <c r="O128" s="142"/>
      <c r="P128" s="132"/>
      <c r="R128" s="119"/>
    </row>
    <row r="129" spans="1:18" x14ac:dyDescent="0.25">
      <c r="A129" t="str">
        <f t="shared" si="1"/>
        <v/>
      </c>
      <c r="H129" s="118"/>
      <c r="J129" s="122"/>
      <c r="O129" s="142"/>
      <c r="P129" s="132"/>
      <c r="R129" s="119"/>
    </row>
    <row r="130" spans="1:18" x14ac:dyDescent="0.25">
      <c r="A130" t="str">
        <f t="shared" si="1"/>
        <v/>
      </c>
      <c r="H130" s="118"/>
      <c r="J130" s="122"/>
      <c r="O130" s="142"/>
      <c r="P130" s="132"/>
      <c r="R130" s="119"/>
    </row>
    <row r="131" spans="1:18" x14ac:dyDescent="0.25">
      <c r="A131" t="str">
        <f t="shared" si="1"/>
        <v/>
      </c>
      <c r="H131" s="118"/>
      <c r="J131" s="122"/>
      <c r="O131" s="142"/>
      <c r="P131" s="132"/>
      <c r="R131" s="119"/>
    </row>
    <row r="132" spans="1:18" x14ac:dyDescent="0.25">
      <c r="A132" t="str">
        <f t="shared" si="1"/>
        <v/>
      </c>
      <c r="H132" s="118"/>
      <c r="J132" s="122"/>
      <c r="O132" s="142"/>
      <c r="P132" s="132"/>
      <c r="R132" s="119"/>
    </row>
    <row r="133" spans="1:18" x14ac:dyDescent="0.25">
      <c r="A133" t="str">
        <f t="shared" si="1"/>
        <v/>
      </c>
      <c r="H133" s="118"/>
      <c r="J133" s="122"/>
      <c r="O133" s="142"/>
      <c r="P133" s="132"/>
      <c r="R133" s="119"/>
    </row>
    <row r="134" spans="1:18" x14ac:dyDescent="0.25">
      <c r="A134" t="str">
        <f t="shared" si="1"/>
        <v/>
      </c>
      <c r="H134" s="118"/>
      <c r="J134" s="122"/>
      <c r="O134" s="142"/>
      <c r="P134" s="132"/>
      <c r="R134" s="119"/>
    </row>
    <row r="135" spans="1:18" x14ac:dyDescent="0.25">
      <c r="A135" t="str">
        <f t="shared" si="1"/>
        <v/>
      </c>
      <c r="H135" s="118"/>
      <c r="J135" s="122"/>
      <c r="O135" s="142"/>
      <c r="P135" s="132"/>
      <c r="R135" s="119"/>
    </row>
    <row r="136" spans="1:18" x14ac:dyDescent="0.25">
      <c r="A136" t="str">
        <f t="shared" ref="A136:A199" si="2">B136&amp;N136</f>
        <v/>
      </c>
      <c r="H136" s="118"/>
      <c r="J136" s="122"/>
      <c r="O136" s="142"/>
      <c r="P136" s="132"/>
      <c r="R136" s="119"/>
    </row>
    <row r="137" spans="1:18" x14ac:dyDescent="0.25">
      <c r="A137" t="str">
        <f t="shared" si="2"/>
        <v/>
      </c>
      <c r="H137" s="118"/>
      <c r="J137" s="122"/>
      <c r="O137" s="142"/>
      <c r="P137" s="132"/>
      <c r="R137" s="119"/>
    </row>
    <row r="138" spans="1:18" x14ac:dyDescent="0.25">
      <c r="A138" t="str">
        <f t="shared" si="2"/>
        <v/>
      </c>
      <c r="H138" s="118"/>
      <c r="J138" s="122"/>
      <c r="O138" s="142"/>
      <c r="P138" s="132"/>
      <c r="R138" s="119"/>
    </row>
    <row r="139" spans="1:18" x14ac:dyDescent="0.25">
      <c r="A139" t="str">
        <f t="shared" si="2"/>
        <v/>
      </c>
      <c r="H139" s="118"/>
      <c r="J139" s="122"/>
      <c r="O139" s="142"/>
      <c r="P139" s="132"/>
      <c r="R139" s="119"/>
    </row>
    <row r="140" spans="1:18" x14ac:dyDescent="0.25">
      <c r="A140" t="str">
        <f t="shared" si="2"/>
        <v/>
      </c>
      <c r="H140" s="118"/>
      <c r="J140" s="122"/>
      <c r="O140" s="142"/>
      <c r="P140" s="132"/>
      <c r="R140" s="119"/>
    </row>
    <row r="141" spans="1:18" x14ac:dyDescent="0.25">
      <c r="A141" t="str">
        <f t="shared" si="2"/>
        <v/>
      </c>
      <c r="H141" s="118"/>
      <c r="J141" s="122"/>
      <c r="O141" s="142"/>
      <c r="P141" s="132"/>
      <c r="R141" s="119"/>
    </row>
    <row r="142" spans="1:18" x14ac:dyDescent="0.25">
      <c r="A142" t="str">
        <f t="shared" si="2"/>
        <v/>
      </c>
      <c r="H142" s="118"/>
      <c r="J142" s="122"/>
      <c r="O142" s="142"/>
      <c r="P142" s="132"/>
      <c r="R142" s="119"/>
    </row>
    <row r="143" spans="1:18" x14ac:dyDescent="0.25">
      <c r="A143" t="str">
        <f t="shared" si="2"/>
        <v/>
      </c>
      <c r="H143" s="118"/>
      <c r="J143" s="122"/>
      <c r="O143" s="142"/>
      <c r="P143" s="132"/>
      <c r="R143" s="119"/>
    </row>
    <row r="144" spans="1:18" x14ac:dyDescent="0.25">
      <c r="A144" t="str">
        <f t="shared" si="2"/>
        <v/>
      </c>
      <c r="H144" s="118"/>
      <c r="J144" s="122"/>
      <c r="O144" s="142"/>
      <c r="P144" s="132"/>
      <c r="R144" s="119"/>
    </row>
    <row r="145" spans="1:18" x14ac:dyDescent="0.25">
      <c r="A145" t="str">
        <f t="shared" si="2"/>
        <v/>
      </c>
      <c r="H145" s="118"/>
      <c r="J145" s="122"/>
      <c r="O145" s="142"/>
      <c r="P145" s="132"/>
      <c r="R145" s="119"/>
    </row>
    <row r="146" spans="1:18" x14ac:dyDescent="0.25">
      <c r="A146" t="str">
        <f t="shared" si="2"/>
        <v/>
      </c>
      <c r="H146" s="118"/>
      <c r="J146" s="122"/>
      <c r="O146" s="142"/>
      <c r="P146" s="132"/>
      <c r="R146" s="119"/>
    </row>
    <row r="147" spans="1:18" x14ac:dyDescent="0.25">
      <c r="A147" t="str">
        <f t="shared" si="2"/>
        <v/>
      </c>
      <c r="H147" s="118"/>
      <c r="J147" s="122"/>
      <c r="O147" s="142"/>
      <c r="P147" s="132"/>
      <c r="R147" s="119"/>
    </row>
    <row r="148" spans="1:18" x14ac:dyDescent="0.25">
      <c r="A148" t="str">
        <f t="shared" si="2"/>
        <v/>
      </c>
      <c r="H148" s="118"/>
      <c r="J148" s="122"/>
      <c r="O148" s="142"/>
      <c r="P148" s="132"/>
      <c r="R148" s="119"/>
    </row>
    <row r="149" spans="1:18" x14ac:dyDescent="0.25">
      <c r="A149" t="str">
        <f t="shared" si="2"/>
        <v/>
      </c>
      <c r="H149" s="118"/>
      <c r="J149" s="122"/>
      <c r="O149" s="142"/>
      <c r="P149" s="132"/>
      <c r="R149" s="119"/>
    </row>
    <row r="150" spans="1:18" x14ac:dyDescent="0.25">
      <c r="A150" t="str">
        <f t="shared" si="2"/>
        <v/>
      </c>
      <c r="H150" s="118"/>
      <c r="J150" s="122"/>
      <c r="O150" s="142"/>
      <c r="P150" s="132"/>
      <c r="R150" s="119"/>
    </row>
    <row r="151" spans="1:18" x14ac:dyDescent="0.25">
      <c r="A151" t="str">
        <f t="shared" si="2"/>
        <v/>
      </c>
      <c r="H151" s="118"/>
      <c r="J151" s="122"/>
      <c r="O151" s="142"/>
      <c r="P151" s="132"/>
      <c r="R151" s="119"/>
    </row>
    <row r="152" spans="1:18" x14ac:dyDescent="0.25">
      <c r="A152" t="str">
        <f t="shared" si="2"/>
        <v/>
      </c>
      <c r="H152" s="118"/>
      <c r="J152" s="122"/>
      <c r="O152" s="142"/>
      <c r="P152" s="132"/>
      <c r="R152" s="119"/>
    </row>
    <row r="153" spans="1:18" x14ac:dyDescent="0.25">
      <c r="A153" t="str">
        <f t="shared" si="2"/>
        <v/>
      </c>
      <c r="H153" s="118"/>
      <c r="J153" s="122"/>
      <c r="O153" s="142"/>
      <c r="P153" s="132"/>
      <c r="R153" s="119"/>
    </row>
    <row r="154" spans="1:18" x14ac:dyDescent="0.25">
      <c r="A154" t="str">
        <f t="shared" si="2"/>
        <v/>
      </c>
      <c r="H154" s="118"/>
      <c r="J154" s="122"/>
      <c r="O154" s="142"/>
      <c r="P154" s="132"/>
      <c r="R154" s="119"/>
    </row>
    <row r="155" spans="1:18" x14ac:dyDescent="0.25">
      <c r="A155" t="str">
        <f t="shared" si="2"/>
        <v/>
      </c>
      <c r="H155" s="118"/>
      <c r="J155" s="122"/>
      <c r="O155" s="142"/>
      <c r="P155" s="132"/>
      <c r="R155" s="119"/>
    </row>
    <row r="156" spans="1:18" x14ac:dyDescent="0.25">
      <c r="A156" t="str">
        <f t="shared" si="2"/>
        <v/>
      </c>
      <c r="H156" s="118"/>
      <c r="J156" s="122"/>
      <c r="O156" s="142"/>
      <c r="P156" s="132"/>
      <c r="R156" s="119"/>
    </row>
    <row r="157" spans="1:18" x14ac:dyDescent="0.25">
      <c r="A157" t="str">
        <f t="shared" si="2"/>
        <v/>
      </c>
      <c r="H157" s="118"/>
      <c r="J157" s="122"/>
      <c r="O157" s="142"/>
      <c r="P157" s="132"/>
      <c r="R157" s="119"/>
    </row>
    <row r="158" spans="1:18" x14ac:dyDescent="0.25">
      <c r="A158" t="str">
        <f t="shared" si="2"/>
        <v/>
      </c>
      <c r="H158" s="118"/>
      <c r="J158" s="122"/>
      <c r="O158" s="142"/>
      <c r="P158" s="132"/>
      <c r="R158" s="119"/>
    </row>
    <row r="159" spans="1:18" x14ac:dyDescent="0.25">
      <c r="A159" t="str">
        <f t="shared" si="2"/>
        <v/>
      </c>
      <c r="H159" s="118"/>
      <c r="J159" s="122"/>
      <c r="O159" s="142"/>
      <c r="P159" s="132"/>
      <c r="R159" s="119"/>
    </row>
    <row r="160" spans="1:18" x14ac:dyDescent="0.25">
      <c r="A160" t="str">
        <f t="shared" si="2"/>
        <v/>
      </c>
      <c r="H160" s="118"/>
      <c r="J160" s="122"/>
      <c r="O160" s="142"/>
      <c r="P160" s="132"/>
      <c r="R160" s="119"/>
    </row>
    <row r="161" spans="1:18" x14ac:dyDescent="0.25">
      <c r="A161" t="str">
        <f t="shared" si="2"/>
        <v/>
      </c>
      <c r="H161" s="118"/>
      <c r="J161" s="122"/>
      <c r="O161" s="142"/>
      <c r="P161" s="132"/>
      <c r="R161" s="119"/>
    </row>
    <row r="162" spans="1:18" x14ac:dyDescent="0.25">
      <c r="A162" t="str">
        <f t="shared" si="2"/>
        <v/>
      </c>
      <c r="H162" s="118"/>
      <c r="J162" s="122"/>
      <c r="O162" s="142"/>
      <c r="P162" s="132"/>
      <c r="R162" s="119"/>
    </row>
    <row r="163" spans="1:18" x14ac:dyDescent="0.25">
      <c r="A163" t="str">
        <f t="shared" si="2"/>
        <v/>
      </c>
      <c r="H163" s="118"/>
      <c r="J163" s="122"/>
      <c r="O163" s="142"/>
      <c r="P163" s="132"/>
      <c r="R163" s="119"/>
    </row>
    <row r="164" spans="1:18" x14ac:dyDescent="0.25">
      <c r="A164" t="str">
        <f t="shared" si="2"/>
        <v/>
      </c>
      <c r="H164" s="118"/>
      <c r="J164" s="122"/>
      <c r="O164" s="142"/>
      <c r="P164" s="132"/>
      <c r="R164" s="119"/>
    </row>
    <row r="165" spans="1:18" x14ac:dyDescent="0.25">
      <c r="A165" t="str">
        <f t="shared" si="2"/>
        <v/>
      </c>
      <c r="H165" s="118"/>
      <c r="J165" s="122"/>
      <c r="O165" s="142"/>
      <c r="P165" s="132"/>
      <c r="R165" s="119"/>
    </row>
    <row r="166" spans="1:18" x14ac:dyDescent="0.25">
      <c r="A166" t="str">
        <f t="shared" si="2"/>
        <v/>
      </c>
      <c r="H166" s="118"/>
      <c r="J166" s="122"/>
      <c r="O166" s="142"/>
      <c r="P166" s="132"/>
      <c r="R166" s="119"/>
    </row>
    <row r="167" spans="1:18" x14ac:dyDescent="0.25">
      <c r="A167" t="str">
        <f t="shared" si="2"/>
        <v/>
      </c>
      <c r="H167" s="118"/>
      <c r="J167" s="122"/>
      <c r="O167" s="142"/>
      <c r="P167" s="132"/>
      <c r="R167" s="119"/>
    </row>
    <row r="168" spans="1:18" x14ac:dyDescent="0.25">
      <c r="A168" t="str">
        <f t="shared" si="2"/>
        <v/>
      </c>
      <c r="H168" s="118"/>
      <c r="J168" s="122"/>
      <c r="O168" s="142"/>
      <c r="P168" s="132"/>
      <c r="R168" s="119"/>
    </row>
    <row r="169" spans="1:18" x14ac:dyDescent="0.25">
      <c r="A169" t="str">
        <f t="shared" si="2"/>
        <v/>
      </c>
      <c r="H169" s="118"/>
      <c r="J169" s="122"/>
      <c r="O169" s="142"/>
      <c r="P169" s="132"/>
      <c r="R169" s="119"/>
    </row>
    <row r="170" spans="1:18" x14ac:dyDescent="0.25">
      <c r="A170" t="str">
        <f t="shared" si="2"/>
        <v/>
      </c>
      <c r="H170" s="118"/>
      <c r="J170" s="122"/>
      <c r="O170" s="142"/>
      <c r="P170" s="132"/>
      <c r="R170" s="119"/>
    </row>
    <row r="171" spans="1:18" x14ac:dyDescent="0.25">
      <c r="A171" t="str">
        <f t="shared" si="2"/>
        <v/>
      </c>
      <c r="H171" s="118"/>
      <c r="J171" s="122"/>
      <c r="O171" s="142"/>
      <c r="P171" s="132"/>
      <c r="R171" s="119"/>
    </row>
    <row r="172" spans="1:18" x14ac:dyDescent="0.25">
      <c r="A172" t="str">
        <f t="shared" si="2"/>
        <v/>
      </c>
      <c r="H172" s="118"/>
      <c r="J172" s="122"/>
      <c r="O172" s="142"/>
      <c r="P172" s="132"/>
      <c r="R172" s="119"/>
    </row>
    <row r="173" spans="1:18" x14ac:dyDescent="0.25">
      <c r="A173" t="str">
        <f t="shared" si="2"/>
        <v/>
      </c>
      <c r="H173" s="118"/>
      <c r="J173" s="122"/>
      <c r="O173" s="142"/>
      <c r="P173" s="132"/>
      <c r="R173" s="119"/>
    </row>
    <row r="174" spans="1:18" x14ac:dyDescent="0.25">
      <c r="A174" t="str">
        <f t="shared" si="2"/>
        <v/>
      </c>
      <c r="H174" s="118"/>
      <c r="J174" s="122"/>
      <c r="O174" s="142"/>
      <c r="P174" s="132"/>
      <c r="R174" s="119"/>
    </row>
    <row r="175" spans="1:18" x14ac:dyDescent="0.25">
      <c r="A175" t="str">
        <f t="shared" si="2"/>
        <v/>
      </c>
      <c r="H175" s="118"/>
      <c r="J175" s="122"/>
      <c r="O175" s="142"/>
      <c r="P175" s="132"/>
      <c r="R175" s="119"/>
    </row>
    <row r="176" spans="1:18" x14ac:dyDescent="0.25">
      <c r="A176" t="str">
        <f t="shared" si="2"/>
        <v/>
      </c>
      <c r="H176" s="118"/>
      <c r="J176" s="122"/>
      <c r="O176" s="142"/>
      <c r="P176" s="132"/>
      <c r="R176" s="119"/>
    </row>
    <row r="177" spans="1:18" x14ac:dyDescent="0.25">
      <c r="A177" t="str">
        <f t="shared" si="2"/>
        <v/>
      </c>
      <c r="H177" s="118"/>
      <c r="J177" s="122"/>
      <c r="O177" s="142"/>
      <c r="P177" s="132"/>
      <c r="R177" s="119"/>
    </row>
    <row r="178" spans="1:18" x14ac:dyDescent="0.25">
      <c r="A178" t="str">
        <f t="shared" si="2"/>
        <v/>
      </c>
      <c r="H178" s="118"/>
      <c r="J178" s="122"/>
      <c r="O178" s="142"/>
      <c r="P178" s="132"/>
      <c r="R178" s="119"/>
    </row>
    <row r="179" spans="1:18" x14ac:dyDescent="0.25">
      <c r="A179" t="str">
        <f t="shared" si="2"/>
        <v/>
      </c>
      <c r="H179" s="118"/>
      <c r="J179" s="122"/>
      <c r="O179" s="142"/>
      <c r="P179" s="132"/>
      <c r="R179" s="119"/>
    </row>
    <row r="180" spans="1:18" x14ac:dyDescent="0.25">
      <c r="A180" t="str">
        <f t="shared" si="2"/>
        <v/>
      </c>
      <c r="H180" s="118"/>
      <c r="J180" s="122"/>
      <c r="O180" s="142"/>
      <c r="P180" s="132"/>
      <c r="R180" s="119"/>
    </row>
    <row r="181" spans="1:18" x14ac:dyDescent="0.25">
      <c r="A181" t="str">
        <f t="shared" si="2"/>
        <v/>
      </c>
      <c r="H181" s="118"/>
      <c r="J181" s="122"/>
      <c r="O181" s="142"/>
      <c r="P181" s="132"/>
      <c r="R181" s="119"/>
    </row>
    <row r="182" spans="1:18" x14ac:dyDescent="0.25">
      <c r="A182" t="str">
        <f t="shared" si="2"/>
        <v/>
      </c>
      <c r="H182" s="118"/>
      <c r="J182" s="122"/>
      <c r="O182" s="142"/>
      <c r="P182" s="132"/>
      <c r="R182" s="119"/>
    </row>
    <row r="183" spans="1:18" x14ac:dyDescent="0.25">
      <c r="A183" t="str">
        <f t="shared" si="2"/>
        <v/>
      </c>
      <c r="H183" s="118"/>
      <c r="J183" s="122"/>
      <c r="O183" s="142"/>
      <c r="P183" s="132"/>
      <c r="R183" s="119"/>
    </row>
    <row r="184" spans="1:18" x14ac:dyDescent="0.25">
      <c r="A184" t="str">
        <f t="shared" si="2"/>
        <v/>
      </c>
      <c r="H184" s="118"/>
      <c r="J184" s="122"/>
      <c r="O184" s="142"/>
      <c r="P184" s="132"/>
      <c r="R184" s="119"/>
    </row>
    <row r="185" spans="1:18" x14ac:dyDescent="0.25">
      <c r="A185" t="str">
        <f t="shared" si="2"/>
        <v/>
      </c>
      <c r="H185" s="118"/>
      <c r="J185" s="122"/>
      <c r="O185" s="142"/>
      <c r="P185" s="132"/>
      <c r="R185" s="119"/>
    </row>
    <row r="186" spans="1:18" x14ac:dyDescent="0.25">
      <c r="A186" t="str">
        <f t="shared" si="2"/>
        <v/>
      </c>
      <c r="H186" s="118"/>
      <c r="J186" s="122"/>
      <c r="O186" s="142"/>
      <c r="P186" s="132"/>
      <c r="R186" s="119"/>
    </row>
    <row r="187" spans="1:18" x14ac:dyDescent="0.25">
      <c r="A187" t="str">
        <f t="shared" si="2"/>
        <v/>
      </c>
      <c r="H187" s="118"/>
      <c r="J187" s="122"/>
      <c r="O187" s="142"/>
      <c r="P187" s="132"/>
      <c r="R187" s="119"/>
    </row>
    <row r="188" spans="1:18" x14ac:dyDescent="0.25">
      <c r="A188" t="str">
        <f t="shared" si="2"/>
        <v/>
      </c>
      <c r="H188" s="118"/>
      <c r="J188" s="122"/>
      <c r="O188" s="142"/>
      <c r="P188" s="132"/>
      <c r="R188" s="119"/>
    </row>
    <row r="189" spans="1:18" x14ac:dyDescent="0.25">
      <c r="A189" t="str">
        <f t="shared" si="2"/>
        <v/>
      </c>
      <c r="H189" s="118"/>
      <c r="J189" s="122"/>
      <c r="O189" s="142"/>
      <c r="P189" s="132"/>
      <c r="R189" s="119"/>
    </row>
    <row r="190" spans="1:18" x14ac:dyDescent="0.25">
      <c r="A190" t="str">
        <f t="shared" si="2"/>
        <v/>
      </c>
      <c r="H190" s="118"/>
      <c r="J190" s="122"/>
      <c r="O190" s="142"/>
      <c r="P190" s="132"/>
      <c r="R190" s="119"/>
    </row>
    <row r="191" spans="1:18" x14ac:dyDescent="0.25">
      <c r="A191" t="str">
        <f t="shared" si="2"/>
        <v/>
      </c>
      <c r="H191" s="118"/>
      <c r="J191" s="122"/>
      <c r="O191" s="142"/>
      <c r="P191" s="132"/>
      <c r="R191" s="119"/>
    </row>
    <row r="192" spans="1:18" x14ac:dyDescent="0.25">
      <c r="A192" t="str">
        <f t="shared" si="2"/>
        <v/>
      </c>
      <c r="H192" s="118"/>
      <c r="J192" s="122"/>
      <c r="O192" s="142"/>
      <c r="P192" s="132"/>
      <c r="R192" s="119"/>
    </row>
    <row r="193" spans="1:18" x14ac:dyDescent="0.25">
      <c r="A193" t="str">
        <f t="shared" si="2"/>
        <v/>
      </c>
      <c r="H193" s="118"/>
      <c r="J193" s="122"/>
      <c r="O193" s="142"/>
      <c r="P193" s="132"/>
      <c r="R193" s="119"/>
    </row>
    <row r="194" spans="1:18" x14ac:dyDescent="0.25">
      <c r="A194" t="str">
        <f t="shared" si="2"/>
        <v/>
      </c>
      <c r="H194" s="118"/>
      <c r="J194" s="122"/>
      <c r="O194" s="142"/>
      <c r="P194" s="132"/>
      <c r="R194" s="119"/>
    </row>
    <row r="195" spans="1:18" x14ac:dyDescent="0.25">
      <c r="A195" t="str">
        <f t="shared" si="2"/>
        <v/>
      </c>
      <c r="H195" s="118"/>
      <c r="J195" s="122"/>
      <c r="O195" s="142"/>
      <c r="P195" s="132"/>
      <c r="R195" s="119"/>
    </row>
    <row r="196" spans="1:18" x14ac:dyDescent="0.25">
      <c r="A196" t="str">
        <f t="shared" si="2"/>
        <v/>
      </c>
      <c r="H196" s="118"/>
      <c r="J196" s="122"/>
      <c r="O196" s="142"/>
      <c r="P196" s="132"/>
      <c r="R196" s="119"/>
    </row>
    <row r="197" spans="1:18" x14ac:dyDescent="0.25">
      <c r="A197" t="str">
        <f t="shared" si="2"/>
        <v/>
      </c>
      <c r="H197" s="118"/>
      <c r="J197" s="122"/>
      <c r="O197" s="142"/>
      <c r="P197" s="132"/>
      <c r="R197" s="119"/>
    </row>
    <row r="198" spans="1:18" x14ac:dyDescent="0.25">
      <c r="A198" t="str">
        <f t="shared" si="2"/>
        <v/>
      </c>
      <c r="H198" s="118"/>
      <c r="J198" s="122"/>
      <c r="O198" s="142"/>
      <c r="P198" s="132"/>
      <c r="R198" s="119"/>
    </row>
    <row r="199" spans="1:18" x14ac:dyDescent="0.25">
      <c r="A199" t="str">
        <f t="shared" si="2"/>
        <v/>
      </c>
      <c r="H199" s="118"/>
      <c r="J199" s="122"/>
      <c r="O199" s="142"/>
      <c r="P199" s="132"/>
      <c r="R199" s="119"/>
    </row>
    <row r="200" spans="1:18" x14ac:dyDescent="0.25">
      <c r="A200" t="str">
        <f t="shared" ref="A200:A263" si="3">B200&amp;N200</f>
        <v/>
      </c>
      <c r="H200" s="118"/>
      <c r="J200" s="122"/>
      <c r="O200" s="142"/>
      <c r="P200" s="132"/>
      <c r="R200" s="119"/>
    </row>
    <row r="201" spans="1:18" x14ac:dyDescent="0.25">
      <c r="A201" t="str">
        <f t="shared" si="3"/>
        <v/>
      </c>
      <c r="H201" s="118"/>
      <c r="J201" s="122"/>
      <c r="O201" s="142"/>
      <c r="P201" s="132"/>
      <c r="R201" s="119"/>
    </row>
    <row r="202" spans="1:18" x14ac:dyDescent="0.25">
      <c r="A202" t="str">
        <f t="shared" si="3"/>
        <v/>
      </c>
      <c r="H202" s="118"/>
      <c r="J202" s="122"/>
      <c r="O202" s="142"/>
      <c r="P202" s="132"/>
      <c r="R202" s="119"/>
    </row>
    <row r="203" spans="1:18" x14ac:dyDescent="0.25">
      <c r="A203" t="str">
        <f t="shared" si="3"/>
        <v/>
      </c>
      <c r="H203" s="118"/>
      <c r="J203" s="122"/>
      <c r="O203" s="142"/>
      <c r="P203" s="132"/>
      <c r="R203" s="119"/>
    </row>
    <row r="204" spans="1:18" x14ac:dyDescent="0.25">
      <c r="A204" t="str">
        <f t="shared" si="3"/>
        <v/>
      </c>
      <c r="H204" s="118"/>
      <c r="J204" s="122"/>
      <c r="O204" s="142"/>
      <c r="P204" s="132"/>
      <c r="R204" s="119"/>
    </row>
    <row r="205" spans="1:18" x14ac:dyDescent="0.25">
      <c r="A205" t="str">
        <f t="shared" si="3"/>
        <v/>
      </c>
      <c r="H205" s="118"/>
      <c r="J205" s="122"/>
      <c r="O205" s="142"/>
      <c r="P205" s="132"/>
      <c r="R205" s="119"/>
    </row>
    <row r="206" spans="1:18" x14ac:dyDescent="0.25">
      <c r="A206" t="str">
        <f t="shared" si="3"/>
        <v/>
      </c>
      <c r="H206" s="118"/>
      <c r="J206" s="122"/>
      <c r="O206" s="142"/>
      <c r="P206" s="132"/>
      <c r="R206" s="119"/>
    </row>
    <row r="207" spans="1:18" x14ac:dyDescent="0.25">
      <c r="A207" t="str">
        <f t="shared" si="3"/>
        <v/>
      </c>
      <c r="H207" s="118"/>
      <c r="J207" s="122"/>
      <c r="O207" s="142"/>
      <c r="P207" s="132"/>
      <c r="R207" s="119"/>
    </row>
    <row r="208" spans="1:18" x14ac:dyDescent="0.25">
      <c r="A208" t="str">
        <f t="shared" si="3"/>
        <v/>
      </c>
      <c r="H208" s="118"/>
      <c r="J208" s="122"/>
      <c r="O208" s="142"/>
      <c r="P208" s="132"/>
      <c r="R208" s="119"/>
    </row>
    <row r="209" spans="1:18" x14ac:dyDescent="0.25">
      <c r="A209" t="str">
        <f t="shared" si="3"/>
        <v/>
      </c>
      <c r="H209" s="118"/>
      <c r="J209" s="122"/>
      <c r="O209" s="142"/>
      <c r="P209" s="132"/>
      <c r="R209" s="119"/>
    </row>
    <row r="210" spans="1:18" x14ac:dyDescent="0.25">
      <c r="A210" t="str">
        <f t="shared" si="3"/>
        <v/>
      </c>
      <c r="H210" s="118"/>
      <c r="J210" s="122"/>
      <c r="O210" s="142"/>
      <c r="P210" s="132"/>
      <c r="R210" s="119"/>
    </row>
    <row r="211" spans="1:18" x14ac:dyDescent="0.25">
      <c r="A211" t="str">
        <f t="shared" si="3"/>
        <v/>
      </c>
      <c r="H211" s="118"/>
      <c r="J211" s="122"/>
      <c r="O211" s="142"/>
      <c r="P211" s="132"/>
      <c r="R211" s="119"/>
    </row>
    <row r="212" spans="1:18" x14ac:dyDescent="0.25">
      <c r="A212" t="str">
        <f t="shared" si="3"/>
        <v/>
      </c>
      <c r="H212" s="118"/>
      <c r="J212" s="122"/>
      <c r="O212" s="142"/>
      <c r="P212" s="132"/>
      <c r="R212" s="119"/>
    </row>
    <row r="213" spans="1:18" x14ac:dyDescent="0.25">
      <c r="A213" t="str">
        <f t="shared" si="3"/>
        <v/>
      </c>
      <c r="H213" s="118"/>
      <c r="J213" s="122"/>
      <c r="O213" s="142"/>
      <c r="P213" s="132"/>
      <c r="R213" s="119"/>
    </row>
    <row r="214" spans="1:18" x14ac:dyDescent="0.25">
      <c r="A214" t="str">
        <f t="shared" si="3"/>
        <v/>
      </c>
      <c r="H214" s="118"/>
      <c r="J214" s="122"/>
      <c r="O214" s="142"/>
      <c r="P214" s="132"/>
      <c r="R214" s="119"/>
    </row>
    <row r="215" spans="1:18" x14ac:dyDescent="0.25">
      <c r="A215" t="str">
        <f t="shared" si="3"/>
        <v/>
      </c>
      <c r="H215" s="118"/>
      <c r="J215" s="122"/>
      <c r="O215" s="142"/>
      <c r="P215" s="132"/>
      <c r="R215" s="119"/>
    </row>
    <row r="216" spans="1:18" x14ac:dyDescent="0.25">
      <c r="A216" t="str">
        <f t="shared" si="3"/>
        <v/>
      </c>
      <c r="H216" s="118"/>
      <c r="J216" s="122"/>
      <c r="O216" s="142"/>
      <c r="P216" s="132"/>
      <c r="R216" s="119"/>
    </row>
    <row r="217" spans="1:18" x14ac:dyDescent="0.25">
      <c r="A217" t="str">
        <f t="shared" si="3"/>
        <v/>
      </c>
      <c r="H217" s="118"/>
      <c r="J217" s="122"/>
      <c r="O217" s="142"/>
      <c r="P217" s="132"/>
      <c r="R217" s="119"/>
    </row>
    <row r="218" spans="1:18" x14ac:dyDescent="0.25">
      <c r="A218" t="str">
        <f t="shared" si="3"/>
        <v/>
      </c>
      <c r="H218" s="118"/>
      <c r="J218" s="122"/>
      <c r="O218" s="142"/>
      <c r="P218" s="132"/>
      <c r="R218" s="119"/>
    </row>
    <row r="219" spans="1:18" x14ac:dyDescent="0.25">
      <c r="A219" t="str">
        <f t="shared" si="3"/>
        <v/>
      </c>
      <c r="H219" s="118"/>
      <c r="J219" s="122"/>
      <c r="O219" s="142"/>
      <c r="P219" s="132"/>
      <c r="R219" s="119"/>
    </row>
    <row r="220" spans="1:18" x14ac:dyDescent="0.25">
      <c r="A220" t="str">
        <f t="shared" si="3"/>
        <v/>
      </c>
      <c r="H220" s="118"/>
      <c r="J220" s="122"/>
      <c r="O220" s="142"/>
      <c r="P220" s="132"/>
      <c r="R220" s="119"/>
    </row>
    <row r="221" spans="1:18" x14ac:dyDescent="0.25">
      <c r="A221" t="str">
        <f t="shared" si="3"/>
        <v/>
      </c>
      <c r="H221" s="118"/>
      <c r="J221" s="122"/>
      <c r="O221" s="142"/>
      <c r="P221" s="132"/>
      <c r="R221" s="119"/>
    </row>
    <row r="222" spans="1:18" x14ac:dyDescent="0.25">
      <c r="A222" t="str">
        <f t="shared" si="3"/>
        <v/>
      </c>
      <c r="H222" s="118"/>
      <c r="J222" s="122"/>
      <c r="O222" s="142"/>
      <c r="P222" s="132"/>
      <c r="R222" s="119"/>
    </row>
    <row r="223" spans="1:18" x14ac:dyDescent="0.25">
      <c r="A223" t="str">
        <f t="shared" si="3"/>
        <v/>
      </c>
      <c r="H223" s="118"/>
      <c r="J223" s="122"/>
      <c r="O223" s="142"/>
      <c r="P223" s="132"/>
      <c r="R223" s="119"/>
    </row>
    <row r="224" spans="1:18" x14ac:dyDescent="0.25">
      <c r="A224" t="str">
        <f t="shared" si="3"/>
        <v/>
      </c>
      <c r="H224" s="118"/>
      <c r="J224" s="122"/>
      <c r="O224" s="142"/>
      <c r="P224" s="132"/>
      <c r="R224" s="119"/>
    </row>
    <row r="225" spans="1:18" x14ac:dyDescent="0.25">
      <c r="A225" t="str">
        <f t="shared" si="3"/>
        <v/>
      </c>
      <c r="H225" s="118"/>
      <c r="J225" s="122"/>
      <c r="O225" s="142"/>
      <c r="P225" s="132"/>
      <c r="R225" s="119"/>
    </row>
    <row r="226" spans="1:18" x14ac:dyDescent="0.25">
      <c r="A226" t="str">
        <f t="shared" si="3"/>
        <v/>
      </c>
      <c r="H226" s="118"/>
      <c r="J226" s="122"/>
      <c r="O226" s="142"/>
      <c r="P226" s="132"/>
      <c r="R226" s="119"/>
    </row>
    <row r="227" spans="1:18" x14ac:dyDescent="0.25">
      <c r="A227" t="str">
        <f t="shared" si="3"/>
        <v/>
      </c>
      <c r="H227" s="118"/>
      <c r="J227" s="122"/>
      <c r="O227" s="142"/>
      <c r="P227" s="132"/>
      <c r="R227" s="119"/>
    </row>
    <row r="228" spans="1:18" x14ac:dyDescent="0.25">
      <c r="A228" t="str">
        <f t="shared" si="3"/>
        <v/>
      </c>
      <c r="H228" s="118"/>
      <c r="J228" s="122"/>
      <c r="O228" s="142"/>
      <c r="P228" s="132"/>
      <c r="R228" s="119"/>
    </row>
    <row r="229" spans="1:18" x14ac:dyDescent="0.25">
      <c r="A229" t="str">
        <f t="shared" si="3"/>
        <v/>
      </c>
      <c r="H229" s="118"/>
      <c r="J229" s="122"/>
      <c r="O229" s="142"/>
      <c r="P229" s="132"/>
      <c r="R229" s="119"/>
    </row>
    <row r="230" spans="1:18" x14ac:dyDescent="0.25">
      <c r="A230" t="str">
        <f t="shared" si="3"/>
        <v/>
      </c>
      <c r="H230" s="118"/>
      <c r="J230" s="122"/>
      <c r="O230" s="142"/>
      <c r="P230" s="132"/>
      <c r="R230" s="119"/>
    </row>
    <row r="231" spans="1:18" x14ac:dyDescent="0.25">
      <c r="A231" t="str">
        <f t="shared" si="3"/>
        <v/>
      </c>
      <c r="H231" s="118"/>
      <c r="J231" s="122"/>
      <c r="O231" s="142"/>
      <c r="P231" s="132"/>
      <c r="R231" s="119"/>
    </row>
    <row r="232" spans="1:18" x14ac:dyDescent="0.25">
      <c r="A232" t="str">
        <f t="shared" si="3"/>
        <v/>
      </c>
      <c r="H232" s="118"/>
      <c r="J232" s="122"/>
      <c r="O232" s="142"/>
      <c r="P232" s="132"/>
      <c r="R232" s="119"/>
    </row>
    <row r="233" spans="1:18" x14ac:dyDescent="0.25">
      <c r="A233" t="str">
        <f t="shared" si="3"/>
        <v/>
      </c>
      <c r="H233" s="118"/>
      <c r="J233" s="122"/>
      <c r="O233" s="142"/>
      <c r="P233" s="132"/>
      <c r="R233" s="119"/>
    </row>
    <row r="234" spans="1:18" x14ac:dyDescent="0.25">
      <c r="A234" t="str">
        <f t="shared" si="3"/>
        <v/>
      </c>
      <c r="H234" s="118"/>
      <c r="J234" s="122"/>
      <c r="O234" s="142"/>
      <c r="P234" s="132"/>
      <c r="R234" s="119"/>
    </row>
    <row r="235" spans="1:18" x14ac:dyDescent="0.25">
      <c r="A235" t="str">
        <f t="shared" si="3"/>
        <v/>
      </c>
      <c r="H235" s="118"/>
      <c r="J235" s="122"/>
      <c r="O235" s="142"/>
      <c r="P235" s="132"/>
      <c r="R235" s="119"/>
    </row>
    <row r="236" spans="1:18" x14ac:dyDescent="0.25">
      <c r="A236" t="str">
        <f t="shared" si="3"/>
        <v/>
      </c>
      <c r="H236" s="118"/>
      <c r="J236" s="122"/>
      <c r="O236" s="142"/>
      <c r="P236" s="132"/>
      <c r="R236" s="119"/>
    </row>
    <row r="237" spans="1:18" x14ac:dyDescent="0.25">
      <c r="A237" t="str">
        <f t="shared" si="3"/>
        <v/>
      </c>
      <c r="H237" s="118"/>
      <c r="J237" s="122"/>
      <c r="O237" s="142"/>
      <c r="P237" s="132"/>
      <c r="R237" s="119"/>
    </row>
    <row r="238" spans="1:18" x14ac:dyDescent="0.25">
      <c r="A238" t="str">
        <f t="shared" si="3"/>
        <v/>
      </c>
      <c r="H238" s="118"/>
      <c r="J238" s="122"/>
      <c r="O238" s="142"/>
      <c r="P238" s="132"/>
      <c r="R238" s="119"/>
    </row>
    <row r="239" spans="1:18" x14ac:dyDescent="0.25">
      <c r="A239" t="str">
        <f t="shared" si="3"/>
        <v/>
      </c>
      <c r="H239" s="118"/>
      <c r="J239" s="122"/>
      <c r="O239" s="142"/>
      <c r="P239" s="132"/>
      <c r="R239" s="119"/>
    </row>
    <row r="240" spans="1:18" x14ac:dyDescent="0.25">
      <c r="A240" t="str">
        <f t="shared" si="3"/>
        <v/>
      </c>
      <c r="H240" s="118"/>
      <c r="J240" s="122"/>
      <c r="O240" s="142"/>
      <c r="P240" s="132"/>
      <c r="R240" s="119"/>
    </row>
    <row r="241" spans="1:18" x14ac:dyDescent="0.25">
      <c r="A241" t="str">
        <f t="shared" si="3"/>
        <v/>
      </c>
      <c r="H241" s="118"/>
      <c r="J241" s="122"/>
      <c r="O241" s="142"/>
      <c r="P241" s="132"/>
      <c r="R241" s="119"/>
    </row>
    <row r="242" spans="1:18" x14ac:dyDescent="0.25">
      <c r="A242" t="str">
        <f t="shared" si="3"/>
        <v/>
      </c>
      <c r="H242" s="118"/>
      <c r="J242" s="122"/>
      <c r="O242" s="142"/>
      <c r="P242" s="132"/>
      <c r="R242" s="119"/>
    </row>
    <row r="243" spans="1:18" x14ac:dyDescent="0.25">
      <c r="A243" t="str">
        <f t="shared" si="3"/>
        <v/>
      </c>
      <c r="H243" s="118"/>
      <c r="J243" s="122"/>
      <c r="O243" s="142"/>
      <c r="P243" s="132"/>
      <c r="R243" s="119"/>
    </row>
    <row r="244" spans="1:18" x14ac:dyDescent="0.25">
      <c r="A244" t="str">
        <f t="shared" si="3"/>
        <v/>
      </c>
      <c r="H244" s="118"/>
      <c r="J244" s="122"/>
      <c r="O244" s="142"/>
      <c r="P244" s="132"/>
      <c r="R244" s="119"/>
    </row>
    <row r="245" spans="1:18" x14ac:dyDescent="0.25">
      <c r="A245" t="str">
        <f t="shared" si="3"/>
        <v/>
      </c>
      <c r="H245" s="118"/>
      <c r="J245" s="122"/>
      <c r="O245" s="142"/>
      <c r="P245" s="132"/>
      <c r="R245" s="119"/>
    </row>
    <row r="246" spans="1:18" x14ac:dyDescent="0.25">
      <c r="A246" t="str">
        <f t="shared" si="3"/>
        <v/>
      </c>
      <c r="H246" s="118"/>
      <c r="J246" s="122"/>
      <c r="O246" s="142"/>
      <c r="P246" s="132"/>
      <c r="R246" s="119"/>
    </row>
    <row r="247" spans="1:18" x14ac:dyDescent="0.25">
      <c r="A247" t="str">
        <f t="shared" si="3"/>
        <v/>
      </c>
      <c r="H247" s="118"/>
      <c r="J247" s="122"/>
      <c r="O247" s="142"/>
      <c r="P247" s="132"/>
      <c r="R247" s="119"/>
    </row>
    <row r="248" spans="1:18" x14ac:dyDescent="0.25">
      <c r="A248" t="str">
        <f t="shared" si="3"/>
        <v/>
      </c>
      <c r="H248" s="118"/>
      <c r="J248" s="122"/>
      <c r="O248" s="142"/>
      <c r="P248" s="132"/>
      <c r="R248" s="119"/>
    </row>
    <row r="249" spans="1:18" x14ac:dyDescent="0.25">
      <c r="A249" t="str">
        <f t="shared" si="3"/>
        <v/>
      </c>
      <c r="H249" s="118"/>
      <c r="J249" s="122"/>
      <c r="O249" s="142"/>
      <c r="P249" s="132"/>
      <c r="R249" s="119"/>
    </row>
    <row r="250" spans="1:18" x14ac:dyDescent="0.25">
      <c r="A250" t="str">
        <f t="shared" si="3"/>
        <v/>
      </c>
      <c r="H250" s="118"/>
      <c r="J250" s="122"/>
      <c r="O250" s="142"/>
      <c r="P250" s="132"/>
      <c r="R250" s="119"/>
    </row>
    <row r="251" spans="1:18" x14ac:dyDescent="0.25">
      <c r="A251" t="str">
        <f t="shared" si="3"/>
        <v/>
      </c>
      <c r="H251" s="118"/>
      <c r="J251" s="122"/>
      <c r="O251" s="142"/>
      <c r="P251" s="132"/>
      <c r="R251" s="119"/>
    </row>
    <row r="252" spans="1:18" x14ac:dyDescent="0.25">
      <c r="A252" t="str">
        <f t="shared" si="3"/>
        <v/>
      </c>
      <c r="H252" s="118"/>
      <c r="J252" s="122"/>
      <c r="O252" s="142"/>
      <c r="P252" s="132"/>
      <c r="R252" s="119"/>
    </row>
    <row r="253" spans="1:18" x14ac:dyDescent="0.25">
      <c r="A253" t="str">
        <f t="shared" si="3"/>
        <v/>
      </c>
      <c r="H253" s="118"/>
      <c r="J253" s="122"/>
      <c r="O253" s="142"/>
      <c r="P253" s="132"/>
      <c r="R253" s="119"/>
    </row>
    <row r="254" spans="1:18" x14ac:dyDescent="0.25">
      <c r="A254" t="str">
        <f t="shared" si="3"/>
        <v/>
      </c>
      <c r="H254" s="118"/>
      <c r="J254" s="122"/>
      <c r="O254" s="142"/>
      <c r="P254" s="132"/>
      <c r="R254" s="119"/>
    </row>
    <row r="255" spans="1:18" x14ac:dyDescent="0.25">
      <c r="A255" t="str">
        <f t="shared" si="3"/>
        <v/>
      </c>
      <c r="H255" s="118"/>
      <c r="J255" s="122"/>
      <c r="O255" s="142"/>
      <c r="P255" s="132"/>
      <c r="R255" s="119"/>
    </row>
    <row r="256" spans="1:18" x14ac:dyDescent="0.25">
      <c r="A256" t="str">
        <f t="shared" si="3"/>
        <v/>
      </c>
      <c r="H256" s="118"/>
      <c r="J256" s="122"/>
      <c r="O256" s="142"/>
      <c r="P256" s="132"/>
      <c r="R256" s="119"/>
    </row>
    <row r="257" spans="1:18" x14ac:dyDescent="0.25">
      <c r="A257" t="str">
        <f t="shared" si="3"/>
        <v/>
      </c>
      <c r="H257" s="118"/>
      <c r="J257" s="122"/>
      <c r="O257" s="142"/>
      <c r="P257" s="132"/>
      <c r="R257" s="119"/>
    </row>
    <row r="258" spans="1:18" x14ac:dyDescent="0.25">
      <c r="A258" t="str">
        <f t="shared" si="3"/>
        <v/>
      </c>
      <c r="H258" s="118"/>
      <c r="J258" s="122"/>
      <c r="O258" s="142"/>
      <c r="P258" s="132"/>
      <c r="R258" s="119"/>
    </row>
    <row r="259" spans="1:18" x14ac:dyDescent="0.25">
      <c r="A259" t="str">
        <f t="shared" si="3"/>
        <v/>
      </c>
      <c r="H259" s="118"/>
      <c r="J259" s="122"/>
      <c r="O259" s="142"/>
      <c r="P259" s="132"/>
      <c r="R259" s="119"/>
    </row>
    <row r="260" spans="1:18" x14ac:dyDescent="0.25">
      <c r="A260" t="str">
        <f t="shared" si="3"/>
        <v/>
      </c>
      <c r="H260" s="118"/>
      <c r="J260" s="122"/>
      <c r="O260" s="142"/>
      <c r="P260" s="132"/>
      <c r="R260" s="119"/>
    </row>
    <row r="261" spans="1:18" x14ac:dyDescent="0.25">
      <c r="A261" t="str">
        <f t="shared" si="3"/>
        <v/>
      </c>
      <c r="H261" s="118"/>
      <c r="J261" s="122"/>
      <c r="O261" s="142"/>
      <c r="P261" s="132"/>
      <c r="R261" s="119"/>
    </row>
    <row r="262" spans="1:18" x14ac:dyDescent="0.25">
      <c r="A262" t="str">
        <f t="shared" si="3"/>
        <v/>
      </c>
      <c r="H262" s="118"/>
      <c r="J262" s="122"/>
      <c r="O262" s="142"/>
      <c r="P262" s="132"/>
      <c r="R262" s="119"/>
    </row>
    <row r="263" spans="1:18" x14ac:dyDescent="0.25">
      <c r="A263" t="str">
        <f t="shared" si="3"/>
        <v/>
      </c>
      <c r="H263" s="118"/>
      <c r="J263" s="122"/>
      <c r="O263" s="142"/>
      <c r="P263" s="132"/>
      <c r="R263" s="119"/>
    </row>
    <row r="264" spans="1:18" x14ac:dyDescent="0.25">
      <c r="A264" t="str">
        <f t="shared" ref="A264:A327" si="4">B264&amp;N264</f>
        <v/>
      </c>
      <c r="H264" s="118"/>
      <c r="J264" s="122"/>
      <c r="O264" s="142"/>
      <c r="P264" s="132"/>
      <c r="R264" s="119"/>
    </row>
    <row r="265" spans="1:18" x14ac:dyDescent="0.25">
      <c r="A265" t="str">
        <f t="shared" si="4"/>
        <v/>
      </c>
      <c r="H265" s="118"/>
      <c r="J265" s="122"/>
      <c r="O265" s="142"/>
      <c r="P265" s="132"/>
      <c r="R265" s="119"/>
    </row>
    <row r="266" spans="1:18" x14ac:dyDescent="0.25">
      <c r="A266" t="str">
        <f t="shared" si="4"/>
        <v/>
      </c>
      <c r="H266" s="118"/>
      <c r="J266" s="122"/>
      <c r="O266" s="142"/>
      <c r="P266" s="132"/>
      <c r="R266" s="119"/>
    </row>
    <row r="267" spans="1:18" x14ac:dyDescent="0.25">
      <c r="A267" t="str">
        <f t="shared" si="4"/>
        <v/>
      </c>
      <c r="H267" s="118"/>
      <c r="J267" s="122"/>
      <c r="O267" s="142"/>
      <c r="P267" s="132"/>
      <c r="R267" s="119"/>
    </row>
    <row r="268" spans="1:18" x14ac:dyDescent="0.25">
      <c r="A268" t="str">
        <f t="shared" si="4"/>
        <v/>
      </c>
      <c r="H268" s="118"/>
      <c r="J268" s="122"/>
      <c r="O268" s="142"/>
      <c r="P268" s="132"/>
      <c r="R268" s="119"/>
    </row>
    <row r="269" spans="1:18" x14ac:dyDescent="0.25">
      <c r="A269" t="str">
        <f t="shared" si="4"/>
        <v/>
      </c>
      <c r="H269" s="118"/>
      <c r="J269" s="122"/>
      <c r="O269" s="142"/>
      <c r="P269" s="132"/>
      <c r="R269" s="119"/>
    </row>
    <row r="270" spans="1:18" x14ac:dyDescent="0.25">
      <c r="A270" t="str">
        <f t="shared" si="4"/>
        <v/>
      </c>
      <c r="H270" s="118"/>
      <c r="J270" s="122"/>
      <c r="O270" s="142"/>
      <c r="P270" s="132"/>
      <c r="R270" s="119"/>
    </row>
    <row r="271" spans="1:18" x14ac:dyDescent="0.25">
      <c r="A271" t="str">
        <f t="shared" si="4"/>
        <v/>
      </c>
      <c r="H271" s="118"/>
      <c r="J271" s="122"/>
      <c r="O271" s="142"/>
      <c r="P271" s="132"/>
      <c r="R271" s="119"/>
    </row>
    <row r="272" spans="1:18" x14ac:dyDescent="0.25">
      <c r="A272" t="str">
        <f t="shared" si="4"/>
        <v/>
      </c>
      <c r="H272" s="118"/>
      <c r="J272" s="122"/>
      <c r="O272" s="142"/>
      <c r="P272" s="132"/>
      <c r="R272" s="119"/>
    </row>
    <row r="273" spans="1:18" x14ac:dyDescent="0.25">
      <c r="A273" t="str">
        <f t="shared" si="4"/>
        <v/>
      </c>
      <c r="H273" s="118"/>
      <c r="J273" s="122"/>
      <c r="O273" s="142"/>
      <c r="P273" s="132"/>
      <c r="R273" s="119"/>
    </row>
    <row r="274" spans="1:18" x14ac:dyDescent="0.25">
      <c r="A274" t="str">
        <f t="shared" si="4"/>
        <v/>
      </c>
      <c r="H274" s="118"/>
      <c r="J274" s="122"/>
      <c r="O274" s="142"/>
      <c r="P274" s="132"/>
      <c r="R274" s="119"/>
    </row>
    <row r="275" spans="1:18" x14ac:dyDescent="0.25">
      <c r="A275" t="str">
        <f t="shared" si="4"/>
        <v/>
      </c>
      <c r="H275" s="118"/>
      <c r="J275" s="122"/>
      <c r="O275" s="142"/>
      <c r="P275" s="132"/>
      <c r="R275" s="119"/>
    </row>
    <row r="276" spans="1:18" x14ac:dyDescent="0.25">
      <c r="A276" t="str">
        <f t="shared" si="4"/>
        <v/>
      </c>
      <c r="H276" s="118"/>
      <c r="J276" s="122"/>
      <c r="O276" s="142"/>
      <c r="P276" s="132"/>
      <c r="R276" s="119"/>
    </row>
    <row r="277" spans="1:18" x14ac:dyDescent="0.25">
      <c r="A277" t="str">
        <f t="shared" si="4"/>
        <v/>
      </c>
      <c r="H277" s="118"/>
      <c r="J277" s="122"/>
      <c r="O277" s="142"/>
      <c r="P277" s="132"/>
      <c r="R277" s="119"/>
    </row>
    <row r="278" spans="1:18" x14ac:dyDescent="0.25">
      <c r="A278" t="str">
        <f t="shared" si="4"/>
        <v/>
      </c>
      <c r="H278" s="118"/>
      <c r="J278" s="122"/>
      <c r="O278" s="142"/>
      <c r="P278" s="132"/>
      <c r="R278" s="119"/>
    </row>
    <row r="279" spans="1:18" x14ac:dyDescent="0.25">
      <c r="A279" t="str">
        <f t="shared" si="4"/>
        <v/>
      </c>
      <c r="H279" s="118"/>
      <c r="J279" s="122"/>
      <c r="O279" s="142"/>
      <c r="P279" s="132"/>
      <c r="R279" s="119"/>
    </row>
    <row r="280" spans="1:18" x14ac:dyDescent="0.25">
      <c r="A280" t="str">
        <f t="shared" si="4"/>
        <v/>
      </c>
      <c r="H280" s="118"/>
      <c r="J280" s="122"/>
      <c r="O280" s="142"/>
      <c r="P280" s="132"/>
      <c r="R280" s="119"/>
    </row>
    <row r="281" spans="1:18" x14ac:dyDescent="0.25">
      <c r="A281" t="str">
        <f t="shared" si="4"/>
        <v/>
      </c>
      <c r="H281" s="118"/>
      <c r="J281" s="122"/>
      <c r="O281" s="142"/>
      <c r="P281" s="132"/>
      <c r="R281" s="119"/>
    </row>
    <row r="282" spans="1:18" x14ac:dyDescent="0.25">
      <c r="A282" t="str">
        <f t="shared" si="4"/>
        <v/>
      </c>
      <c r="H282" s="118"/>
      <c r="J282" s="122"/>
      <c r="O282" s="142"/>
      <c r="P282" s="132"/>
      <c r="R282" s="119"/>
    </row>
    <row r="283" spans="1:18" x14ac:dyDescent="0.25">
      <c r="A283" t="str">
        <f t="shared" si="4"/>
        <v/>
      </c>
      <c r="H283" s="118"/>
      <c r="J283" s="122"/>
      <c r="O283" s="142"/>
      <c r="P283" s="132"/>
      <c r="R283" s="119"/>
    </row>
    <row r="284" spans="1:18" x14ac:dyDescent="0.25">
      <c r="A284" t="str">
        <f t="shared" si="4"/>
        <v/>
      </c>
      <c r="H284" s="118"/>
      <c r="J284" s="122"/>
      <c r="O284" s="142"/>
      <c r="P284" s="132"/>
      <c r="R284" s="119"/>
    </row>
    <row r="285" spans="1:18" x14ac:dyDescent="0.25">
      <c r="A285" t="str">
        <f t="shared" si="4"/>
        <v/>
      </c>
      <c r="H285" s="118"/>
      <c r="J285" s="122"/>
      <c r="O285" s="142"/>
      <c r="P285" s="132"/>
      <c r="R285" s="119"/>
    </row>
    <row r="286" spans="1:18" x14ac:dyDescent="0.25">
      <c r="A286" t="str">
        <f t="shared" si="4"/>
        <v/>
      </c>
      <c r="H286" s="118"/>
      <c r="J286" s="122"/>
      <c r="O286" s="142"/>
      <c r="P286" s="132"/>
      <c r="R286" s="119"/>
    </row>
    <row r="287" spans="1:18" x14ac:dyDescent="0.25">
      <c r="A287" t="str">
        <f t="shared" si="4"/>
        <v/>
      </c>
      <c r="H287" s="118"/>
      <c r="J287" s="122"/>
      <c r="O287" s="142"/>
      <c r="P287" s="132"/>
      <c r="R287" s="119"/>
    </row>
    <row r="288" spans="1:18" x14ac:dyDescent="0.25">
      <c r="A288" t="str">
        <f t="shared" si="4"/>
        <v/>
      </c>
      <c r="H288" s="118"/>
      <c r="J288" s="122"/>
      <c r="O288" s="142"/>
      <c r="P288" s="132"/>
      <c r="R288" s="119"/>
    </row>
    <row r="289" spans="1:18" x14ac:dyDescent="0.25">
      <c r="A289" t="str">
        <f t="shared" si="4"/>
        <v/>
      </c>
      <c r="H289" s="118"/>
      <c r="J289" s="122"/>
      <c r="O289" s="142"/>
      <c r="P289" s="132"/>
      <c r="R289" s="119"/>
    </row>
    <row r="290" spans="1:18" x14ac:dyDescent="0.25">
      <c r="A290" t="str">
        <f t="shared" si="4"/>
        <v/>
      </c>
      <c r="H290" s="118"/>
      <c r="J290" s="122"/>
      <c r="O290" s="142"/>
      <c r="P290" s="132"/>
      <c r="R290" s="119"/>
    </row>
    <row r="291" spans="1:18" x14ac:dyDescent="0.25">
      <c r="A291" t="str">
        <f t="shared" si="4"/>
        <v/>
      </c>
      <c r="H291" s="118"/>
      <c r="J291" s="122"/>
      <c r="O291" s="142"/>
      <c r="P291" s="132"/>
      <c r="R291" s="119"/>
    </row>
    <row r="292" spans="1:18" x14ac:dyDescent="0.25">
      <c r="A292" t="str">
        <f t="shared" si="4"/>
        <v/>
      </c>
      <c r="H292" s="118"/>
      <c r="J292" s="122"/>
      <c r="O292" s="142"/>
      <c r="P292" s="132"/>
      <c r="R292" s="119"/>
    </row>
    <row r="293" spans="1:18" x14ac:dyDescent="0.25">
      <c r="A293" t="str">
        <f t="shared" si="4"/>
        <v/>
      </c>
      <c r="H293" s="118"/>
      <c r="J293" s="122"/>
      <c r="O293" s="142"/>
      <c r="P293" s="132"/>
      <c r="R293" s="119"/>
    </row>
    <row r="294" spans="1:18" x14ac:dyDescent="0.25">
      <c r="A294" t="str">
        <f t="shared" si="4"/>
        <v/>
      </c>
      <c r="H294" s="118"/>
      <c r="J294" s="122"/>
      <c r="O294" s="142"/>
      <c r="P294" s="132"/>
      <c r="R294" s="119"/>
    </row>
    <row r="295" spans="1:18" x14ac:dyDescent="0.25">
      <c r="A295" t="str">
        <f t="shared" si="4"/>
        <v/>
      </c>
      <c r="H295" s="118"/>
      <c r="J295" s="122"/>
      <c r="O295" s="142"/>
      <c r="P295" s="132"/>
      <c r="R295" s="119"/>
    </row>
    <row r="296" spans="1:18" x14ac:dyDescent="0.25">
      <c r="A296" t="str">
        <f t="shared" si="4"/>
        <v/>
      </c>
      <c r="H296" s="118"/>
      <c r="J296" s="122"/>
      <c r="O296" s="142"/>
      <c r="P296" s="132"/>
      <c r="R296" s="119"/>
    </row>
    <row r="297" spans="1:18" x14ac:dyDescent="0.25">
      <c r="A297" t="str">
        <f t="shared" si="4"/>
        <v/>
      </c>
      <c r="H297" s="118"/>
      <c r="J297" s="122"/>
      <c r="O297" s="142"/>
      <c r="P297" s="132"/>
      <c r="R297" s="119"/>
    </row>
    <row r="298" spans="1:18" x14ac:dyDescent="0.25">
      <c r="A298" t="str">
        <f t="shared" si="4"/>
        <v/>
      </c>
      <c r="H298" s="118"/>
      <c r="J298" s="122"/>
      <c r="O298" s="142"/>
      <c r="P298" s="132"/>
      <c r="R298" s="119"/>
    </row>
    <row r="299" spans="1:18" x14ac:dyDescent="0.25">
      <c r="A299" t="str">
        <f t="shared" si="4"/>
        <v/>
      </c>
      <c r="H299" s="118"/>
      <c r="J299" s="122"/>
      <c r="O299" s="142"/>
      <c r="P299" s="132"/>
      <c r="R299" s="119"/>
    </row>
    <row r="300" spans="1:18" x14ac:dyDescent="0.25">
      <c r="A300" t="str">
        <f t="shared" si="4"/>
        <v/>
      </c>
      <c r="H300" s="118"/>
      <c r="J300" s="122"/>
      <c r="O300" s="142"/>
      <c r="P300" s="132"/>
      <c r="R300" s="119"/>
    </row>
    <row r="301" spans="1:18" x14ac:dyDescent="0.25">
      <c r="A301" t="str">
        <f t="shared" si="4"/>
        <v/>
      </c>
      <c r="H301" s="118"/>
      <c r="J301" s="122"/>
      <c r="O301" s="142"/>
      <c r="P301" s="132"/>
      <c r="R301" s="119"/>
    </row>
    <row r="302" spans="1:18" x14ac:dyDescent="0.25">
      <c r="A302" t="str">
        <f t="shared" si="4"/>
        <v/>
      </c>
      <c r="H302" s="118"/>
      <c r="J302" s="122"/>
      <c r="O302" s="142"/>
      <c r="P302" s="132"/>
      <c r="R302" s="119"/>
    </row>
    <row r="303" spans="1:18" x14ac:dyDescent="0.25">
      <c r="A303" t="str">
        <f t="shared" si="4"/>
        <v/>
      </c>
      <c r="H303" s="118"/>
      <c r="J303" s="122"/>
      <c r="O303" s="142"/>
      <c r="P303" s="132"/>
      <c r="R303" s="119"/>
    </row>
    <row r="304" spans="1:18" x14ac:dyDescent="0.25">
      <c r="A304" t="str">
        <f t="shared" si="4"/>
        <v/>
      </c>
      <c r="H304" s="118"/>
      <c r="J304" s="122"/>
      <c r="O304" s="142"/>
      <c r="P304" s="132"/>
      <c r="R304" s="119"/>
    </row>
    <row r="305" spans="1:18" x14ac:dyDescent="0.25">
      <c r="A305" t="str">
        <f t="shared" si="4"/>
        <v/>
      </c>
      <c r="H305" s="118"/>
      <c r="J305" s="122"/>
      <c r="O305" s="142"/>
      <c r="P305" s="132"/>
      <c r="R305" s="119"/>
    </row>
    <row r="306" spans="1:18" x14ac:dyDescent="0.25">
      <c r="A306" t="str">
        <f t="shared" si="4"/>
        <v/>
      </c>
      <c r="H306" s="118"/>
      <c r="J306" s="122"/>
      <c r="O306" s="142"/>
      <c r="P306" s="132"/>
      <c r="R306" s="119"/>
    </row>
    <row r="307" spans="1:18" x14ac:dyDescent="0.25">
      <c r="A307" t="str">
        <f t="shared" si="4"/>
        <v/>
      </c>
      <c r="H307" s="118"/>
      <c r="J307" s="122"/>
      <c r="O307" s="142"/>
      <c r="P307" s="132"/>
      <c r="R307" s="119"/>
    </row>
    <row r="308" spans="1:18" x14ac:dyDescent="0.25">
      <c r="A308" t="str">
        <f t="shared" si="4"/>
        <v/>
      </c>
      <c r="H308" s="118"/>
      <c r="J308" s="122"/>
      <c r="O308" s="142"/>
      <c r="P308" s="132"/>
      <c r="R308" s="119"/>
    </row>
    <row r="309" spans="1:18" x14ac:dyDescent="0.25">
      <c r="A309" t="str">
        <f t="shared" si="4"/>
        <v/>
      </c>
      <c r="H309" s="118"/>
      <c r="J309" s="122"/>
      <c r="O309" s="142"/>
      <c r="P309" s="132"/>
      <c r="R309" s="119"/>
    </row>
    <row r="310" spans="1:18" x14ac:dyDescent="0.25">
      <c r="A310" t="str">
        <f t="shared" si="4"/>
        <v/>
      </c>
      <c r="H310" s="118"/>
      <c r="J310" s="122"/>
      <c r="O310" s="142"/>
      <c r="P310" s="132"/>
      <c r="R310" s="119"/>
    </row>
    <row r="311" spans="1:18" x14ac:dyDescent="0.25">
      <c r="A311" t="str">
        <f t="shared" si="4"/>
        <v/>
      </c>
      <c r="H311" s="118"/>
      <c r="J311" s="122"/>
      <c r="O311" s="142"/>
      <c r="P311" s="132"/>
      <c r="R311" s="119"/>
    </row>
    <row r="312" spans="1:18" x14ac:dyDescent="0.25">
      <c r="A312" t="str">
        <f t="shared" si="4"/>
        <v/>
      </c>
      <c r="H312" s="118"/>
      <c r="J312" s="122"/>
      <c r="O312" s="142"/>
      <c r="P312" s="132"/>
      <c r="R312" s="119"/>
    </row>
    <row r="313" spans="1:18" x14ac:dyDescent="0.25">
      <c r="A313" t="str">
        <f t="shared" si="4"/>
        <v/>
      </c>
      <c r="H313" s="118"/>
      <c r="J313" s="122"/>
      <c r="O313" s="142"/>
      <c r="P313" s="132"/>
      <c r="R313" s="119"/>
    </row>
    <row r="314" spans="1:18" x14ac:dyDescent="0.25">
      <c r="A314" t="str">
        <f t="shared" si="4"/>
        <v/>
      </c>
      <c r="H314" s="118"/>
      <c r="J314" s="122"/>
      <c r="O314" s="142"/>
      <c r="P314" s="132"/>
      <c r="R314" s="119"/>
    </row>
    <row r="315" spans="1:18" x14ac:dyDescent="0.25">
      <c r="A315" t="str">
        <f t="shared" si="4"/>
        <v/>
      </c>
      <c r="H315" s="118"/>
      <c r="J315" s="122"/>
      <c r="O315" s="142"/>
      <c r="P315" s="132"/>
      <c r="R315" s="119"/>
    </row>
    <row r="316" spans="1:18" x14ac:dyDescent="0.25">
      <c r="A316" t="str">
        <f t="shared" si="4"/>
        <v/>
      </c>
      <c r="H316" s="118"/>
      <c r="J316" s="122"/>
      <c r="O316" s="142"/>
      <c r="P316" s="132"/>
      <c r="R316" s="119"/>
    </row>
    <row r="317" spans="1:18" x14ac:dyDescent="0.25">
      <c r="A317" t="str">
        <f t="shared" si="4"/>
        <v/>
      </c>
      <c r="H317" s="118"/>
      <c r="J317" s="122"/>
      <c r="O317" s="142"/>
      <c r="P317" s="132"/>
      <c r="R317" s="119"/>
    </row>
    <row r="318" spans="1:18" x14ac:dyDescent="0.25">
      <c r="A318" t="str">
        <f t="shared" si="4"/>
        <v/>
      </c>
      <c r="H318" s="118"/>
      <c r="J318" s="122"/>
      <c r="O318" s="142"/>
      <c r="P318" s="132"/>
      <c r="R318" s="119"/>
    </row>
    <row r="319" spans="1:18" x14ac:dyDescent="0.25">
      <c r="A319" t="str">
        <f t="shared" si="4"/>
        <v/>
      </c>
      <c r="H319" s="118"/>
      <c r="J319" s="122"/>
      <c r="O319" s="142"/>
      <c r="P319" s="132"/>
      <c r="R319" s="119"/>
    </row>
    <row r="320" spans="1:18" x14ac:dyDescent="0.25">
      <c r="A320" t="str">
        <f t="shared" si="4"/>
        <v/>
      </c>
      <c r="H320" s="118"/>
      <c r="J320" s="122"/>
      <c r="O320" s="142"/>
      <c r="P320" s="132"/>
      <c r="R320" s="119"/>
    </row>
    <row r="321" spans="1:18" x14ac:dyDescent="0.25">
      <c r="A321" t="str">
        <f t="shared" si="4"/>
        <v/>
      </c>
      <c r="H321" s="118"/>
      <c r="J321" s="122"/>
      <c r="O321" s="142"/>
      <c r="P321" s="132"/>
      <c r="R321" s="119"/>
    </row>
    <row r="322" spans="1:18" x14ac:dyDescent="0.25">
      <c r="A322" t="str">
        <f t="shared" si="4"/>
        <v/>
      </c>
      <c r="H322" s="118"/>
      <c r="J322" s="122"/>
      <c r="O322" s="142"/>
      <c r="P322" s="132"/>
      <c r="R322" s="119"/>
    </row>
    <row r="323" spans="1:18" x14ac:dyDescent="0.25">
      <c r="A323" t="str">
        <f t="shared" si="4"/>
        <v/>
      </c>
      <c r="H323" s="118"/>
      <c r="J323" s="122"/>
      <c r="O323" s="142"/>
      <c r="P323" s="132"/>
      <c r="R323" s="119"/>
    </row>
    <row r="324" spans="1:18" x14ac:dyDescent="0.25">
      <c r="A324" t="str">
        <f t="shared" si="4"/>
        <v/>
      </c>
      <c r="H324" s="118"/>
      <c r="J324" s="122"/>
      <c r="O324" s="142"/>
      <c r="P324" s="132"/>
      <c r="R324" s="119"/>
    </row>
    <row r="325" spans="1:18" x14ac:dyDescent="0.25">
      <c r="A325" t="str">
        <f t="shared" si="4"/>
        <v/>
      </c>
      <c r="H325" s="118"/>
      <c r="J325" s="122"/>
      <c r="O325" s="142"/>
      <c r="P325" s="132"/>
      <c r="R325" s="119"/>
    </row>
    <row r="326" spans="1:18" x14ac:dyDescent="0.25">
      <c r="A326" t="str">
        <f t="shared" si="4"/>
        <v/>
      </c>
      <c r="H326" s="118"/>
      <c r="J326" s="122"/>
      <c r="O326" s="142"/>
      <c r="P326" s="132"/>
      <c r="R326" s="119"/>
    </row>
    <row r="327" spans="1:18" x14ac:dyDescent="0.25">
      <c r="A327" t="str">
        <f t="shared" si="4"/>
        <v/>
      </c>
      <c r="H327" s="118"/>
      <c r="J327" s="122"/>
      <c r="O327" s="142"/>
      <c r="P327" s="132"/>
      <c r="R327" s="119"/>
    </row>
    <row r="328" spans="1:18" x14ac:dyDescent="0.25">
      <c r="A328" t="str">
        <f t="shared" ref="A328:A391" si="5">B328&amp;N328</f>
        <v/>
      </c>
      <c r="H328" s="118"/>
      <c r="J328" s="122"/>
      <c r="O328" s="142"/>
      <c r="P328" s="132"/>
      <c r="R328" s="119"/>
    </row>
    <row r="329" spans="1:18" x14ac:dyDescent="0.25">
      <c r="A329" t="str">
        <f t="shared" si="5"/>
        <v/>
      </c>
      <c r="H329" s="118"/>
      <c r="J329" s="122"/>
      <c r="O329" s="142"/>
      <c r="P329" s="132"/>
      <c r="R329" s="119"/>
    </row>
    <row r="330" spans="1:18" x14ac:dyDescent="0.25">
      <c r="A330" t="str">
        <f t="shared" si="5"/>
        <v/>
      </c>
      <c r="H330" s="118"/>
      <c r="J330" s="122"/>
      <c r="O330" s="142"/>
      <c r="P330" s="132"/>
      <c r="R330" s="119"/>
    </row>
    <row r="331" spans="1:18" x14ac:dyDescent="0.25">
      <c r="A331" t="str">
        <f t="shared" si="5"/>
        <v/>
      </c>
      <c r="H331" s="118"/>
      <c r="J331" s="122"/>
      <c r="O331" s="142"/>
      <c r="P331" s="132"/>
      <c r="R331" s="119"/>
    </row>
    <row r="332" spans="1:18" x14ac:dyDescent="0.25">
      <c r="A332" t="str">
        <f t="shared" si="5"/>
        <v/>
      </c>
      <c r="H332" s="118"/>
      <c r="J332" s="122"/>
      <c r="O332" s="142"/>
      <c r="P332" s="132"/>
      <c r="R332" s="119"/>
    </row>
    <row r="333" spans="1:18" x14ac:dyDescent="0.25">
      <c r="A333" t="str">
        <f t="shared" si="5"/>
        <v/>
      </c>
      <c r="H333" s="118"/>
      <c r="J333" s="122"/>
      <c r="O333" s="142"/>
      <c r="P333" s="132"/>
      <c r="R333" s="119"/>
    </row>
    <row r="334" spans="1:18" x14ac:dyDescent="0.25">
      <c r="A334" t="str">
        <f t="shared" si="5"/>
        <v/>
      </c>
      <c r="H334" s="118"/>
      <c r="J334" s="122"/>
      <c r="O334" s="142"/>
      <c r="P334" s="132"/>
      <c r="R334" s="119"/>
    </row>
    <row r="335" spans="1:18" x14ac:dyDescent="0.25">
      <c r="A335" t="str">
        <f t="shared" si="5"/>
        <v/>
      </c>
      <c r="H335" s="118"/>
      <c r="J335" s="122"/>
      <c r="O335" s="142"/>
      <c r="P335" s="132"/>
      <c r="R335" s="119"/>
    </row>
    <row r="336" spans="1:18" x14ac:dyDescent="0.25">
      <c r="A336" t="str">
        <f t="shared" si="5"/>
        <v/>
      </c>
      <c r="H336" s="118"/>
      <c r="J336" s="122"/>
      <c r="O336" s="142"/>
      <c r="P336" s="132"/>
      <c r="R336" s="119"/>
    </row>
    <row r="337" spans="1:18" x14ac:dyDescent="0.25">
      <c r="A337" t="str">
        <f t="shared" si="5"/>
        <v/>
      </c>
      <c r="H337" s="118"/>
      <c r="J337" s="122"/>
      <c r="O337" s="142"/>
      <c r="P337" s="132"/>
      <c r="R337" s="119"/>
    </row>
    <row r="338" spans="1:18" x14ac:dyDescent="0.25">
      <c r="A338" t="str">
        <f t="shared" si="5"/>
        <v/>
      </c>
      <c r="H338" s="118"/>
      <c r="J338" s="122"/>
      <c r="O338" s="142"/>
      <c r="P338" s="132"/>
      <c r="R338" s="119"/>
    </row>
    <row r="339" spans="1:18" x14ac:dyDescent="0.25">
      <c r="A339" t="str">
        <f t="shared" si="5"/>
        <v/>
      </c>
      <c r="H339" s="118"/>
      <c r="J339" s="122"/>
      <c r="O339" s="142"/>
      <c r="P339" s="132"/>
      <c r="R339" s="119"/>
    </row>
    <row r="340" spans="1:18" x14ac:dyDescent="0.25">
      <c r="A340" t="str">
        <f t="shared" si="5"/>
        <v/>
      </c>
      <c r="H340" s="118"/>
      <c r="J340" s="122"/>
      <c r="O340" s="142"/>
      <c r="P340" s="132"/>
      <c r="R340" s="119"/>
    </row>
    <row r="341" spans="1:18" x14ac:dyDescent="0.25">
      <c r="A341" t="str">
        <f t="shared" si="5"/>
        <v/>
      </c>
      <c r="H341" s="118"/>
      <c r="J341" s="122"/>
      <c r="O341" s="142"/>
      <c r="P341" s="132"/>
      <c r="R341" s="119"/>
    </row>
    <row r="342" spans="1:18" x14ac:dyDescent="0.25">
      <c r="A342" t="str">
        <f t="shared" si="5"/>
        <v/>
      </c>
      <c r="H342" s="118"/>
      <c r="J342" s="122"/>
      <c r="O342" s="142"/>
      <c r="P342" s="132"/>
      <c r="R342" s="119"/>
    </row>
    <row r="343" spans="1:18" x14ac:dyDescent="0.25">
      <c r="A343" t="str">
        <f t="shared" si="5"/>
        <v/>
      </c>
      <c r="H343" s="118"/>
      <c r="J343" s="122"/>
      <c r="O343" s="142"/>
      <c r="P343" s="132"/>
      <c r="R343" s="119"/>
    </row>
    <row r="344" spans="1:18" x14ac:dyDescent="0.25">
      <c r="A344" t="str">
        <f t="shared" si="5"/>
        <v/>
      </c>
      <c r="H344" s="118"/>
      <c r="J344" s="122"/>
      <c r="O344" s="142"/>
      <c r="P344" s="132"/>
      <c r="R344" s="119"/>
    </row>
    <row r="345" spans="1:18" x14ac:dyDescent="0.25">
      <c r="A345" t="str">
        <f t="shared" si="5"/>
        <v/>
      </c>
      <c r="H345" s="118"/>
      <c r="O345" s="142"/>
      <c r="P345" s="132"/>
      <c r="R345" s="119"/>
    </row>
    <row r="346" spans="1:18" x14ac:dyDescent="0.25">
      <c r="A346" t="str">
        <f t="shared" si="5"/>
        <v/>
      </c>
      <c r="H346" s="118"/>
      <c r="O346" s="142"/>
      <c r="P346" s="132"/>
      <c r="R346" s="119"/>
    </row>
    <row r="347" spans="1:18" x14ac:dyDescent="0.25">
      <c r="A347" t="str">
        <f t="shared" si="5"/>
        <v/>
      </c>
      <c r="H347" s="118"/>
      <c r="O347" s="142"/>
      <c r="P347" s="132"/>
      <c r="R347" s="119"/>
    </row>
    <row r="348" spans="1:18" x14ac:dyDescent="0.25">
      <c r="A348" t="str">
        <f t="shared" si="5"/>
        <v/>
      </c>
      <c r="H348" s="118"/>
      <c r="O348" s="142"/>
      <c r="P348" s="132"/>
      <c r="R348" s="119"/>
    </row>
    <row r="349" spans="1:18" x14ac:dyDescent="0.25">
      <c r="A349" t="str">
        <f t="shared" si="5"/>
        <v/>
      </c>
      <c r="H349" s="118"/>
      <c r="O349" s="142"/>
      <c r="P349" s="132"/>
      <c r="R349" s="119"/>
    </row>
    <row r="350" spans="1:18" x14ac:dyDescent="0.25">
      <c r="A350" t="str">
        <f t="shared" si="5"/>
        <v/>
      </c>
      <c r="H350" s="118"/>
      <c r="O350" s="142"/>
      <c r="P350" s="132"/>
      <c r="R350" s="119"/>
    </row>
    <row r="351" spans="1:18" x14ac:dyDescent="0.25">
      <c r="A351" t="str">
        <f t="shared" si="5"/>
        <v/>
      </c>
      <c r="H351" s="118"/>
      <c r="O351" s="142"/>
      <c r="P351" s="132"/>
      <c r="R351" s="119"/>
    </row>
    <row r="352" spans="1:18" x14ac:dyDescent="0.25">
      <c r="A352" t="str">
        <f t="shared" si="5"/>
        <v/>
      </c>
      <c r="H352" s="118"/>
      <c r="O352" s="142"/>
      <c r="P352" s="132"/>
      <c r="R352" s="119"/>
    </row>
    <row r="353" spans="1:20" x14ac:dyDescent="0.25">
      <c r="A353" t="str">
        <f t="shared" si="5"/>
        <v/>
      </c>
      <c r="H353" s="118"/>
      <c r="O353" s="142"/>
      <c r="P353" s="132"/>
      <c r="R353" s="119"/>
    </row>
    <row r="354" spans="1:20" s="118" customFormat="1" x14ac:dyDescent="0.25">
      <c r="A354" t="str">
        <f t="shared" si="5"/>
        <v/>
      </c>
      <c r="B354"/>
      <c r="C354"/>
      <c r="D354"/>
      <c r="E354"/>
      <c r="F354"/>
      <c r="G354"/>
      <c r="K354"/>
      <c r="L354"/>
      <c r="M354"/>
      <c r="N354"/>
      <c r="O354" s="142"/>
      <c r="P354" s="132"/>
      <c r="Q354"/>
      <c r="R354" s="119"/>
      <c r="S354"/>
      <c r="T354"/>
    </row>
    <row r="355" spans="1:20" s="118" customFormat="1" x14ac:dyDescent="0.25">
      <c r="A355" t="str">
        <f t="shared" si="5"/>
        <v/>
      </c>
      <c r="B355"/>
      <c r="C355"/>
      <c r="D355"/>
      <c r="E355"/>
      <c r="F355"/>
      <c r="G355"/>
      <c r="K355"/>
      <c r="L355"/>
      <c r="M355"/>
      <c r="N355"/>
      <c r="O355" s="142"/>
      <c r="P355" s="132"/>
      <c r="Q355"/>
      <c r="R355" s="119"/>
      <c r="S355"/>
      <c r="T355"/>
    </row>
    <row r="356" spans="1:20" s="118" customFormat="1" x14ac:dyDescent="0.25">
      <c r="A356" t="str">
        <f t="shared" si="5"/>
        <v/>
      </c>
      <c r="B356"/>
      <c r="C356"/>
      <c r="D356"/>
      <c r="E356"/>
      <c r="F356"/>
      <c r="G356"/>
      <c r="K356"/>
      <c r="L356"/>
      <c r="M356"/>
      <c r="N356"/>
      <c r="O356" s="142"/>
      <c r="P356" s="132"/>
      <c r="Q356"/>
      <c r="R356" s="119"/>
      <c r="S356"/>
      <c r="T356"/>
    </row>
    <row r="357" spans="1:20" s="118" customFormat="1" x14ac:dyDescent="0.25">
      <c r="A357" t="str">
        <f t="shared" si="5"/>
        <v/>
      </c>
      <c r="B357"/>
      <c r="C357"/>
      <c r="D357"/>
      <c r="E357"/>
      <c r="F357"/>
      <c r="G357"/>
      <c r="K357"/>
      <c r="L357"/>
      <c r="M357"/>
      <c r="N357"/>
      <c r="O357" s="142"/>
      <c r="P357" s="132"/>
      <c r="Q357"/>
      <c r="R357" s="119"/>
      <c r="S357"/>
      <c r="T357"/>
    </row>
    <row r="358" spans="1:20" s="118" customFormat="1" x14ac:dyDescent="0.25">
      <c r="A358" t="str">
        <f t="shared" si="5"/>
        <v/>
      </c>
      <c r="B358"/>
      <c r="C358"/>
      <c r="D358"/>
      <c r="E358"/>
      <c r="F358"/>
      <c r="G358"/>
      <c r="K358"/>
      <c r="L358"/>
      <c r="M358"/>
      <c r="N358"/>
      <c r="O358" s="142"/>
      <c r="P358" s="132"/>
      <c r="Q358"/>
      <c r="R358" s="119"/>
      <c r="S358"/>
      <c r="T358"/>
    </row>
    <row r="359" spans="1:20" s="118" customFormat="1" x14ac:dyDescent="0.25">
      <c r="A359" t="str">
        <f t="shared" si="5"/>
        <v/>
      </c>
      <c r="B359"/>
      <c r="C359"/>
      <c r="D359"/>
      <c r="E359"/>
      <c r="F359"/>
      <c r="G359"/>
      <c r="K359"/>
      <c r="L359"/>
      <c r="M359"/>
      <c r="N359"/>
      <c r="O359" s="142"/>
      <c r="P359" s="132"/>
      <c r="Q359"/>
      <c r="R359" s="119"/>
      <c r="S359"/>
      <c r="T359"/>
    </row>
    <row r="360" spans="1:20" s="118" customFormat="1" x14ac:dyDescent="0.25">
      <c r="A360" t="str">
        <f t="shared" si="5"/>
        <v/>
      </c>
      <c r="B360"/>
      <c r="C360"/>
      <c r="D360"/>
      <c r="E360"/>
      <c r="F360"/>
      <c r="G360"/>
      <c r="K360"/>
      <c r="L360"/>
      <c r="M360"/>
      <c r="N360"/>
      <c r="O360" s="142"/>
      <c r="P360" s="132"/>
      <c r="Q360"/>
      <c r="R360" s="119"/>
      <c r="S360"/>
      <c r="T360"/>
    </row>
    <row r="361" spans="1:20" s="118" customFormat="1" x14ac:dyDescent="0.25">
      <c r="A361" t="str">
        <f t="shared" si="5"/>
        <v/>
      </c>
      <c r="B361"/>
      <c r="C361"/>
      <c r="D361"/>
      <c r="E361"/>
      <c r="F361"/>
      <c r="G361"/>
      <c r="K361"/>
      <c r="L361"/>
      <c r="M361"/>
      <c r="N361"/>
      <c r="O361" s="142"/>
      <c r="P361" s="132"/>
      <c r="Q361"/>
      <c r="R361" s="119"/>
      <c r="S361"/>
      <c r="T361"/>
    </row>
    <row r="362" spans="1:20" s="118" customFormat="1" x14ac:dyDescent="0.25">
      <c r="A362" t="str">
        <f t="shared" si="5"/>
        <v/>
      </c>
      <c r="B362"/>
      <c r="C362"/>
      <c r="D362"/>
      <c r="E362"/>
      <c r="F362"/>
      <c r="G362"/>
      <c r="K362"/>
      <c r="L362"/>
      <c r="M362"/>
      <c r="N362"/>
      <c r="O362" s="142"/>
      <c r="P362" s="132"/>
      <c r="Q362"/>
      <c r="R362" s="119"/>
      <c r="S362"/>
      <c r="T362"/>
    </row>
    <row r="363" spans="1:20" s="118" customFormat="1" x14ac:dyDescent="0.25">
      <c r="A363" t="str">
        <f t="shared" si="5"/>
        <v/>
      </c>
      <c r="B363"/>
      <c r="C363"/>
      <c r="D363"/>
      <c r="E363"/>
      <c r="F363"/>
      <c r="G363"/>
      <c r="K363"/>
      <c r="L363"/>
      <c r="M363"/>
      <c r="N363"/>
      <c r="O363" s="142"/>
      <c r="P363" s="132"/>
      <c r="Q363"/>
      <c r="R363" s="119"/>
      <c r="S363"/>
      <c r="T363"/>
    </row>
    <row r="364" spans="1:20" s="118" customFormat="1" x14ac:dyDescent="0.25">
      <c r="A364" t="str">
        <f t="shared" si="5"/>
        <v/>
      </c>
      <c r="B364"/>
      <c r="C364"/>
      <c r="D364"/>
      <c r="E364"/>
      <c r="F364"/>
      <c r="G364"/>
      <c r="K364"/>
      <c r="L364"/>
      <c r="M364"/>
      <c r="N364"/>
      <c r="O364" s="142"/>
      <c r="P364" s="132"/>
      <c r="Q364"/>
      <c r="R364" s="119"/>
      <c r="S364"/>
      <c r="T364"/>
    </row>
    <row r="365" spans="1:20" s="118" customFormat="1" x14ac:dyDescent="0.25">
      <c r="A365" t="str">
        <f t="shared" si="5"/>
        <v/>
      </c>
      <c r="B365"/>
      <c r="C365"/>
      <c r="D365"/>
      <c r="E365"/>
      <c r="F365"/>
      <c r="G365"/>
      <c r="K365"/>
      <c r="L365"/>
      <c r="M365"/>
      <c r="N365"/>
      <c r="O365" s="142"/>
      <c r="P365" s="132"/>
      <c r="Q365"/>
      <c r="R365" s="119"/>
      <c r="S365"/>
      <c r="T365"/>
    </row>
    <row r="366" spans="1:20" s="118" customFormat="1" x14ac:dyDescent="0.25">
      <c r="A366" t="str">
        <f t="shared" si="5"/>
        <v/>
      </c>
      <c r="B366"/>
      <c r="C366"/>
      <c r="D366"/>
      <c r="E366"/>
      <c r="F366"/>
      <c r="G366"/>
      <c r="K366"/>
      <c r="L366"/>
      <c r="M366"/>
      <c r="N366"/>
      <c r="O366" s="142"/>
      <c r="P366" s="132"/>
      <c r="Q366"/>
      <c r="R366" s="119"/>
      <c r="S366"/>
      <c r="T366"/>
    </row>
    <row r="367" spans="1:20" x14ac:dyDescent="0.25">
      <c r="A367" t="str">
        <f t="shared" si="5"/>
        <v/>
      </c>
      <c r="O367" s="142"/>
      <c r="P367" s="132"/>
      <c r="R367" s="119"/>
    </row>
    <row r="368" spans="1:20" x14ac:dyDescent="0.25">
      <c r="A368" t="str">
        <f t="shared" si="5"/>
        <v/>
      </c>
      <c r="O368" s="142"/>
      <c r="P368" s="132"/>
      <c r="R368" s="119"/>
    </row>
    <row r="369" spans="1:18" x14ac:dyDescent="0.25">
      <c r="A369" t="str">
        <f t="shared" si="5"/>
        <v/>
      </c>
      <c r="O369" s="142"/>
      <c r="P369" s="132"/>
      <c r="R369" s="119"/>
    </row>
    <row r="370" spans="1:18" x14ac:dyDescent="0.25">
      <c r="A370" t="str">
        <f t="shared" si="5"/>
        <v/>
      </c>
      <c r="O370" s="142"/>
      <c r="P370" s="132"/>
      <c r="R370" s="119"/>
    </row>
    <row r="371" spans="1:18" x14ac:dyDescent="0.25">
      <c r="A371" t="str">
        <f t="shared" si="5"/>
        <v/>
      </c>
      <c r="O371" s="142"/>
      <c r="P371" s="132"/>
      <c r="R371" s="119"/>
    </row>
    <row r="372" spans="1:18" x14ac:dyDescent="0.25">
      <c r="A372" t="str">
        <f t="shared" si="5"/>
        <v/>
      </c>
      <c r="O372" s="142"/>
      <c r="P372" s="132"/>
      <c r="R372" s="119"/>
    </row>
    <row r="373" spans="1:18" x14ac:dyDescent="0.25">
      <c r="A373" t="str">
        <f t="shared" si="5"/>
        <v/>
      </c>
      <c r="O373" s="142"/>
      <c r="P373" s="132"/>
      <c r="R373" s="119"/>
    </row>
    <row r="374" spans="1:18" x14ac:dyDescent="0.25">
      <c r="A374" t="str">
        <f t="shared" si="5"/>
        <v/>
      </c>
      <c r="O374" s="142"/>
      <c r="P374" s="132"/>
      <c r="R374" s="119"/>
    </row>
    <row r="375" spans="1:18" x14ac:dyDescent="0.25">
      <c r="A375" t="str">
        <f t="shared" si="5"/>
        <v/>
      </c>
      <c r="O375" s="142"/>
      <c r="P375" s="132"/>
      <c r="R375" s="119"/>
    </row>
    <row r="376" spans="1:18" x14ac:dyDescent="0.25">
      <c r="A376" t="str">
        <f t="shared" si="5"/>
        <v/>
      </c>
      <c r="O376" s="142"/>
      <c r="P376" s="132"/>
      <c r="R376" s="119"/>
    </row>
    <row r="377" spans="1:18" x14ac:dyDescent="0.25">
      <c r="A377" t="str">
        <f t="shared" si="5"/>
        <v/>
      </c>
      <c r="O377" s="142"/>
      <c r="P377" s="132"/>
      <c r="R377" s="119"/>
    </row>
    <row r="378" spans="1:18" x14ac:dyDescent="0.25">
      <c r="A378" t="str">
        <f t="shared" si="5"/>
        <v/>
      </c>
      <c r="O378" s="142"/>
      <c r="P378" s="132"/>
      <c r="R378" s="119"/>
    </row>
    <row r="379" spans="1:18" x14ac:dyDescent="0.25">
      <c r="A379" t="str">
        <f t="shared" si="5"/>
        <v/>
      </c>
      <c r="O379" s="142"/>
      <c r="P379" s="132"/>
      <c r="R379" s="119"/>
    </row>
    <row r="380" spans="1:18" x14ac:dyDescent="0.25">
      <c r="A380" t="str">
        <f t="shared" si="5"/>
        <v/>
      </c>
      <c r="O380" s="142"/>
      <c r="P380" s="132"/>
      <c r="R380" s="119"/>
    </row>
    <row r="381" spans="1:18" x14ac:dyDescent="0.25">
      <c r="A381" t="str">
        <f t="shared" si="5"/>
        <v/>
      </c>
      <c r="O381" s="142"/>
      <c r="P381" s="132"/>
      <c r="R381" s="119"/>
    </row>
    <row r="382" spans="1:18" x14ac:dyDescent="0.25">
      <c r="A382" t="str">
        <f t="shared" si="5"/>
        <v/>
      </c>
      <c r="O382" s="142"/>
      <c r="P382" s="132"/>
      <c r="R382" s="119"/>
    </row>
    <row r="383" spans="1:18" x14ac:dyDescent="0.25">
      <c r="A383" t="str">
        <f t="shared" si="5"/>
        <v/>
      </c>
      <c r="O383" s="142"/>
      <c r="P383" s="132"/>
      <c r="R383" s="119"/>
    </row>
    <row r="384" spans="1:18" x14ac:dyDescent="0.25">
      <c r="A384" t="str">
        <f t="shared" si="5"/>
        <v/>
      </c>
      <c r="O384" s="142"/>
      <c r="P384" s="132"/>
      <c r="R384" s="119"/>
    </row>
    <row r="385" spans="1:18" x14ac:dyDescent="0.25">
      <c r="A385" t="str">
        <f t="shared" si="5"/>
        <v/>
      </c>
      <c r="O385" s="142"/>
      <c r="P385" s="132"/>
      <c r="R385" s="119"/>
    </row>
    <row r="386" spans="1:18" x14ac:dyDescent="0.25">
      <c r="A386" t="str">
        <f t="shared" si="5"/>
        <v/>
      </c>
      <c r="O386" s="142"/>
      <c r="P386" s="132"/>
      <c r="R386" s="119"/>
    </row>
    <row r="387" spans="1:18" x14ac:dyDescent="0.25">
      <c r="A387" t="str">
        <f t="shared" si="5"/>
        <v/>
      </c>
      <c r="O387" s="142"/>
      <c r="P387" s="132"/>
      <c r="R387" s="119"/>
    </row>
    <row r="388" spans="1:18" x14ac:dyDescent="0.25">
      <c r="A388" t="str">
        <f t="shared" si="5"/>
        <v/>
      </c>
      <c r="O388" s="142"/>
      <c r="P388" s="132"/>
      <c r="R388" s="119"/>
    </row>
    <row r="389" spans="1:18" x14ac:dyDescent="0.25">
      <c r="A389" t="str">
        <f t="shared" si="5"/>
        <v/>
      </c>
      <c r="O389" s="142"/>
      <c r="P389" s="132"/>
      <c r="R389" s="119"/>
    </row>
    <row r="390" spans="1:18" x14ac:dyDescent="0.25">
      <c r="A390" t="str">
        <f t="shared" si="5"/>
        <v/>
      </c>
      <c r="O390" s="142"/>
      <c r="P390" s="132"/>
      <c r="R390" s="119"/>
    </row>
    <row r="391" spans="1:18" x14ac:dyDescent="0.25">
      <c r="A391" t="str">
        <f t="shared" si="5"/>
        <v/>
      </c>
      <c r="O391" s="142"/>
      <c r="P391" s="132"/>
      <c r="R391" s="119"/>
    </row>
    <row r="392" spans="1:18" x14ac:dyDescent="0.25">
      <c r="A392" t="str">
        <f t="shared" ref="A392:A455" si="6">B392&amp;N392</f>
        <v/>
      </c>
      <c r="O392" s="142"/>
      <c r="P392" s="132"/>
      <c r="R392" s="119"/>
    </row>
    <row r="393" spans="1:18" x14ac:dyDescent="0.25">
      <c r="A393" t="str">
        <f t="shared" si="6"/>
        <v/>
      </c>
      <c r="O393" s="142"/>
      <c r="P393" s="132"/>
      <c r="R393" s="119"/>
    </row>
    <row r="394" spans="1:18" x14ac:dyDescent="0.25">
      <c r="A394" t="str">
        <f t="shared" si="6"/>
        <v/>
      </c>
      <c r="O394" s="142"/>
      <c r="P394" s="132"/>
      <c r="R394" s="119"/>
    </row>
    <row r="395" spans="1:18" x14ac:dyDescent="0.25">
      <c r="A395" t="str">
        <f t="shared" si="6"/>
        <v/>
      </c>
      <c r="O395" s="142"/>
      <c r="P395" s="132"/>
      <c r="R395" s="119"/>
    </row>
    <row r="396" spans="1:18" x14ac:dyDescent="0.25">
      <c r="A396" t="str">
        <f t="shared" si="6"/>
        <v/>
      </c>
      <c r="O396" s="142"/>
      <c r="P396" s="132"/>
      <c r="R396" s="119"/>
    </row>
    <row r="397" spans="1:18" x14ac:dyDescent="0.25">
      <c r="A397" t="str">
        <f t="shared" si="6"/>
        <v/>
      </c>
      <c r="O397" s="142"/>
      <c r="P397" s="132"/>
      <c r="R397" s="119"/>
    </row>
    <row r="398" spans="1:18" x14ac:dyDescent="0.25">
      <c r="A398" t="str">
        <f t="shared" si="6"/>
        <v/>
      </c>
      <c r="O398" s="142"/>
      <c r="P398" s="132"/>
      <c r="R398" s="119"/>
    </row>
    <row r="399" spans="1:18" x14ac:dyDescent="0.25">
      <c r="A399" t="str">
        <f t="shared" si="6"/>
        <v/>
      </c>
      <c r="O399" s="142"/>
      <c r="P399" s="132"/>
      <c r="R399" s="119"/>
    </row>
    <row r="400" spans="1:18" x14ac:dyDescent="0.25">
      <c r="A400" t="str">
        <f t="shared" si="6"/>
        <v/>
      </c>
      <c r="O400" s="142"/>
      <c r="P400" s="132"/>
      <c r="R400" s="119"/>
    </row>
    <row r="401" spans="1:18" x14ac:dyDescent="0.25">
      <c r="A401" t="str">
        <f t="shared" si="6"/>
        <v/>
      </c>
      <c r="O401" s="142"/>
      <c r="P401" s="132"/>
      <c r="R401" s="119"/>
    </row>
    <row r="402" spans="1:18" x14ac:dyDescent="0.25">
      <c r="A402" t="str">
        <f t="shared" si="6"/>
        <v/>
      </c>
      <c r="O402" s="142"/>
      <c r="P402" s="132"/>
      <c r="R402" s="119"/>
    </row>
    <row r="403" spans="1:18" x14ac:dyDescent="0.25">
      <c r="A403" t="str">
        <f t="shared" si="6"/>
        <v/>
      </c>
      <c r="O403" s="142"/>
      <c r="P403" s="132"/>
      <c r="R403" s="119"/>
    </row>
    <row r="404" spans="1:18" x14ac:dyDescent="0.25">
      <c r="A404" t="str">
        <f t="shared" si="6"/>
        <v/>
      </c>
      <c r="O404" s="142"/>
      <c r="P404" s="132"/>
      <c r="R404" s="119"/>
    </row>
    <row r="405" spans="1:18" x14ac:dyDescent="0.25">
      <c r="A405" t="str">
        <f t="shared" si="6"/>
        <v/>
      </c>
      <c r="O405" s="142"/>
      <c r="P405" s="132"/>
      <c r="R405" s="119"/>
    </row>
    <row r="406" spans="1:18" x14ac:dyDescent="0.25">
      <c r="A406" t="str">
        <f t="shared" si="6"/>
        <v/>
      </c>
      <c r="O406" s="142"/>
      <c r="P406" s="132"/>
      <c r="R406" s="119"/>
    </row>
    <row r="407" spans="1:18" x14ac:dyDescent="0.25">
      <c r="A407" t="str">
        <f t="shared" si="6"/>
        <v/>
      </c>
      <c r="O407" s="142"/>
      <c r="P407" s="132"/>
      <c r="R407" s="119"/>
    </row>
    <row r="408" spans="1:18" x14ac:dyDescent="0.25">
      <c r="A408" t="str">
        <f t="shared" si="6"/>
        <v/>
      </c>
      <c r="O408" s="142"/>
      <c r="P408" s="132"/>
      <c r="R408" s="119"/>
    </row>
    <row r="409" spans="1:18" x14ac:dyDescent="0.25">
      <c r="A409" t="str">
        <f t="shared" si="6"/>
        <v/>
      </c>
      <c r="O409" s="142"/>
      <c r="P409" s="132"/>
      <c r="R409" s="119"/>
    </row>
    <row r="410" spans="1:18" x14ac:dyDescent="0.25">
      <c r="A410" t="str">
        <f t="shared" si="6"/>
        <v/>
      </c>
      <c r="O410" s="142"/>
      <c r="P410" s="132"/>
      <c r="R410" s="119"/>
    </row>
    <row r="411" spans="1:18" x14ac:dyDescent="0.25">
      <c r="A411" t="str">
        <f t="shared" si="6"/>
        <v/>
      </c>
      <c r="O411" s="142"/>
      <c r="P411" s="132"/>
      <c r="R411" s="119"/>
    </row>
    <row r="412" spans="1:18" x14ac:dyDescent="0.25">
      <c r="A412" t="str">
        <f t="shared" si="6"/>
        <v/>
      </c>
      <c r="O412" s="142"/>
      <c r="P412" s="132"/>
      <c r="R412" s="119"/>
    </row>
    <row r="413" spans="1:18" x14ac:dyDescent="0.25">
      <c r="A413" t="str">
        <f t="shared" si="6"/>
        <v/>
      </c>
      <c r="O413" s="142"/>
      <c r="P413" s="132"/>
      <c r="R413" s="119"/>
    </row>
    <row r="414" spans="1:18" x14ac:dyDescent="0.25">
      <c r="A414" t="str">
        <f t="shared" si="6"/>
        <v/>
      </c>
      <c r="O414" s="142"/>
      <c r="P414" s="132"/>
      <c r="R414" s="119"/>
    </row>
    <row r="415" spans="1:18" x14ac:dyDescent="0.25">
      <c r="A415" t="str">
        <f t="shared" si="6"/>
        <v/>
      </c>
      <c r="O415" s="142"/>
      <c r="P415" s="132"/>
      <c r="R415" s="119"/>
    </row>
    <row r="416" spans="1:18" x14ac:dyDescent="0.25">
      <c r="A416" t="str">
        <f t="shared" si="6"/>
        <v/>
      </c>
      <c r="O416" s="142"/>
      <c r="P416" s="132"/>
      <c r="R416" s="119"/>
    </row>
    <row r="417" spans="1:18" x14ac:dyDescent="0.25">
      <c r="A417" t="str">
        <f t="shared" si="6"/>
        <v/>
      </c>
      <c r="O417" s="142"/>
      <c r="P417" s="132"/>
      <c r="R417" s="119"/>
    </row>
    <row r="418" spans="1:18" x14ac:dyDescent="0.25">
      <c r="A418" t="str">
        <f t="shared" si="6"/>
        <v/>
      </c>
      <c r="O418" s="142"/>
      <c r="P418" s="132"/>
      <c r="R418" s="119"/>
    </row>
    <row r="419" spans="1:18" x14ac:dyDescent="0.25">
      <c r="A419" t="str">
        <f t="shared" si="6"/>
        <v/>
      </c>
      <c r="O419" s="142"/>
      <c r="P419" s="132"/>
      <c r="R419" s="119"/>
    </row>
    <row r="420" spans="1:18" x14ac:dyDescent="0.25">
      <c r="A420" t="str">
        <f t="shared" si="6"/>
        <v/>
      </c>
      <c r="O420" s="142"/>
      <c r="P420" s="132"/>
      <c r="R420" s="119"/>
    </row>
    <row r="421" spans="1:18" x14ac:dyDescent="0.25">
      <c r="A421" t="str">
        <f t="shared" si="6"/>
        <v/>
      </c>
      <c r="O421" s="142"/>
      <c r="P421" s="132"/>
      <c r="R421" s="119"/>
    </row>
    <row r="422" spans="1:18" x14ac:dyDescent="0.25">
      <c r="A422" t="str">
        <f t="shared" si="6"/>
        <v/>
      </c>
      <c r="O422" s="142"/>
      <c r="P422" s="132"/>
      <c r="R422" s="119"/>
    </row>
    <row r="423" spans="1:18" x14ac:dyDescent="0.25">
      <c r="A423" t="str">
        <f t="shared" si="6"/>
        <v/>
      </c>
      <c r="O423" s="142"/>
      <c r="P423" s="132"/>
      <c r="R423" s="119"/>
    </row>
    <row r="424" spans="1:18" x14ac:dyDescent="0.25">
      <c r="A424" t="str">
        <f t="shared" si="6"/>
        <v/>
      </c>
      <c r="O424" s="142"/>
      <c r="P424" s="132"/>
      <c r="R424" s="119"/>
    </row>
    <row r="425" spans="1:18" x14ac:dyDescent="0.25">
      <c r="A425" t="str">
        <f t="shared" si="6"/>
        <v/>
      </c>
      <c r="O425" s="142"/>
      <c r="P425" s="132"/>
      <c r="R425" s="119"/>
    </row>
    <row r="426" spans="1:18" x14ac:dyDescent="0.25">
      <c r="A426" t="str">
        <f t="shared" si="6"/>
        <v/>
      </c>
      <c r="O426" s="142"/>
      <c r="P426" s="132"/>
      <c r="R426" s="119"/>
    </row>
    <row r="427" spans="1:18" x14ac:dyDescent="0.25">
      <c r="A427" t="str">
        <f t="shared" si="6"/>
        <v/>
      </c>
      <c r="O427" s="142"/>
      <c r="P427" s="132"/>
      <c r="R427" s="119"/>
    </row>
    <row r="428" spans="1:18" x14ac:dyDescent="0.25">
      <c r="A428" t="str">
        <f t="shared" si="6"/>
        <v/>
      </c>
      <c r="O428" s="142"/>
      <c r="P428" s="132"/>
      <c r="R428" s="119"/>
    </row>
    <row r="429" spans="1:18" x14ac:dyDescent="0.25">
      <c r="A429" t="str">
        <f t="shared" si="6"/>
        <v/>
      </c>
      <c r="O429" s="142"/>
      <c r="P429" s="132"/>
      <c r="R429" s="119"/>
    </row>
    <row r="430" spans="1:18" x14ac:dyDescent="0.25">
      <c r="A430" t="str">
        <f t="shared" si="6"/>
        <v/>
      </c>
      <c r="O430" s="142"/>
      <c r="P430" s="132"/>
      <c r="R430" s="119"/>
    </row>
    <row r="431" spans="1:18" x14ac:dyDescent="0.25">
      <c r="A431" t="str">
        <f t="shared" si="6"/>
        <v/>
      </c>
      <c r="O431" s="142"/>
      <c r="P431" s="132"/>
      <c r="R431" s="119"/>
    </row>
    <row r="432" spans="1:18" x14ac:dyDescent="0.25">
      <c r="A432" t="str">
        <f t="shared" si="6"/>
        <v/>
      </c>
      <c r="O432" s="142"/>
      <c r="P432" s="132"/>
      <c r="R432" s="119"/>
    </row>
    <row r="433" spans="1:18" x14ac:dyDescent="0.25">
      <c r="A433" t="str">
        <f t="shared" si="6"/>
        <v/>
      </c>
      <c r="O433" s="142"/>
      <c r="P433" s="132"/>
      <c r="R433" s="119"/>
    </row>
    <row r="434" spans="1:18" x14ac:dyDescent="0.25">
      <c r="A434" t="str">
        <f t="shared" si="6"/>
        <v/>
      </c>
      <c r="O434" s="142"/>
      <c r="P434" s="132"/>
      <c r="R434" s="119"/>
    </row>
    <row r="435" spans="1:18" x14ac:dyDescent="0.25">
      <c r="A435" t="str">
        <f t="shared" si="6"/>
        <v/>
      </c>
      <c r="O435" s="142"/>
      <c r="P435" s="132"/>
      <c r="R435" s="119"/>
    </row>
    <row r="436" spans="1:18" x14ac:dyDescent="0.25">
      <c r="A436" t="str">
        <f t="shared" si="6"/>
        <v/>
      </c>
      <c r="O436" s="142"/>
      <c r="P436" s="132"/>
      <c r="R436" s="119"/>
    </row>
    <row r="437" spans="1:18" x14ac:dyDescent="0.25">
      <c r="A437" t="str">
        <f t="shared" si="6"/>
        <v/>
      </c>
      <c r="O437" s="142"/>
      <c r="P437" s="132"/>
      <c r="R437" s="119"/>
    </row>
    <row r="438" spans="1:18" x14ac:dyDescent="0.25">
      <c r="A438" t="str">
        <f t="shared" si="6"/>
        <v/>
      </c>
      <c r="O438" s="142"/>
      <c r="P438" s="132"/>
      <c r="R438" s="119"/>
    </row>
    <row r="439" spans="1:18" x14ac:dyDescent="0.25">
      <c r="A439" t="str">
        <f t="shared" si="6"/>
        <v/>
      </c>
      <c r="O439" s="142"/>
      <c r="P439" s="132"/>
      <c r="R439" s="119"/>
    </row>
    <row r="440" spans="1:18" x14ac:dyDescent="0.25">
      <c r="A440" t="str">
        <f t="shared" si="6"/>
        <v/>
      </c>
      <c r="O440" s="142"/>
      <c r="P440" s="132"/>
      <c r="R440" s="119"/>
    </row>
    <row r="441" spans="1:18" x14ac:dyDescent="0.25">
      <c r="A441" t="str">
        <f t="shared" si="6"/>
        <v/>
      </c>
      <c r="O441" s="142"/>
      <c r="P441" s="132"/>
      <c r="R441" s="119"/>
    </row>
    <row r="442" spans="1:18" x14ac:dyDescent="0.25">
      <c r="A442" t="str">
        <f t="shared" si="6"/>
        <v/>
      </c>
      <c r="O442" s="142"/>
      <c r="P442" s="132"/>
      <c r="R442" s="119"/>
    </row>
    <row r="443" spans="1:18" x14ac:dyDescent="0.25">
      <c r="A443" t="str">
        <f t="shared" si="6"/>
        <v/>
      </c>
      <c r="O443" s="142"/>
      <c r="P443" s="132"/>
      <c r="R443" s="119"/>
    </row>
    <row r="444" spans="1:18" x14ac:dyDescent="0.25">
      <c r="A444" t="str">
        <f t="shared" si="6"/>
        <v/>
      </c>
      <c r="O444" s="142"/>
      <c r="P444" s="132"/>
      <c r="R444" s="119"/>
    </row>
    <row r="445" spans="1:18" x14ac:dyDescent="0.25">
      <c r="A445" t="str">
        <f t="shared" si="6"/>
        <v/>
      </c>
      <c r="O445" s="142"/>
      <c r="P445" s="132"/>
      <c r="R445" s="119"/>
    </row>
    <row r="446" spans="1:18" x14ac:dyDescent="0.25">
      <c r="A446" t="str">
        <f t="shared" si="6"/>
        <v/>
      </c>
      <c r="O446" s="142"/>
      <c r="P446" s="132"/>
      <c r="R446" s="119"/>
    </row>
    <row r="447" spans="1:18" x14ac:dyDescent="0.25">
      <c r="A447" t="str">
        <f t="shared" si="6"/>
        <v/>
      </c>
      <c r="O447" s="142"/>
      <c r="P447" s="132"/>
      <c r="R447" s="119"/>
    </row>
    <row r="448" spans="1:18" x14ac:dyDescent="0.25">
      <c r="A448" t="str">
        <f t="shared" si="6"/>
        <v/>
      </c>
      <c r="O448" s="142"/>
      <c r="P448" s="132"/>
      <c r="R448" s="119"/>
    </row>
    <row r="449" spans="1:18" x14ac:dyDescent="0.25">
      <c r="A449" t="str">
        <f t="shared" si="6"/>
        <v/>
      </c>
      <c r="O449" s="142"/>
      <c r="P449" s="132"/>
      <c r="R449" s="119"/>
    </row>
    <row r="450" spans="1:18" x14ac:dyDescent="0.25">
      <c r="A450" t="str">
        <f t="shared" si="6"/>
        <v/>
      </c>
      <c r="O450" s="142"/>
      <c r="P450" s="132"/>
      <c r="R450" s="119"/>
    </row>
    <row r="451" spans="1:18" x14ac:dyDescent="0.25">
      <c r="A451" t="str">
        <f t="shared" si="6"/>
        <v/>
      </c>
      <c r="O451" s="142"/>
      <c r="P451" s="132"/>
      <c r="R451" s="119"/>
    </row>
    <row r="452" spans="1:18" x14ac:dyDescent="0.25">
      <c r="A452" t="str">
        <f t="shared" si="6"/>
        <v/>
      </c>
      <c r="O452" s="142"/>
      <c r="P452" s="132"/>
      <c r="R452" s="119"/>
    </row>
    <row r="453" spans="1:18" x14ac:dyDescent="0.25">
      <c r="A453" t="str">
        <f t="shared" si="6"/>
        <v/>
      </c>
      <c r="O453" s="142"/>
      <c r="P453" s="132"/>
      <c r="R453" s="119"/>
    </row>
    <row r="454" spans="1:18" x14ac:dyDescent="0.25">
      <c r="A454" t="str">
        <f t="shared" si="6"/>
        <v/>
      </c>
      <c r="O454" s="142"/>
      <c r="P454" s="132"/>
      <c r="R454" s="119"/>
    </row>
    <row r="455" spans="1:18" x14ac:dyDescent="0.25">
      <c r="A455" t="str">
        <f t="shared" si="6"/>
        <v/>
      </c>
      <c r="O455" s="142"/>
      <c r="P455" s="132"/>
      <c r="R455" s="119"/>
    </row>
    <row r="456" spans="1:18" x14ac:dyDescent="0.25">
      <c r="A456" t="str">
        <f t="shared" ref="A456:A519" si="7">B456&amp;N456</f>
        <v/>
      </c>
      <c r="O456" s="142"/>
      <c r="P456" s="132"/>
      <c r="R456" s="119"/>
    </row>
    <row r="457" spans="1:18" x14ac:dyDescent="0.25">
      <c r="A457" t="str">
        <f t="shared" si="7"/>
        <v/>
      </c>
      <c r="O457" s="142"/>
      <c r="P457" s="132"/>
      <c r="R457" s="119"/>
    </row>
    <row r="458" spans="1:18" x14ac:dyDescent="0.25">
      <c r="A458" t="str">
        <f t="shared" si="7"/>
        <v/>
      </c>
      <c r="O458" s="142"/>
      <c r="P458" s="132"/>
      <c r="R458" s="119"/>
    </row>
    <row r="459" spans="1:18" x14ac:dyDescent="0.25">
      <c r="A459" t="str">
        <f t="shared" si="7"/>
        <v/>
      </c>
      <c r="O459" s="142"/>
      <c r="P459" s="132"/>
      <c r="R459" s="119"/>
    </row>
    <row r="460" spans="1:18" x14ac:dyDescent="0.25">
      <c r="A460" t="str">
        <f t="shared" si="7"/>
        <v/>
      </c>
      <c r="O460" s="142"/>
      <c r="P460" s="132"/>
      <c r="R460" s="119"/>
    </row>
    <row r="461" spans="1:18" x14ac:dyDescent="0.25">
      <c r="A461" t="str">
        <f t="shared" si="7"/>
        <v/>
      </c>
      <c r="O461" s="142"/>
      <c r="P461" s="132"/>
      <c r="R461" s="119"/>
    </row>
    <row r="462" spans="1:18" x14ac:dyDescent="0.25">
      <c r="A462" t="str">
        <f t="shared" si="7"/>
        <v/>
      </c>
      <c r="O462" s="142"/>
      <c r="P462" s="132"/>
      <c r="R462" s="119"/>
    </row>
    <row r="463" spans="1:18" x14ac:dyDescent="0.25">
      <c r="A463" t="str">
        <f t="shared" si="7"/>
        <v/>
      </c>
      <c r="O463" s="142"/>
      <c r="P463" s="132"/>
      <c r="R463" s="119"/>
    </row>
    <row r="464" spans="1:18" x14ac:dyDescent="0.25">
      <c r="A464" t="str">
        <f t="shared" si="7"/>
        <v/>
      </c>
      <c r="O464" s="142"/>
      <c r="P464" s="132"/>
      <c r="R464" s="119"/>
    </row>
    <row r="465" spans="1:18" x14ac:dyDescent="0.25">
      <c r="A465" t="str">
        <f t="shared" si="7"/>
        <v/>
      </c>
      <c r="O465" s="142"/>
      <c r="P465" s="132"/>
      <c r="R465" s="119"/>
    </row>
    <row r="466" spans="1:18" x14ac:dyDescent="0.25">
      <c r="A466" t="str">
        <f t="shared" si="7"/>
        <v/>
      </c>
      <c r="O466" s="142"/>
      <c r="P466" s="132"/>
      <c r="R466" s="119"/>
    </row>
    <row r="467" spans="1:18" x14ac:dyDescent="0.25">
      <c r="A467" t="str">
        <f t="shared" si="7"/>
        <v/>
      </c>
      <c r="O467" s="142"/>
      <c r="P467" s="132"/>
      <c r="R467" s="119"/>
    </row>
    <row r="468" spans="1:18" x14ac:dyDescent="0.25">
      <c r="A468" t="str">
        <f t="shared" si="7"/>
        <v/>
      </c>
      <c r="O468" s="142"/>
      <c r="P468" s="132"/>
      <c r="R468" s="119"/>
    </row>
    <row r="469" spans="1:18" x14ac:dyDescent="0.25">
      <c r="A469" t="str">
        <f t="shared" si="7"/>
        <v/>
      </c>
      <c r="O469" s="142"/>
      <c r="P469" s="132"/>
      <c r="R469" s="119"/>
    </row>
    <row r="470" spans="1:18" x14ac:dyDescent="0.25">
      <c r="A470" t="str">
        <f t="shared" si="7"/>
        <v/>
      </c>
      <c r="O470" s="142"/>
      <c r="P470" s="132"/>
      <c r="R470" s="119"/>
    </row>
    <row r="471" spans="1:18" x14ac:dyDescent="0.25">
      <c r="A471" t="str">
        <f t="shared" si="7"/>
        <v/>
      </c>
      <c r="O471" s="142"/>
      <c r="P471" s="132"/>
      <c r="R471" s="119"/>
    </row>
    <row r="472" spans="1:18" x14ac:dyDescent="0.25">
      <c r="A472" t="str">
        <f t="shared" si="7"/>
        <v/>
      </c>
      <c r="O472" s="142"/>
      <c r="P472" s="132"/>
      <c r="R472" s="119"/>
    </row>
    <row r="473" spans="1:18" x14ac:dyDescent="0.25">
      <c r="A473" t="str">
        <f t="shared" si="7"/>
        <v/>
      </c>
      <c r="O473" s="142"/>
      <c r="P473" s="132"/>
      <c r="R473" s="119"/>
    </row>
    <row r="474" spans="1:18" x14ac:dyDescent="0.25">
      <c r="A474" t="str">
        <f t="shared" si="7"/>
        <v/>
      </c>
      <c r="O474" s="142"/>
      <c r="P474" s="132"/>
      <c r="R474" s="119"/>
    </row>
    <row r="475" spans="1:18" x14ac:dyDescent="0.25">
      <c r="A475" t="str">
        <f t="shared" si="7"/>
        <v/>
      </c>
      <c r="O475" s="142"/>
      <c r="P475" s="132"/>
      <c r="R475" s="119"/>
    </row>
    <row r="476" spans="1:18" x14ac:dyDescent="0.25">
      <c r="A476" t="str">
        <f t="shared" si="7"/>
        <v/>
      </c>
      <c r="O476" s="142"/>
      <c r="P476" s="132"/>
      <c r="R476" s="119"/>
    </row>
    <row r="477" spans="1:18" x14ac:dyDescent="0.25">
      <c r="A477" t="str">
        <f t="shared" si="7"/>
        <v/>
      </c>
      <c r="O477" s="142"/>
      <c r="P477" s="132"/>
      <c r="R477" s="119"/>
    </row>
    <row r="478" spans="1:18" x14ac:dyDescent="0.25">
      <c r="A478" t="str">
        <f t="shared" si="7"/>
        <v/>
      </c>
      <c r="O478" s="142"/>
      <c r="P478" s="132"/>
      <c r="R478" s="119"/>
    </row>
    <row r="479" spans="1:18" x14ac:dyDescent="0.25">
      <c r="A479" t="str">
        <f t="shared" si="7"/>
        <v/>
      </c>
      <c r="O479" s="142"/>
      <c r="P479" s="132"/>
      <c r="R479" s="119"/>
    </row>
    <row r="480" spans="1:18" x14ac:dyDescent="0.25">
      <c r="A480" t="str">
        <f t="shared" si="7"/>
        <v/>
      </c>
      <c r="O480" s="142"/>
      <c r="P480" s="132"/>
      <c r="R480" s="119"/>
    </row>
    <row r="481" spans="1:18" x14ac:dyDescent="0.25">
      <c r="A481" t="str">
        <f t="shared" si="7"/>
        <v/>
      </c>
      <c r="O481" s="142"/>
      <c r="P481" s="132"/>
      <c r="R481" s="119"/>
    </row>
    <row r="482" spans="1:18" x14ac:dyDescent="0.25">
      <c r="A482" t="str">
        <f t="shared" si="7"/>
        <v/>
      </c>
      <c r="O482" s="142"/>
      <c r="P482" s="132"/>
      <c r="R482" s="119"/>
    </row>
    <row r="483" spans="1:18" x14ac:dyDescent="0.25">
      <c r="A483" t="str">
        <f t="shared" si="7"/>
        <v/>
      </c>
      <c r="O483" s="142"/>
      <c r="P483" s="132"/>
      <c r="R483" s="119"/>
    </row>
    <row r="484" spans="1:18" x14ac:dyDescent="0.25">
      <c r="A484" t="str">
        <f t="shared" si="7"/>
        <v/>
      </c>
      <c r="O484" s="142"/>
      <c r="P484" s="132"/>
      <c r="R484" s="119"/>
    </row>
    <row r="485" spans="1:18" x14ac:dyDescent="0.25">
      <c r="A485" t="str">
        <f t="shared" si="7"/>
        <v/>
      </c>
      <c r="O485" s="142"/>
      <c r="P485" s="132"/>
      <c r="R485" s="119"/>
    </row>
    <row r="486" spans="1:18" x14ac:dyDescent="0.25">
      <c r="A486" t="str">
        <f t="shared" si="7"/>
        <v/>
      </c>
      <c r="O486" s="142"/>
      <c r="P486" s="132"/>
      <c r="R486" s="119"/>
    </row>
    <row r="487" spans="1:18" x14ac:dyDescent="0.25">
      <c r="A487" t="str">
        <f t="shared" si="7"/>
        <v/>
      </c>
      <c r="O487" s="142"/>
      <c r="P487" s="132"/>
      <c r="R487" s="119"/>
    </row>
    <row r="488" spans="1:18" x14ac:dyDescent="0.25">
      <c r="A488" t="str">
        <f t="shared" si="7"/>
        <v/>
      </c>
      <c r="O488" s="142"/>
      <c r="P488" s="132"/>
      <c r="R488" s="119"/>
    </row>
    <row r="489" spans="1:18" x14ac:dyDescent="0.25">
      <c r="A489" t="str">
        <f t="shared" si="7"/>
        <v/>
      </c>
      <c r="O489" s="142"/>
      <c r="P489" s="132"/>
      <c r="R489" s="119"/>
    </row>
    <row r="490" spans="1:18" x14ac:dyDescent="0.25">
      <c r="A490" t="str">
        <f t="shared" si="7"/>
        <v/>
      </c>
      <c r="O490" s="142"/>
      <c r="P490" s="132"/>
      <c r="R490" s="119"/>
    </row>
    <row r="491" spans="1:18" x14ac:dyDescent="0.25">
      <c r="A491" t="str">
        <f t="shared" si="7"/>
        <v/>
      </c>
      <c r="O491" s="142"/>
      <c r="P491" s="132"/>
      <c r="R491" s="119"/>
    </row>
    <row r="492" spans="1:18" x14ac:dyDescent="0.25">
      <c r="A492" t="str">
        <f t="shared" si="7"/>
        <v/>
      </c>
      <c r="O492" s="142"/>
      <c r="P492" s="132"/>
      <c r="R492" s="119"/>
    </row>
    <row r="493" spans="1:18" x14ac:dyDescent="0.25">
      <c r="A493" t="str">
        <f t="shared" si="7"/>
        <v/>
      </c>
      <c r="O493" s="142"/>
      <c r="P493" s="132"/>
      <c r="R493" s="119"/>
    </row>
    <row r="494" spans="1:18" x14ac:dyDescent="0.25">
      <c r="A494" t="str">
        <f t="shared" si="7"/>
        <v/>
      </c>
      <c r="O494" s="142"/>
      <c r="P494" s="132"/>
      <c r="R494" s="119"/>
    </row>
    <row r="495" spans="1:18" x14ac:dyDescent="0.25">
      <c r="A495" t="str">
        <f t="shared" si="7"/>
        <v/>
      </c>
      <c r="O495" s="142"/>
      <c r="P495" s="132"/>
      <c r="R495" s="119"/>
    </row>
    <row r="496" spans="1:18" x14ac:dyDescent="0.25">
      <c r="A496" t="str">
        <f t="shared" si="7"/>
        <v/>
      </c>
      <c r="O496" s="142"/>
      <c r="P496" s="132"/>
      <c r="R496" s="119"/>
    </row>
    <row r="497" spans="1:18" x14ac:dyDescent="0.25">
      <c r="A497" t="str">
        <f t="shared" si="7"/>
        <v/>
      </c>
      <c r="O497" s="142"/>
      <c r="P497" s="132"/>
      <c r="R497" s="119"/>
    </row>
    <row r="498" spans="1:18" x14ac:dyDescent="0.25">
      <c r="A498" t="str">
        <f t="shared" si="7"/>
        <v/>
      </c>
      <c r="O498" s="142"/>
      <c r="P498" s="132"/>
      <c r="R498" s="119"/>
    </row>
    <row r="499" spans="1:18" x14ac:dyDescent="0.25">
      <c r="A499" t="str">
        <f t="shared" si="7"/>
        <v/>
      </c>
      <c r="O499" s="142"/>
      <c r="P499" s="132"/>
      <c r="R499" s="119"/>
    </row>
    <row r="500" spans="1:18" x14ac:dyDescent="0.25">
      <c r="A500" t="str">
        <f t="shared" si="7"/>
        <v/>
      </c>
      <c r="O500" s="142"/>
      <c r="P500" s="132"/>
      <c r="R500" s="119"/>
    </row>
    <row r="501" spans="1:18" x14ac:dyDescent="0.25">
      <c r="A501" t="str">
        <f t="shared" si="7"/>
        <v/>
      </c>
      <c r="O501" s="142"/>
      <c r="P501" s="132"/>
      <c r="R501" s="119"/>
    </row>
    <row r="502" spans="1:18" x14ac:dyDescent="0.25">
      <c r="A502" t="str">
        <f t="shared" si="7"/>
        <v/>
      </c>
      <c r="O502" s="142"/>
      <c r="P502" s="132"/>
      <c r="R502" s="119"/>
    </row>
    <row r="503" spans="1:18" x14ac:dyDescent="0.25">
      <c r="A503" t="str">
        <f t="shared" si="7"/>
        <v/>
      </c>
      <c r="O503" s="142"/>
      <c r="P503" s="132"/>
      <c r="R503" s="119"/>
    </row>
    <row r="504" spans="1:18" x14ac:dyDescent="0.25">
      <c r="A504" t="str">
        <f t="shared" si="7"/>
        <v/>
      </c>
      <c r="O504" s="142"/>
      <c r="P504" s="132"/>
      <c r="R504" s="119"/>
    </row>
    <row r="505" spans="1:18" x14ac:dyDescent="0.25">
      <c r="A505" t="str">
        <f t="shared" si="7"/>
        <v/>
      </c>
      <c r="O505" s="142"/>
      <c r="P505" s="132"/>
      <c r="R505" s="119"/>
    </row>
    <row r="506" spans="1:18" x14ac:dyDescent="0.25">
      <c r="A506" t="str">
        <f t="shared" si="7"/>
        <v/>
      </c>
      <c r="O506" s="142"/>
      <c r="P506" s="132"/>
      <c r="R506" s="119"/>
    </row>
    <row r="507" spans="1:18" x14ac:dyDescent="0.25">
      <c r="A507" t="str">
        <f t="shared" si="7"/>
        <v/>
      </c>
      <c r="O507" s="142"/>
      <c r="P507" s="132"/>
      <c r="R507" s="119"/>
    </row>
    <row r="508" spans="1:18" x14ac:dyDescent="0.25">
      <c r="A508" t="str">
        <f t="shared" si="7"/>
        <v/>
      </c>
      <c r="O508" s="142"/>
      <c r="P508" s="132"/>
      <c r="R508" s="119"/>
    </row>
    <row r="509" spans="1:18" x14ac:dyDescent="0.25">
      <c r="A509" t="str">
        <f t="shared" si="7"/>
        <v/>
      </c>
      <c r="O509" s="142"/>
      <c r="P509" s="132"/>
      <c r="R509" s="119"/>
    </row>
    <row r="510" spans="1:18" x14ac:dyDescent="0.25">
      <c r="A510" t="str">
        <f t="shared" si="7"/>
        <v/>
      </c>
      <c r="O510" s="142"/>
      <c r="P510" s="132"/>
      <c r="R510" s="119"/>
    </row>
    <row r="511" spans="1:18" x14ac:dyDescent="0.25">
      <c r="A511" t="str">
        <f t="shared" si="7"/>
        <v/>
      </c>
      <c r="O511" s="142"/>
      <c r="P511" s="132"/>
      <c r="R511" s="119"/>
    </row>
    <row r="512" spans="1:18" x14ac:dyDescent="0.25">
      <c r="A512" t="str">
        <f t="shared" si="7"/>
        <v/>
      </c>
      <c r="O512" s="142"/>
      <c r="P512" s="132"/>
      <c r="R512" s="119"/>
    </row>
    <row r="513" spans="1:18" x14ac:dyDescent="0.25">
      <c r="A513" t="str">
        <f t="shared" si="7"/>
        <v/>
      </c>
      <c r="O513" s="142"/>
      <c r="P513" s="132"/>
      <c r="R513" s="119"/>
    </row>
    <row r="514" spans="1:18" x14ac:dyDescent="0.25">
      <c r="A514" t="str">
        <f t="shared" si="7"/>
        <v/>
      </c>
      <c r="O514" s="142"/>
      <c r="P514" s="132"/>
      <c r="R514" s="119"/>
    </row>
    <row r="515" spans="1:18" x14ac:dyDescent="0.25">
      <c r="A515" t="str">
        <f t="shared" si="7"/>
        <v/>
      </c>
      <c r="O515" s="142"/>
      <c r="P515" s="132"/>
      <c r="R515" s="119"/>
    </row>
    <row r="516" spans="1:18" x14ac:dyDescent="0.25">
      <c r="A516" t="str">
        <f t="shared" si="7"/>
        <v/>
      </c>
      <c r="O516" s="142"/>
      <c r="P516" s="132"/>
      <c r="R516" s="119"/>
    </row>
    <row r="517" spans="1:18" x14ac:dyDescent="0.25">
      <c r="A517" t="str">
        <f t="shared" si="7"/>
        <v/>
      </c>
      <c r="O517" s="142"/>
      <c r="P517" s="132"/>
      <c r="R517" s="119"/>
    </row>
    <row r="518" spans="1:18" x14ac:dyDescent="0.25">
      <c r="A518" t="str">
        <f t="shared" si="7"/>
        <v/>
      </c>
      <c r="O518" s="142"/>
      <c r="P518" s="132"/>
      <c r="R518" s="119"/>
    </row>
    <row r="519" spans="1:18" x14ac:dyDescent="0.25">
      <c r="A519" t="str">
        <f t="shared" si="7"/>
        <v/>
      </c>
      <c r="O519" s="142"/>
      <c r="P519" s="132"/>
      <c r="R519" s="119"/>
    </row>
    <row r="520" spans="1:18" x14ac:dyDescent="0.25">
      <c r="A520" t="str">
        <f t="shared" ref="A520:A583" si="8">B520&amp;N520</f>
        <v/>
      </c>
      <c r="O520" s="142"/>
      <c r="P520" s="132"/>
      <c r="R520" s="119"/>
    </row>
    <row r="521" spans="1:18" x14ac:dyDescent="0.25">
      <c r="A521" t="str">
        <f t="shared" si="8"/>
        <v/>
      </c>
      <c r="O521" s="142"/>
      <c r="P521" s="132"/>
      <c r="R521" s="119"/>
    </row>
    <row r="522" spans="1:18" x14ac:dyDescent="0.25">
      <c r="A522" t="str">
        <f t="shared" si="8"/>
        <v/>
      </c>
      <c r="O522" s="142"/>
      <c r="P522" s="132"/>
      <c r="R522" s="119"/>
    </row>
    <row r="523" spans="1:18" x14ac:dyDescent="0.25">
      <c r="A523" t="str">
        <f t="shared" si="8"/>
        <v/>
      </c>
      <c r="O523" s="142"/>
      <c r="P523" s="132"/>
      <c r="R523" s="119"/>
    </row>
    <row r="524" spans="1:18" x14ac:dyDescent="0.25">
      <c r="A524" t="str">
        <f t="shared" si="8"/>
        <v/>
      </c>
      <c r="O524" s="142"/>
      <c r="P524" s="132"/>
      <c r="R524" s="119"/>
    </row>
    <row r="525" spans="1:18" x14ac:dyDescent="0.25">
      <c r="A525" t="str">
        <f t="shared" si="8"/>
        <v/>
      </c>
      <c r="O525" s="142"/>
      <c r="P525" s="132"/>
      <c r="R525" s="119"/>
    </row>
    <row r="526" spans="1:18" x14ac:dyDescent="0.25">
      <c r="A526" t="str">
        <f t="shared" si="8"/>
        <v/>
      </c>
      <c r="O526" s="142"/>
      <c r="P526" s="132"/>
      <c r="R526" s="119"/>
    </row>
    <row r="527" spans="1:18" x14ac:dyDescent="0.25">
      <c r="A527" t="str">
        <f t="shared" si="8"/>
        <v/>
      </c>
      <c r="O527" s="142"/>
      <c r="P527" s="132"/>
      <c r="R527" s="119"/>
    </row>
    <row r="528" spans="1:18" x14ac:dyDescent="0.25">
      <c r="A528" t="str">
        <f t="shared" si="8"/>
        <v/>
      </c>
      <c r="O528" s="142"/>
      <c r="P528" s="132"/>
      <c r="R528" s="119"/>
    </row>
    <row r="529" spans="1:18" x14ac:dyDescent="0.25">
      <c r="A529" t="str">
        <f t="shared" si="8"/>
        <v/>
      </c>
      <c r="O529" s="142"/>
      <c r="P529" s="132"/>
      <c r="R529" s="119"/>
    </row>
    <row r="530" spans="1:18" x14ac:dyDescent="0.25">
      <c r="A530" t="str">
        <f t="shared" si="8"/>
        <v/>
      </c>
      <c r="O530" s="142"/>
      <c r="P530" s="132"/>
      <c r="R530" s="119"/>
    </row>
    <row r="531" spans="1:18" x14ac:dyDescent="0.25">
      <c r="A531" t="str">
        <f t="shared" si="8"/>
        <v/>
      </c>
      <c r="O531" s="142"/>
      <c r="P531" s="132"/>
      <c r="R531" s="119"/>
    </row>
    <row r="532" spans="1:18" x14ac:dyDescent="0.25">
      <c r="A532" t="str">
        <f t="shared" si="8"/>
        <v/>
      </c>
      <c r="O532" s="142"/>
      <c r="P532" s="132"/>
      <c r="R532" s="119"/>
    </row>
    <row r="533" spans="1:18" x14ac:dyDescent="0.25">
      <c r="A533" t="str">
        <f t="shared" si="8"/>
        <v/>
      </c>
      <c r="O533" s="142"/>
      <c r="P533" s="132"/>
      <c r="R533" s="119"/>
    </row>
    <row r="534" spans="1:18" x14ac:dyDescent="0.25">
      <c r="A534" t="str">
        <f t="shared" si="8"/>
        <v/>
      </c>
      <c r="O534" s="142"/>
      <c r="P534" s="132"/>
      <c r="R534" s="119"/>
    </row>
    <row r="535" spans="1:18" x14ac:dyDescent="0.25">
      <c r="A535" t="str">
        <f t="shared" si="8"/>
        <v/>
      </c>
      <c r="O535" s="142"/>
      <c r="P535" s="132"/>
      <c r="R535" s="119"/>
    </row>
    <row r="536" spans="1:18" x14ac:dyDescent="0.25">
      <c r="A536" t="str">
        <f t="shared" si="8"/>
        <v/>
      </c>
      <c r="O536" s="142"/>
      <c r="P536" s="132"/>
      <c r="R536" s="119"/>
    </row>
    <row r="537" spans="1:18" x14ac:dyDescent="0.25">
      <c r="A537" t="str">
        <f t="shared" si="8"/>
        <v/>
      </c>
      <c r="O537" s="142"/>
      <c r="P537" s="132"/>
      <c r="R537" s="119"/>
    </row>
    <row r="538" spans="1:18" x14ac:dyDescent="0.25">
      <c r="A538" t="str">
        <f t="shared" si="8"/>
        <v/>
      </c>
      <c r="O538" s="142"/>
      <c r="P538" s="132"/>
      <c r="R538" s="119"/>
    </row>
    <row r="539" spans="1:18" x14ac:dyDescent="0.25">
      <c r="A539" t="str">
        <f t="shared" si="8"/>
        <v/>
      </c>
      <c r="O539" s="142"/>
      <c r="P539" s="132"/>
      <c r="R539" s="119"/>
    </row>
    <row r="540" spans="1:18" x14ac:dyDescent="0.25">
      <c r="A540" t="str">
        <f t="shared" si="8"/>
        <v/>
      </c>
      <c r="O540" s="142"/>
      <c r="P540" s="132"/>
      <c r="R540" s="119"/>
    </row>
    <row r="541" spans="1:18" x14ac:dyDescent="0.25">
      <c r="A541" t="str">
        <f t="shared" si="8"/>
        <v/>
      </c>
      <c r="O541" s="142"/>
      <c r="P541" s="132"/>
      <c r="R541" s="119"/>
    </row>
    <row r="542" spans="1:18" x14ac:dyDescent="0.25">
      <c r="A542" t="str">
        <f t="shared" si="8"/>
        <v/>
      </c>
      <c r="O542" s="142"/>
      <c r="P542" s="132"/>
      <c r="R542" s="119"/>
    </row>
    <row r="543" spans="1:18" x14ac:dyDescent="0.25">
      <c r="A543" t="str">
        <f t="shared" si="8"/>
        <v/>
      </c>
      <c r="O543" s="142"/>
      <c r="P543" s="132"/>
      <c r="R543" s="119"/>
    </row>
    <row r="544" spans="1:18" x14ac:dyDescent="0.25">
      <c r="A544" t="str">
        <f t="shared" si="8"/>
        <v/>
      </c>
      <c r="O544" s="142"/>
      <c r="P544" s="132"/>
      <c r="R544" s="119"/>
    </row>
    <row r="545" spans="1:18" x14ac:dyDescent="0.25">
      <c r="A545" t="str">
        <f t="shared" si="8"/>
        <v/>
      </c>
      <c r="O545" s="142"/>
      <c r="P545" s="132"/>
      <c r="R545" s="119"/>
    </row>
    <row r="546" spans="1:18" x14ac:dyDescent="0.25">
      <c r="A546" t="str">
        <f t="shared" si="8"/>
        <v/>
      </c>
      <c r="O546" s="142"/>
      <c r="P546" s="132"/>
      <c r="R546" s="119"/>
    </row>
    <row r="547" spans="1:18" x14ac:dyDescent="0.25">
      <c r="A547" t="str">
        <f t="shared" si="8"/>
        <v/>
      </c>
      <c r="O547" s="142"/>
      <c r="P547" s="132"/>
      <c r="R547" s="119"/>
    </row>
    <row r="548" spans="1:18" x14ac:dyDescent="0.25">
      <c r="A548" t="str">
        <f t="shared" si="8"/>
        <v/>
      </c>
      <c r="O548" s="142"/>
      <c r="P548" s="132"/>
      <c r="R548" s="119"/>
    </row>
    <row r="549" spans="1:18" x14ac:dyDescent="0.25">
      <c r="A549" t="str">
        <f t="shared" si="8"/>
        <v/>
      </c>
      <c r="O549" s="142"/>
      <c r="P549" s="132"/>
      <c r="R549" s="119"/>
    </row>
    <row r="550" spans="1:18" x14ac:dyDescent="0.25">
      <c r="A550" t="str">
        <f t="shared" si="8"/>
        <v/>
      </c>
      <c r="O550" s="142"/>
      <c r="P550" s="132"/>
      <c r="R550" s="119"/>
    </row>
    <row r="551" spans="1:18" x14ac:dyDescent="0.25">
      <c r="A551" t="str">
        <f t="shared" si="8"/>
        <v/>
      </c>
      <c r="O551" s="142"/>
      <c r="P551" s="132"/>
      <c r="R551" s="119"/>
    </row>
    <row r="552" spans="1:18" x14ac:dyDescent="0.25">
      <c r="A552" t="str">
        <f t="shared" si="8"/>
        <v/>
      </c>
      <c r="O552" s="142"/>
      <c r="P552" s="132"/>
      <c r="R552" s="119"/>
    </row>
    <row r="553" spans="1:18" x14ac:dyDescent="0.25">
      <c r="A553" t="str">
        <f t="shared" si="8"/>
        <v/>
      </c>
      <c r="O553" s="142"/>
      <c r="P553" s="132"/>
      <c r="R553" s="119"/>
    </row>
    <row r="554" spans="1:18" x14ac:dyDescent="0.25">
      <c r="A554" t="str">
        <f t="shared" si="8"/>
        <v/>
      </c>
      <c r="O554" s="142"/>
      <c r="P554" s="132"/>
      <c r="R554" s="119"/>
    </row>
    <row r="555" spans="1:18" x14ac:dyDescent="0.25">
      <c r="A555" t="str">
        <f t="shared" si="8"/>
        <v/>
      </c>
      <c r="O555" s="142"/>
      <c r="P555" s="132"/>
      <c r="R555" s="119"/>
    </row>
    <row r="556" spans="1:18" x14ac:dyDescent="0.25">
      <c r="A556" t="str">
        <f t="shared" si="8"/>
        <v/>
      </c>
      <c r="O556" s="142"/>
      <c r="P556" s="132"/>
      <c r="R556" s="119"/>
    </row>
    <row r="557" spans="1:18" x14ac:dyDescent="0.25">
      <c r="A557" t="str">
        <f t="shared" si="8"/>
        <v/>
      </c>
      <c r="O557" s="142"/>
      <c r="P557" s="132"/>
      <c r="R557" s="119"/>
    </row>
    <row r="558" spans="1:18" x14ac:dyDescent="0.25">
      <c r="A558" t="str">
        <f t="shared" si="8"/>
        <v/>
      </c>
      <c r="O558" s="142"/>
      <c r="P558" s="132"/>
      <c r="R558" s="119"/>
    </row>
    <row r="559" spans="1:18" x14ac:dyDescent="0.25">
      <c r="A559" t="str">
        <f t="shared" si="8"/>
        <v/>
      </c>
      <c r="O559" s="142"/>
      <c r="P559" s="132"/>
      <c r="R559" s="119"/>
    </row>
    <row r="560" spans="1:18" x14ac:dyDescent="0.25">
      <c r="A560" t="str">
        <f t="shared" si="8"/>
        <v/>
      </c>
      <c r="O560" s="142"/>
      <c r="P560" s="132"/>
      <c r="R560" s="119"/>
    </row>
    <row r="561" spans="1:18" x14ac:dyDescent="0.25">
      <c r="A561" t="str">
        <f t="shared" si="8"/>
        <v/>
      </c>
      <c r="O561" s="142"/>
      <c r="P561" s="132"/>
      <c r="R561" s="119"/>
    </row>
    <row r="562" spans="1:18" x14ac:dyDescent="0.25">
      <c r="A562" t="str">
        <f t="shared" si="8"/>
        <v/>
      </c>
      <c r="O562" s="142"/>
      <c r="P562" s="132"/>
      <c r="R562" s="119"/>
    </row>
    <row r="563" spans="1:18" x14ac:dyDescent="0.25">
      <c r="A563" t="str">
        <f t="shared" si="8"/>
        <v/>
      </c>
      <c r="O563" s="142"/>
      <c r="P563" s="132"/>
      <c r="R563" s="119"/>
    </row>
    <row r="564" spans="1:18" x14ac:dyDescent="0.25">
      <c r="A564" t="str">
        <f t="shared" si="8"/>
        <v/>
      </c>
      <c r="O564" s="142"/>
      <c r="P564" s="132"/>
      <c r="R564" s="119"/>
    </row>
    <row r="565" spans="1:18" x14ac:dyDescent="0.25">
      <c r="A565" t="str">
        <f t="shared" si="8"/>
        <v/>
      </c>
      <c r="O565" s="142"/>
      <c r="P565" s="132"/>
      <c r="R565" s="119"/>
    </row>
    <row r="566" spans="1:18" x14ac:dyDescent="0.25">
      <c r="A566" t="str">
        <f t="shared" si="8"/>
        <v/>
      </c>
      <c r="O566" s="142"/>
      <c r="P566" s="132"/>
      <c r="R566" s="119"/>
    </row>
    <row r="567" spans="1:18" x14ac:dyDescent="0.25">
      <c r="A567" t="str">
        <f t="shared" si="8"/>
        <v/>
      </c>
      <c r="O567" s="142"/>
      <c r="P567" s="132"/>
      <c r="R567" s="119"/>
    </row>
    <row r="568" spans="1:18" x14ac:dyDescent="0.25">
      <c r="A568" t="str">
        <f t="shared" si="8"/>
        <v/>
      </c>
      <c r="O568" s="142"/>
      <c r="P568" s="132"/>
      <c r="R568" s="119"/>
    </row>
    <row r="569" spans="1:18" x14ac:dyDescent="0.25">
      <c r="A569" t="str">
        <f t="shared" si="8"/>
        <v/>
      </c>
      <c r="O569" s="142"/>
      <c r="P569" s="132"/>
      <c r="R569" s="119"/>
    </row>
    <row r="570" spans="1:18" x14ac:dyDescent="0.25">
      <c r="A570" t="str">
        <f t="shared" si="8"/>
        <v/>
      </c>
      <c r="O570" s="142"/>
      <c r="P570" s="132"/>
      <c r="R570" s="119"/>
    </row>
    <row r="571" spans="1:18" x14ac:dyDescent="0.25">
      <c r="A571" t="str">
        <f t="shared" si="8"/>
        <v/>
      </c>
      <c r="O571" s="142"/>
      <c r="P571" s="132"/>
      <c r="R571" s="119"/>
    </row>
    <row r="572" spans="1:18" x14ac:dyDescent="0.25">
      <c r="A572" t="str">
        <f t="shared" si="8"/>
        <v/>
      </c>
      <c r="O572" s="142"/>
      <c r="P572" s="132"/>
      <c r="R572" s="119"/>
    </row>
    <row r="573" spans="1:18" x14ac:dyDescent="0.25">
      <c r="A573" t="str">
        <f t="shared" si="8"/>
        <v/>
      </c>
      <c r="O573" s="142"/>
      <c r="P573" s="132"/>
      <c r="R573" s="119"/>
    </row>
    <row r="574" spans="1:18" x14ac:dyDescent="0.25">
      <c r="A574" t="str">
        <f t="shared" si="8"/>
        <v/>
      </c>
      <c r="O574" s="142"/>
      <c r="P574" s="132"/>
      <c r="R574" s="119"/>
    </row>
    <row r="575" spans="1:18" x14ac:dyDescent="0.25">
      <c r="A575" t="str">
        <f t="shared" si="8"/>
        <v/>
      </c>
      <c r="O575" s="142"/>
      <c r="P575" s="132"/>
      <c r="R575" s="119"/>
    </row>
    <row r="576" spans="1:18" x14ac:dyDescent="0.25">
      <c r="A576" t="str">
        <f t="shared" si="8"/>
        <v/>
      </c>
      <c r="O576" s="142"/>
      <c r="P576" s="132"/>
      <c r="R576" s="119"/>
    </row>
    <row r="577" spans="1:18" x14ac:dyDescent="0.25">
      <c r="A577" t="str">
        <f t="shared" si="8"/>
        <v/>
      </c>
      <c r="O577" s="142"/>
      <c r="P577" s="132"/>
      <c r="R577" s="119"/>
    </row>
    <row r="578" spans="1:18" x14ac:dyDescent="0.25">
      <c r="A578" t="str">
        <f t="shared" si="8"/>
        <v/>
      </c>
      <c r="O578" s="142"/>
      <c r="P578" s="132"/>
      <c r="R578" s="119"/>
    </row>
    <row r="579" spans="1:18" x14ac:dyDescent="0.25">
      <c r="A579" t="str">
        <f t="shared" si="8"/>
        <v/>
      </c>
      <c r="O579" s="142"/>
      <c r="P579" s="132"/>
      <c r="R579" s="119"/>
    </row>
    <row r="580" spans="1:18" x14ac:dyDescent="0.25">
      <c r="A580" t="str">
        <f t="shared" si="8"/>
        <v/>
      </c>
      <c r="O580" s="142"/>
      <c r="P580" s="132"/>
      <c r="R580" s="119"/>
    </row>
    <row r="581" spans="1:18" x14ac:dyDescent="0.25">
      <c r="A581" t="str">
        <f t="shared" si="8"/>
        <v/>
      </c>
      <c r="O581" s="142"/>
      <c r="P581" s="132"/>
      <c r="R581" s="119"/>
    </row>
    <row r="582" spans="1:18" x14ac:dyDescent="0.25">
      <c r="A582" t="str">
        <f t="shared" si="8"/>
        <v/>
      </c>
      <c r="O582" s="142"/>
      <c r="P582" s="132"/>
      <c r="R582" s="119"/>
    </row>
    <row r="583" spans="1:18" x14ac:dyDescent="0.25">
      <c r="A583" t="str">
        <f t="shared" si="8"/>
        <v/>
      </c>
      <c r="O583" s="142"/>
      <c r="P583" s="132"/>
      <c r="R583" s="119"/>
    </row>
    <row r="584" spans="1:18" x14ac:dyDescent="0.25">
      <c r="A584" t="str">
        <f t="shared" ref="A584:A647" si="9">B584&amp;N584</f>
        <v/>
      </c>
      <c r="O584" s="142"/>
      <c r="P584" s="132"/>
      <c r="R584" s="119"/>
    </row>
    <row r="585" spans="1:18" x14ac:dyDescent="0.25">
      <c r="A585" t="str">
        <f t="shared" si="9"/>
        <v/>
      </c>
      <c r="O585" s="142"/>
      <c r="P585" s="132"/>
      <c r="R585" s="119"/>
    </row>
    <row r="586" spans="1:18" x14ac:dyDescent="0.25">
      <c r="A586" t="str">
        <f t="shared" si="9"/>
        <v/>
      </c>
      <c r="O586" s="142"/>
      <c r="P586" s="132"/>
      <c r="R586" s="119"/>
    </row>
    <row r="587" spans="1:18" x14ac:dyDescent="0.25">
      <c r="A587" t="str">
        <f t="shared" si="9"/>
        <v/>
      </c>
      <c r="O587" s="142"/>
      <c r="P587" s="132"/>
      <c r="R587" s="119"/>
    </row>
    <row r="588" spans="1:18" x14ac:dyDescent="0.25">
      <c r="A588" t="str">
        <f t="shared" si="9"/>
        <v/>
      </c>
      <c r="O588" s="142"/>
      <c r="P588" s="132"/>
      <c r="R588" s="119"/>
    </row>
    <row r="589" spans="1:18" x14ac:dyDescent="0.25">
      <c r="A589" t="str">
        <f t="shared" si="9"/>
        <v/>
      </c>
      <c r="O589" s="142"/>
      <c r="P589" s="132"/>
      <c r="R589" s="119"/>
    </row>
    <row r="590" spans="1:18" x14ac:dyDescent="0.25">
      <c r="A590" t="str">
        <f t="shared" si="9"/>
        <v/>
      </c>
      <c r="O590" s="142"/>
      <c r="P590" s="132"/>
      <c r="R590" s="119"/>
    </row>
    <row r="591" spans="1:18" x14ac:dyDescent="0.25">
      <c r="A591" t="str">
        <f t="shared" si="9"/>
        <v/>
      </c>
      <c r="O591" s="142"/>
      <c r="P591" s="132"/>
      <c r="R591" s="119"/>
    </row>
    <row r="592" spans="1:18" x14ac:dyDescent="0.25">
      <c r="A592" t="str">
        <f t="shared" si="9"/>
        <v/>
      </c>
      <c r="O592" s="142"/>
      <c r="P592" s="132"/>
      <c r="R592" s="119"/>
    </row>
    <row r="593" spans="1:18" x14ac:dyDescent="0.25">
      <c r="A593" t="str">
        <f t="shared" si="9"/>
        <v/>
      </c>
      <c r="O593" s="142"/>
      <c r="P593" s="132"/>
      <c r="R593" s="119"/>
    </row>
    <row r="594" spans="1:18" x14ac:dyDescent="0.25">
      <c r="A594" t="str">
        <f t="shared" si="9"/>
        <v/>
      </c>
      <c r="O594" s="142"/>
      <c r="P594" s="132"/>
      <c r="R594" s="119"/>
    </row>
    <row r="595" spans="1:18" x14ac:dyDescent="0.25">
      <c r="A595" t="str">
        <f t="shared" si="9"/>
        <v/>
      </c>
      <c r="O595" s="142"/>
      <c r="P595" s="132"/>
      <c r="R595" s="119"/>
    </row>
    <row r="596" spans="1:18" x14ac:dyDescent="0.25">
      <c r="A596" t="str">
        <f t="shared" si="9"/>
        <v/>
      </c>
      <c r="O596" s="142"/>
      <c r="P596" s="132"/>
      <c r="R596" s="119"/>
    </row>
    <row r="597" spans="1:18" x14ac:dyDescent="0.25">
      <c r="A597" t="str">
        <f t="shared" si="9"/>
        <v/>
      </c>
      <c r="O597" s="142"/>
      <c r="P597" s="132"/>
      <c r="R597" s="119"/>
    </row>
    <row r="598" spans="1:18" x14ac:dyDescent="0.25">
      <c r="A598" t="str">
        <f t="shared" si="9"/>
        <v/>
      </c>
      <c r="O598" s="142"/>
      <c r="P598" s="132"/>
      <c r="R598" s="119"/>
    </row>
    <row r="599" spans="1:18" x14ac:dyDescent="0.25">
      <c r="A599" t="str">
        <f t="shared" si="9"/>
        <v/>
      </c>
      <c r="O599" s="142"/>
      <c r="P599" s="132"/>
      <c r="R599" s="119"/>
    </row>
    <row r="600" spans="1:18" x14ac:dyDescent="0.25">
      <c r="A600" t="str">
        <f t="shared" si="9"/>
        <v/>
      </c>
      <c r="O600" s="142"/>
      <c r="P600" s="132"/>
      <c r="R600" s="119"/>
    </row>
    <row r="601" spans="1:18" x14ac:dyDescent="0.25">
      <c r="A601" t="str">
        <f t="shared" si="9"/>
        <v/>
      </c>
      <c r="O601" s="142"/>
      <c r="P601" s="132"/>
      <c r="R601" s="119"/>
    </row>
    <row r="602" spans="1:18" x14ac:dyDescent="0.25">
      <c r="A602" t="str">
        <f t="shared" si="9"/>
        <v/>
      </c>
      <c r="O602" s="142"/>
      <c r="P602" s="132"/>
      <c r="R602" s="119"/>
    </row>
    <row r="603" spans="1:18" x14ac:dyDescent="0.25">
      <c r="A603" t="str">
        <f t="shared" si="9"/>
        <v/>
      </c>
      <c r="O603" s="142"/>
      <c r="P603" s="132"/>
      <c r="R603" s="119"/>
    </row>
    <row r="604" spans="1:18" x14ac:dyDescent="0.25">
      <c r="A604" t="str">
        <f t="shared" si="9"/>
        <v/>
      </c>
      <c r="O604" s="142"/>
      <c r="P604" s="132"/>
      <c r="R604" s="119"/>
    </row>
    <row r="605" spans="1:18" x14ac:dyDescent="0.25">
      <c r="A605" t="str">
        <f t="shared" si="9"/>
        <v/>
      </c>
      <c r="O605" s="142"/>
      <c r="P605" s="132"/>
      <c r="R605" s="119"/>
    </row>
    <row r="606" spans="1:18" x14ac:dyDescent="0.25">
      <c r="A606" t="str">
        <f t="shared" si="9"/>
        <v/>
      </c>
      <c r="O606" s="142"/>
      <c r="P606" s="132"/>
      <c r="R606" s="119"/>
    </row>
    <row r="607" spans="1:18" x14ac:dyDescent="0.25">
      <c r="A607" t="str">
        <f t="shared" si="9"/>
        <v/>
      </c>
      <c r="O607" s="142"/>
      <c r="P607" s="132"/>
      <c r="R607" s="119"/>
    </row>
    <row r="608" spans="1:18" x14ac:dyDescent="0.25">
      <c r="A608" t="str">
        <f t="shared" si="9"/>
        <v/>
      </c>
      <c r="O608" s="142"/>
      <c r="P608" s="132"/>
      <c r="R608" s="119"/>
    </row>
    <row r="609" spans="1:18" x14ac:dyDescent="0.25">
      <c r="A609" t="str">
        <f t="shared" si="9"/>
        <v/>
      </c>
      <c r="O609" s="142"/>
      <c r="P609" s="132"/>
      <c r="R609" s="119"/>
    </row>
    <row r="610" spans="1:18" x14ac:dyDescent="0.25">
      <c r="A610" t="str">
        <f t="shared" si="9"/>
        <v/>
      </c>
      <c r="O610" s="142"/>
      <c r="P610" s="132"/>
      <c r="R610" s="119"/>
    </row>
    <row r="611" spans="1:18" x14ac:dyDescent="0.25">
      <c r="A611" t="str">
        <f t="shared" si="9"/>
        <v/>
      </c>
      <c r="O611" s="142"/>
      <c r="P611" s="132"/>
      <c r="R611" s="119"/>
    </row>
    <row r="612" spans="1:18" x14ac:dyDescent="0.25">
      <c r="A612" t="str">
        <f t="shared" si="9"/>
        <v/>
      </c>
      <c r="O612" s="142"/>
      <c r="P612" s="132"/>
      <c r="R612" s="119"/>
    </row>
    <row r="613" spans="1:18" x14ac:dyDescent="0.25">
      <c r="A613" t="str">
        <f t="shared" si="9"/>
        <v/>
      </c>
      <c r="O613" s="142"/>
      <c r="P613" s="132"/>
      <c r="R613" s="119"/>
    </row>
    <row r="614" spans="1:18" x14ac:dyDescent="0.25">
      <c r="A614" t="str">
        <f t="shared" si="9"/>
        <v/>
      </c>
      <c r="O614" s="142"/>
      <c r="P614" s="132"/>
      <c r="R614" s="119"/>
    </row>
    <row r="615" spans="1:18" x14ac:dyDescent="0.25">
      <c r="A615" t="str">
        <f t="shared" si="9"/>
        <v/>
      </c>
      <c r="O615" s="142"/>
      <c r="P615" s="132"/>
      <c r="R615" s="119"/>
    </row>
    <row r="616" spans="1:18" x14ac:dyDescent="0.25">
      <c r="A616" t="str">
        <f t="shared" si="9"/>
        <v/>
      </c>
      <c r="O616" s="142"/>
      <c r="P616" s="132"/>
      <c r="R616" s="119"/>
    </row>
    <row r="617" spans="1:18" x14ac:dyDescent="0.25">
      <c r="A617" t="str">
        <f t="shared" si="9"/>
        <v/>
      </c>
      <c r="O617" s="142"/>
      <c r="P617" s="132"/>
      <c r="R617" s="119"/>
    </row>
    <row r="618" spans="1:18" x14ac:dyDescent="0.25">
      <c r="A618" t="str">
        <f t="shared" si="9"/>
        <v/>
      </c>
      <c r="O618" s="142"/>
      <c r="P618" s="132"/>
      <c r="R618" s="119"/>
    </row>
    <row r="619" spans="1:18" x14ac:dyDescent="0.25">
      <c r="A619" t="str">
        <f t="shared" si="9"/>
        <v/>
      </c>
      <c r="O619" s="142"/>
      <c r="P619" s="132"/>
      <c r="R619" s="119"/>
    </row>
    <row r="620" spans="1:18" x14ac:dyDescent="0.25">
      <c r="A620" t="str">
        <f t="shared" si="9"/>
        <v/>
      </c>
      <c r="O620" s="142"/>
      <c r="P620" s="132"/>
      <c r="R620" s="119"/>
    </row>
    <row r="621" spans="1:18" x14ac:dyDescent="0.25">
      <c r="A621" t="str">
        <f t="shared" si="9"/>
        <v/>
      </c>
      <c r="O621" s="142"/>
      <c r="P621" s="132"/>
      <c r="R621" s="119"/>
    </row>
    <row r="622" spans="1:18" x14ac:dyDescent="0.25">
      <c r="A622" t="str">
        <f t="shared" si="9"/>
        <v/>
      </c>
      <c r="O622" s="142"/>
      <c r="P622" s="132"/>
      <c r="R622" s="119"/>
    </row>
    <row r="623" spans="1:18" x14ac:dyDescent="0.25">
      <c r="A623" t="str">
        <f t="shared" si="9"/>
        <v/>
      </c>
      <c r="O623" s="142"/>
      <c r="P623" s="132"/>
      <c r="R623" s="119"/>
    </row>
    <row r="624" spans="1:18" x14ac:dyDescent="0.25">
      <c r="A624" t="str">
        <f t="shared" si="9"/>
        <v/>
      </c>
      <c r="O624" s="142"/>
      <c r="P624" s="132"/>
      <c r="R624" s="119"/>
    </row>
    <row r="625" spans="1:18" x14ac:dyDescent="0.25">
      <c r="A625" t="str">
        <f t="shared" si="9"/>
        <v/>
      </c>
      <c r="O625" s="142"/>
      <c r="P625" s="132"/>
      <c r="R625" s="119"/>
    </row>
    <row r="626" spans="1:18" x14ac:dyDescent="0.25">
      <c r="A626" t="str">
        <f t="shared" si="9"/>
        <v/>
      </c>
      <c r="O626" s="142"/>
      <c r="P626" s="132"/>
      <c r="R626" s="119"/>
    </row>
    <row r="627" spans="1:18" x14ac:dyDescent="0.25">
      <c r="A627" t="str">
        <f t="shared" si="9"/>
        <v/>
      </c>
      <c r="O627" s="142"/>
      <c r="P627" s="132"/>
      <c r="R627" s="119"/>
    </row>
    <row r="628" spans="1:18" x14ac:dyDescent="0.25">
      <c r="A628" t="str">
        <f t="shared" si="9"/>
        <v/>
      </c>
      <c r="O628" s="142"/>
      <c r="P628" s="132"/>
      <c r="R628" s="119"/>
    </row>
    <row r="629" spans="1:18" x14ac:dyDescent="0.25">
      <c r="A629" t="str">
        <f t="shared" si="9"/>
        <v/>
      </c>
      <c r="O629" s="142"/>
      <c r="P629" s="132"/>
      <c r="R629" s="119"/>
    </row>
    <row r="630" spans="1:18" x14ac:dyDescent="0.25">
      <c r="A630" t="str">
        <f t="shared" si="9"/>
        <v/>
      </c>
      <c r="O630" s="142"/>
      <c r="P630" s="132"/>
      <c r="R630" s="119"/>
    </row>
    <row r="631" spans="1:18" x14ac:dyDescent="0.25">
      <c r="A631" t="str">
        <f t="shared" si="9"/>
        <v/>
      </c>
      <c r="O631" s="142"/>
      <c r="P631" s="132"/>
      <c r="R631" s="119"/>
    </row>
    <row r="632" spans="1:18" x14ac:dyDescent="0.25">
      <c r="A632" t="str">
        <f t="shared" si="9"/>
        <v/>
      </c>
      <c r="O632" s="142"/>
      <c r="P632" s="132"/>
      <c r="R632" s="119"/>
    </row>
    <row r="633" spans="1:18" x14ac:dyDescent="0.25">
      <c r="A633" t="str">
        <f t="shared" si="9"/>
        <v/>
      </c>
      <c r="O633" s="142"/>
      <c r="P633" s="132"/>
      <c r="R633" s="119"/>
    </row>
    <row r="634" spans="1:18" x14ac:dyDescent="0.25">
      <c r="A634" t="str">
        <f t="shared" si="9"/>
        <v/>
      </c>
      <c r="O634" s="142"/>
      <c r="P634" s="132"/>
      <c r="R634" s="119"/>
    </row>
    <row r="635" spans="1:18" x14ac:dyDescent="0.25">
      <c r="A635" t="str">
        <f t="shared" si="9"/>
        <v/>
      </c>
      <c r="O635" s="142"/>
      <c r="P635" s="132"/>
      <c r="R635" s="119"/>
    </row>
    <row r="636" spans="1:18" x14ac:dyDescent="0.25">
      <c r="A636" t="str">
        <f t="shared" si="9"/>
        <v/>
      </c>
      <c r="O636" s="142"/>
      <c r="P636" s="132"/>
      <c r="R636" s="119"/>
    </row>
    <row r="637" spans="1:18" x14ac:dyDescent="0.25">
      <c r="A637" t="str">
        <f t="shared" si="9"/>
        <v/>
      </c>
      <c r="O637" s="142"/>
      <c r="P637" s="132"/>
      <c r="R637" s="119"/>
    </row>
    <row r="638" spans="1:18" x14ac:dyDescent="0.25">
      <c r="A638" t="str">
        <f t="shared" si="9"/>
        <v/>
      </c>
      <c r="O638" s="142"/>
      <c r="P638" s="132"/>
      <c r="R638" s="119"/>
    </row>
    <row r="639" spans="1:18" x14ac:dyDescent="0.25">
      <c r="A639" t="str">
        <f t="shared" si="9"/>
        <v/>
      </c>
      <c r="O639" s="142"/>
      <c r="P639" s="132"/>
      <c r="R639" s="119"/>
    </row>
    <row r="640" spans="1:18" x14ac:dyDescent="0.25">
      <c r="A640" t="str">
        <f t="shared" si="9"/>
        <v/>
      </c>
      <c r="O640" s="142"/>
      <c r="P640" s="132"/>
      <c r="R640" s="119"/>
    </row>
    <row r="641" spans="1:18" x14ac:dyDescent="0.25">
      <c r="A641" t="str">
        <f t="shared" si="9"/>
        <v/>
      </c>
      <c r="O641" s="142"/>
      <c r="P641" s="132"/>
      <c r="R641" s="119"/>
    </row>
    <row r="642" spans="1:18" x14ac:dyDescent="0.25">
      <c r="A642" t="str">
        <f t="shared" si="9"/>
        <v/>
      </c>
      <c r="O642" s="142"/>
      <c r="P642" s="132"/>
      <c r="R642" s="119"/>
    </row>
    <row r="643" spans="1:18" x14ac:dyDescent="0.25">
      <c r="A643" t="str">
        <f t="shared" si="9"/>
        <v/>
      </c>
      <c r="O643" s="142"/>
      <c r="P643" s="132"/>
      <c r="R643" s="119"/>
    </row>
    <row r="644" spans="1:18" x14ac:dyDescent="0.25">
      <c r="A644" t="str">
        <f t="shared" si="9"/>
        <v/>
      </c>
      <c r="O644" s="142"/>
      <c r="P644" s="132"/>
      <c r="R644" s="119"/>
    </row>
    <row r="645" spans="1:18" x14ac:dyDescent="0.25">
      <c r="A645" t="str">
        <f t="shared" si="9"/>
        <v/>
      </c>
      <c r="O645" s="142"/>
      <c r="P645" s="132"/>
      <c r="R645" s="119"/>
    </row>
    <row r="646" spans="1:18" x14ac:dyDescent="0.25">
      <c r="A646" t="str">
        <f t="shared" si="9"/>
        <v/>
      </c>
      <c r="O646" s="142"/>
      <c r="P646" s="132"/>
      <c r="R646" s="119"/>
    </row>
    <row r="647" spans="1:18" x14ac:dyDescent="0.25">
      <c r="A647" t="str">
        <f t="shared" si="9"/>
        <v/>
      </c>
      <c r="O647" s="142"/>
      <c r="P647" s="132"/>
      <c r="R647" s="119"/>
    </row>
    <row r="648" spans="1:18" x14ac:dyDescent="0.25">
      <c r="A648" t="str">
        <f t="shared" ref="A648:A711" si="10">B648&amp;N648</f>
        <v/>
      </c>
      <c r="O648" s="142"/>
      <c r="P648" s="132"/>
      <c r="R648" s="119"/>
    </row>
    <row r="649" spans="1:18" x14ac:dyDescent="0.25">
      <c r="A649" t="str">
        <f t="shared" si="10"/>
        <v/>
      </c>
      <c r="O649" s="142"/>
      <c r="P649" s="132"/>
      <c r="R649" s="119"/>
    </row>
    <row r="650" spans="1:18" x14ac:dyDescent="0.25">
      <c r="A650" t="str">
        <f t="shared" si="10"/>
        <v/>
      </c>
      <c r="O650" s="142"/>
      <c r="P650" s="132"/>
      <c r="R650" s="119"/>
    </row>
    <row r="651" spans="1:18" x14ac:dyDescent="0.25">
      <c r="A651" t="str">
        <f t="shared" si="10"/>
        <v/>
      </c>
      <c r="O651" s="142"/>
      <c r="P651" s="132"/>
      <c r="R651" s="119"/>
    </row>
    <row r="652" spans="1:18" x14ac:dyDescent="0.25">
      <c r="A652" t="str">
        <f t="shared" si="10"/>
        <v/>
      </c>
      <c r="O652" s="142"/>
      <c r="P652" s="132"/>
      <c r="R652" s="119"/>
    </row>
    <row r="653" spans="1:18" x14ac:dyDescent="0.25">
      <c r="A653" t="str">
        <f t="shared" si="10"/>
        <v/>
      </c>
      <c r="O653" s="142"/>
      <c r="P653" s="132"/>
      <c r="R653" s="119"/>
    </row>
    <row r="654" spans="1:18" x14ac:dyDescent="0.25">
      <c r="A654" t="str">
        <f t="shared" si="10"/>
        <v/>
      </c>
      <c r="O654" s="142"/>
      <c r="P654" s="132"/>
      <c r="R654" s="119"/>
    </row>
    <row r="655" spans="1:18" x14ac:dyDescent="0.25">
      <c r="A655" t="str">
        <f t="shared" si="10"/>
        <v/>
      </c>
      <c r="O655" s="142"/>
      <c r="P655" s="132"/>
      <c r="R655" s="119"/>
    </row>
    <row r="656" spans="1:18" x14ac:dyDescent="0.25">
      <c r="A656" t="str">
        <f t="shared" si="10"/>
        <v/>
      </c>
      <c r="O656" s="142"/>
      <c r="P656" s="132"/>
      <c r="R656" s="119"/>
    </row>
    <row r="657" spans="1:18" x14ac:dyDescent="0.25">
      <c r="A657" t="str">
        <f t="shared" si="10"/>
        <v/>
      </c>
      <c r="O657" s="142"/>
      <c r="P657" s="132"/>
      <c r="R657" s="119"/>
    </row>
    <row r="658" spans="1:18" x14ac:dyDescent="0.25">
      <c r="A658" t="str">
        <f t="shared" si="10"/>
        <v/>
      </c>
      <c r="O658" s="142"/>
      <c r="P658" s="132"/>
      <c r="R658" s="119"/>
    </row>
    <row r="659" spans="1:18" x14ac:dyDescent="0.25">
      <c r="A659" t="str">
        <f t="shared" si="10"/>
        <v/>
      </c>
      <c r="O659" s="142"/>
      <c r="P659" s="132"/>
      <c r="R659" s="119"/>
    </row>
    <row r="660" spans="1:18" x14ac:dyDescent="0.25">
      <c r="A660" t="str">
        <f t="shared" si="10"/>
        <v/>
      </c>
      <c r="O660" s="142"/>
      <c r="P660" s="132"/>
      <c r="R660" s="119"/>
    </row>
    <row r="661" spans="1:18" x14ac:dyDescent="0.25">
      <c r="A661" t="str">
        <f t="shared" si="10"/>
        <v/>
      </c>
      <c r="O661" s="142"/>
      <c r="P661" s="132"/>
      <c r="R661" s="119"/>
    </row>
    <row r="662" spans="1:18" x14ac:dyDescent="0.25">
      <c r="A662" t="str">
        <f t="shared" si="10"/>
        <v/>
      </c>
      <c r="O662" s="142"/>
      <c r="P662" s="132"/>
      <c r="R662" s="119"/>
    </row>
    <row r="663" spans="1:18" x14ac:dyDescent="0.25">
      <c r="A663" t="str">
        <f t="shared" si="10"/>
        <v/>
      </c>
      <c r="O663" s="142"/>
      <c r="P663" s="132"/>
      <c r="R663" s="119"/>
    </row>
    <row r="664" spans="1:18" x14ac:dyDescent="0.25">
      <c r="A664" t="str">
        <f t="shared" si="10"/>
        <v/>
      </c>
      <c r="O664" s="142"/>
      <c r="P664" s="132"/>
      <c r="R664" s="119"/>
    </row>
    <row r="665" spans="1:18" x14ac:dyDescent="0.25">
      <c r="A665" t="str">
        <f t="shared" si="10"/>
        <v/>
      </c>
      <c r="O665" s="142"/>
      <c r="P665" s="132"/>
      <c r="R665" s="119"/>
    </row>
    <row r="666" spans="1:18" x14ac:dyDescent="0.25">
      <c r="A666" t="str">
        <f t="shared" si="10"/>
        <v/>
      </c>
      <c r="O666" s="142"/>
      <c r="P666" s="132"/>
      <c r="R666" s="119"/>
    </row>
    <row r="667" spans="1:18" x14ac:dyDescent="0.25">
      <c r="A667" t="str">
        <f t="shared" si="10"/>
        <v/>
      </c>
      <c r="O667" s="142"/>
      <c r="P667" s="132"/>
      <c r="R667" s="119"/>
    </row>
    <row r="668" spans="1:18" x14ac:dyDescent="0.25">
      <c r="A668" t="str">
        <f t="shared" si="10"/>
        <v/>
      </c>
      <c r="O668" s="142"/>
      <c r="P668" s="132"/>
      <c r="R668" s="119"/>
    </row>
    <row r="669" spans="1:18" x14ac:dyDescent="0.25">
      <c r="A669" t="str">
        <f t="shared" si="10"/>
        <v/>
      </c>
      <c r="O669" s="142"/>
      <c r="P669" s="132"/>
      <c r="R669" s="119"/>
    </row>
    <row r="670" spans="1:18" x14ac:dyDescent="0.25">
      <c r="A670" t="str">
        <f t="shared" si="10"/>
        <v/>
      </c>
      <c r="O670" s="142"/>
      <c r="P670" s="132"/>
      <c r="R670" s="119"/>
    </row>
    <row r="671" spans="1:18" x14ac:dyDescent="0.25">
      <c r="A671" t="str">
        <f t="shared" si="10"/>
        <v/>
      </c>
      <c r="O671" s="142"/>
      <c r="P671" s="132"/>
      <c r="R671" s="119"/>
    </row>
    <row r="672" spans="1:18" x14ac:dyDescent="0.25">
      <c r="A672" t="str">
        <f t="shared" si="10"/>
        <v/>
      </c>
      <c r="O672" s="142"/>
      <c r="P672" s="132"/>
      <c r="R672" s="119"/>
    </row>
    <row r="673" spans="1:18" x14ac:dyDescent="0.25">
      <c r="A673" t="str">
        <f t="shared" si="10"/>
        <v/>
      </c>
      <c r="O673" s="142"/>
      <c r="P673" s="132"/>
      <c r="R673" s="119"/>
    </row>
    <row r="674" spans="1:18" x14ac:dyDescent="0.25">
      <c r="A674" t="str">
        <f t="shared" si="10"/>
        <v/>
      </c>
      <c r="O674" s="142"/>
      <c r="P674" s="132"/>
      <c r="R674" s="119"/>
    </row>
    <row r="675" spans="1:18" x14ac:dyDescent="0.25">
      <c r="A675" t="str">
        <f t="shared" si="10"/>
        <v/>
      </c>
      <c r="O675" s="142"/>
      <c r="P675" s="132"/>
      <c r="R675" s="119"/>
    </row>
    <row r="676" spans="1:18" x14ac:dyDescent="0.25">
      <c r="A676" t="str">
        <f t="shared" si="10"/>
        <v/>
      </c>
      <c r="O676" s="142"/>
      <c r="P676" s="132"/>
      <c r="R676" s="119"/>
    </row>
    <row r="677" spans="1:18" x14ac:dyDescent="0.25">
      <c r="A677" t="str">
        <f t="shared" si="10"/>
        <v/>
      </c>
      <c r="O677" s="142"/>
      <c r="P677" s="132"/>
      <c r="R677" s="119"/>
    </row>
    <row r="678" spans="1:18" x14ac:dyDescent="0.25">
      <c r="A678" t="str">
        <f t="shared" si="10"/>
        <v/>
      </c>
      <c r="O678" s="142"/>
      <c r="P678" s="132"/>
      <c r="R678" s="119"/>
    </row>
    <row r="679" spans="1:18" x14ac:dyDescent="0.25">
      <c r="A679" t="str">
        <f t="shared" si="10"/>
        <v/>
      </c>
      <c r="O679" s="142"/>
      <c r="P679" s="132"/>
      <c r="R679" s="119"/>
    </row>
    <row r="680" spans="1:18" x14ac:dyDescent="0.25">
      <c r="A680" t="str">
        <f t="shared" si="10"/>
        <v/>
      </c>
      <c r="O680" s="142"/>
      <c r="P680" s="132"/>
      <c r="R680" s="119"/>
    </row>
    <row r="681" spans="1:18" x14ac:dyDescent="0.25">
      <c r="A681" t="str">
        <f t="shared" si="10"/>
        <v/>
      </c>
      <c r="O681" s="142"/>
      <c r="P681" s="132"/>
      <c r="R681" s="119"/>
    </row>
    <row r="682" spans="1:18" x14ac:dyDescent="0.25">
      <c r="A682" t="str">
        <f t="shared" si="10"/>
        <v/>
      </c>
      <c r="O682" s="142"/>
      <c r="P682" s="132"/>
      <c r="R682" s="119"/>
    </row>
    <row r="683" spans="1:18" x14ac:dyDescent="0.25">
      <c r="A683" t="str">
        <f t="shared" si="10"/>
        <v/>
      </c>
      <c r="O683" s="142"/>
      <c r="P683" s="132"/>
      <c r="R683" s="119"/>
    </row>
    <row r="684" spans="1:18" x14ac:dyDescent="0.25">
      <c r="A684" t="str">
        <f t="shared" si="10"/>
        <v/>
      </c>
      <c r="O684" s="142"/>
      <c r="P684" s="132"/>
      <c r="R684" s="119"/>
    </row>
    <row r="685" spans="1:18" x14ac:dyDescent="0.25">
      <c r="A685" t="str">
        <f t="shared" si="10"/>
        <v/>
      </c>
      <c r="O685" s="142"/>
      <c r="P685" s="132"/>
      <c r="R685" s="119"/>
    </row>
    <row r="686" spans="1:18" x14ac:dyDescent="0.25">
      <c r="A686" t="str">
        <f t="shared" si="10"/>
        <v/>
      </c>
      <c r="O686" s="142"/>
      <c r="P686" s="132"/>
      <c r="R686" s="119"/>
    </row>
    <row r="687" spans="1:18" x14ac:dyDescent="0.25">
      <c r="A687" t="str">
        <f t="shared" si="10"/>
        <v/>
      </c>
      <c r="O687" s="142"/>
      <c r="P687" s="132"/>
      <c r="R687" s="119"/>
    </row>
    <row r="688" spans="1:18" x14ac:dyDescent="0.25">
      <c r="A688" t="str">
        <f t="shared" si="10"/>
        <v/>
      </c>
      <c r="O688" s="142"/>
      <c r="P688" s="132"/>
      <c r="R688" s="119"/>
    </row>
    <row r="689" spans="1:18" x14ac:dyDescent="0.25">
      <c r="A689" t="str">
        <f t="shared" si="10"/>
        <v/>
      </c>
      <c r="O689" s="142"/>
      <c r="P689" s="132"/>
      <c r="R689" s="119"/>
    </row>
    <row r="690" spans="1:18" x14ac:dyDescent="0.25">
      <c r="A690" t="str">
        <f t="shared" si="10"/>
        <v/>
      </c>
      <c r="O690" s="142"/>
      <c r="P690" s="132"/>
      <c r="R690" s="119"/>
    </row>
    <row r="691" spans="1:18" x14ac:dyDescent="0.25">
      <c r="A691" t="str">
        <f t="shared" si="10"/>
        <v/>
      </c>
      <c r="O691" s="142"/>
      <c r="P691" s="132"/>
      <c r="R691" s="119"/>
    </row>
    <row r="692" spans="1:18" x14ac:dyDescent="0.25">
      <c r="A692" t="str">
        <f t="shared" si="10"/>
        <v/>
      </c>
      <c r="O692" s="142"/>
      <c r="P692" s="132"/>
      <c r="R692" s="119"/>
    </row>
    <row r="693" spans="1:18" x14ac:dyDescent="0.25">
      <c r="A693" t="str">
        <f t="shared" si="10"/>
        <v/>
      </c>
      <c r="O693" s="142"/>
      <c r="P693" s="132"/>
      <c r="R693" s="119"/>
    </row>
    <row r="694" spans="1:18" x14ac:dyDescent="0.25">
      <c r="A694" t="str">
        <f t="shared" si="10"/>
        <v/>
      </c>
      <c r="O694" s="142"/>
      <c r="P694" s="132"/>
      <c r="R694" s="119"/>
    </row>
    <row r="695" spans="1:18" x14ac:dyDescent="0.25">
      <c r="A695" t="str">
        <f t="shared" si="10"/>
        <v/>
      </c>
      <c r="O695" s="142"/>
      <c r="P695" s="132"/>
      <c r="R695" s="119"/>
    </row>
    <row r="696" spans="1:18" x14ac:dyDescent="0.25">
      <c r="A696" t="str">
        <f t="shared" si="10"/>
        <v/>
      </c>
      <c r="O696" s="142"/>
      <c r="P696" s="132"/>
      <c r="R696" s="119"/>
    </row>
    <row r="697" spans="1:18" x14ac:dyDescent="0.25">
      <c r="A697" t="str">
        <f t="shared" si="10"/>
        <v/>
      </c>
      <c r="O697" s="142"/>
      <c r="P697" s="132"/>
      <c r="R697" s="119"/>
    </row>
    <row r="698" spans="1:18" x14ac:dyDescent="0.25">
      <c r="A698" t="str">
        <f t="shared" si="10"/>
        <v/>
      </c>
      <c r="O698" s="142"/>
      <c r="P698" s="132"/>
      <c r="R698" s="119"/>
    </row>
    <row r="699" spans="1:18" x14ac:dyDescent="0.25">
      <c r="A699" t="str">
        <f t="shared" si="10"/>
        <v/>
      </c>
      <c r="O699" s="142"/>
      <c r="P699" s="132"/>
      <c r="R699" s="119"/>
    </row>
    <row r="700" spans="1:18" x14ac:dyDescent="0.25">
      <c r="A700" t="str">
        <f t="shared" si="10"/>
        <v/>
      </c>
      <c r="O700" s="142"/>
      <c r="P700" s="132"/>
      <c r="R700" s="119"/>
    </row>
    <row r="701" spans="1:18" x14ac:dyDescent="0.25">
      <c r="A701" t="str">
        <f t="shared" si="10"/>
        <v/>
      </c>
      <c r="O701" s="142"/>
      <c r="P701" s="132"/>
      <c r="R701" s="119"/>
    </row>
    <row r="702" spans="1:18" x14ac:dyDescent="0.25">
      <c r="A702" t="str">
        <f t="shared" si="10"/>
        <v/>
      </c>
      <c r="O702" s="142"/>
      <c r="P702" s="132"/>
      <c r="R702" s="119"/>
    </row>
    <row r="703" spans="1:18" x14ac:dyDescent="0.25">
      <c r="A703" t="str">
        <f t="shared" si="10"/>
        <v/>
      </c>
      <c r="O703" s="142"/>
      <c r="P703" s="132"/>
      <c r="R703" s="119"/>
    </row>
    <row r="704" spans="1:18" x14ac:dyDescent="0.25">
      <c r="A704" t="str">
        <f t="shared" si="10"/>
        <v/>
      </c>
      <c r="O704" s="142"/>
      <c r="P704" s="132"/>
      <c r="R704" s="119"/>
    </row>
    <row r="705" spans="1:18" x14ac:dyDescent="0.25">
      <c r="A705" t="str">
        <f t="shared" si="10"/>
        <v/>
      </c>
      <c r="O705" s="142"/>
      <c r="P705" s="132"/>
      <c r="R705" s="119"/>
    </row>
    <row r="706" spans="1:18" x14ac:dyDescent="0.25">
      <c r="A706" t="str">
        <f t="shared" si="10"/>
        <v/>
      </c>
      <c r="O706" s="142"/>
      <c r="P706" s="132"/>
      <c r="R706" s="119"/>
    </row>
    <row r="707" spans="1:18" x14ac:dyDescent="0.25">
      <c r="A707" t="str">
        <f t="shared" si="10"/>
        <v/>
      </c>
      <c r="O707" s="142"/>
      <c r="P707" s="132"/>
      <c r="R707" s="119"/>
    </row>
    <row r="708" spans="1:18" x14ac:dyDescent="0.25">
      <c r="A708" t="str">
        <f t="shared" si="10"/>
        <v/>
      </c>
      <c r="O708" s="142"/>
      <c r="P708" s="132"/>
      <c r="R708" s="119"/>
    </row>
    <row r="709" spans="1:18" x14ac:dyDescent="0.25">
      <c r="A709" t="str">
        <f t="shared" si="10"/>
        <v/>
      </c>
      <c r="O709" s="142"/>
      <c r="P709" s="132"/>
      <c r="R709" s="119"/>
    </row>
    <row r="710" spans="1:18" x14ac:dyDescent="0.25">
      <c r="A710" t="str">
        <f t="shared" si="10"/>
        <v/>
      </c>
      <c r="O710" s="142"/>
      <c r="P710" s="132"/>
      <c r="R710" s="119"/>
    </row>
    <row r="711" spans="1:18" x14ac:dyDescent="0.25">
      <c r="A711" t="str">
        <f t="shared" si="10"/>
        <v/>
      </c>
      <c r="O711" s="142"/>
      <c r="P711" s="132"/>
      <c r="R711" s="119"/>
    </row>
    <row r="712" spans="1:18" x14ac:dyDescent="0.25">
      <c r="A712" t="str">
        <f t="shared" ref="A712:A775" si="11">B712&amp;N712</f>
        <v/>
      </c>
      <c r="O712" s="142"/>
      <c r="P712" s="132"/>
      <c r="R712" s="119"/>
    </row>
    <row r="713" spans="1:18" x14ac:dyDescent="0.25">
      <c r="A713" t="str">
        <f t="shared" si="11"/>
        <v/>
      </c>
      <c r="O713" s="142"/>
      <c r="P713" s="132"/>
      <c r="R713" s="119"/>
    </row>
    <row r="714" spans="1:18" x14ac:dyDescent="0.25">
      <c r="A714" t="str">
        <f t="shared" si="11"/>
        <v/>
      </c>
      <c r="O714" s="142"/>
      <c r="P714" s="132"/>
      <c r="R714" s="119"/>
    </row>
    <row r="715" spans="1:18" x14ac:dyDescent="0.25">
      <c r="A715" t="str">
        <f t="shared" si="11"/>
        <v/>
      </c>
      <c r="O715" s="142"/>
      <c r="P715" s="132"/>
      <c r="R715" s="119"/>
    </row>
    <row r="716" spans="1:18" x14ac:dyDescent="0.25">
      <c r="A716" t="str">
        <f t="shared" si="11"/>
        <v/>
      </c>
      <c r="O716" s="142"/>
      <c r="P716" s="132"/>
      <c r="R716" s="119"/>
    </row>
    <row r="717" spans="1:18" x14ac:dyDescent="0.25">
      <c r="A717" t="str">
        <f t="shared" si="11"/>
        <v/>
      </c>
      <c r="O717" s="142"/>
      <c r="P717" s="132"/>
      <c r="R717" s="119"/>
    </row>
    <row r="718" spans="1:18" x14ac:dyDescent="0.25">
      <c r="A718" t="str">
        <f t="shared" si="11"/>
        <v/>
      </c>
      <c r="O718" s="142"/>
      <c r="P718" s="132"/>
      <c r="R718" s="119"/>
    </row>
    <row r="719" spans="1:18" x14ac:dyDescent="0.25">
      <c r="A719" t="str">
        <f t="shared" si="11"/>
        <v/>
      </c>
      <c r="O719" s="142"/>
      <c r="P719" s="132"/>
      <c r="R719" s="119"/>
    </row>
    <row r="720" spans="1:18" x14ac:dyDescent="0.25">
      <c r="A720" t="str">
        <f t="shared" si="11"/>
        <v/>
      </c>
      <c r="O720" s="142"/>
      <c r="P720" s="132"/>
      <c r="R720" s="119"/>
    </row>
    <row r="721" spans="1:18" x14ac:dyDescent="0.25">
      <c r="A721" t="str">
        <f t="shared" si="11"/>
        <v/>
      </c>
      <c r="O721" s="142"/>
      <c r="P721" s="132"/>
      <c r="R721" s="119"/>
    </row>
    <row r="722" spans="1:18" x14ac:dyDescent="0.25">
      <c r="A722" t="str">
        <f t="shared" si="11"/>
        <v/>
      </c>
      <c r="O722" s="142"/>
      <c r="P722" s="132"/>
      <c r="R722" s="119"/>
    </row>
    <row r="723" spans="1:18" x14ac:dyDescent="0.25">
      <c r="A723" t="str">
        <f t="shared" si="11"/>
        <v/>
      </c>
      <c r="O723" s="142"/>
      <c r="P723" s="132"/>
      <c r="R723" s="119"/>
    </row>
    <row r="724" spans="1:18" x14ac:dyDescent="0.25">
      <c r="A724" t="str">
        <f t="shared" si="11"/>
        <v/>
      </c>
      <c r="O724" s="142"/>
      <c r="P724" s="132"/>
      <c r="R724" s="119"/>
    </row>
    <row r="725" spans="1:18" x14ac:dyDescent="0.25">
      <c r="A725" t="str">
        <f t="shared" si="11"/>
        <v/>
      </c>
      <c r="O725" s="142"/>
      <c r="P725" s="132"/>
      <c r="R725" s="119"/>
    </row>
    <row r="726" spans="1:18" x14ac:dyDescent="0.25">
      <c r="A726" t="str">
        <f t="shared" si="11"/>
        <v/>
      </c>
      <c r="O726" s="142"/>
      <c r="P726" s="132"/>
      <c r="R726" s="119"/>
    </row>
    <row r="727" spans="1:18" x14ac:dyDescent="0.25">
      <c r="A727" t="str">
        <f t="shared" si="11"/>
        <v/>
      </c>
      <c r="O727" s="142"/>
      <c r="P727" s="132"/>
      <c r="R727" s="119"/>
    </row>
    <row r="728" spans="1:18" x14ac:dyDescent="0.25">
      <c r="A728" t="str">
        <f t="shared" si="11"/>
        <v/>
      </c>
      <c r="O728" s="142"/>
      <c r="P728" s="132"/>
      <c r="R728" s="119"/>
    </row>
    <row r="729" spans="1:18" x14ac:dyDescent="0.25">
      <c r="A729" t="str">
        <f t="shared" si="11"/>
        <v/>
      </c>
      <c r="O729" s="142"/>
      <c r="P729" s="132"/>
      <c r="R729" s="119"/>
    </row>
    <row r="730" spans="1:18" x14ac:dyDescent="0.25">
      <c r="A730" t="str">
        <f t="shared" si="11"/>
        <v/>
      </c>
      <c r="O730" s="142"/>
      <c r="P730" s="132"/>
      <c r="R730" s="119"/>
    </row>
    <row r="731" spans="1:18" x14ac:dyDescent="0.25">
      <c r="A731" t="str">
        <f t="shared" si="11"/>
        <v/>
      </c>
      <c r="O731" s="142"/>
      <c r="P731" s="132"/>
      <c r="R731" s="119"/>
    </row>
    <row r="732" spans="1:18" x14ac:dyDescent="0.25">
      <c r="A732" t="str">
        <f t="shared" si="11"/>
        <v/>
      </c>
      <c r="O732" s="142"/>
      <c r="P732" s="132"/>
      <c r="R732" s="119"/>
    </row>
    <row r="733" spans="1:18" x14ac:dyDescent="0.25">
      <c r="A733" t="str">
        <f t="shared" si="11"/>
        <v/>
      </c>
      <c r="O733" s="142"/>
      <c r="P733" s="132"/>
      <c r="R733" s="119"/>
    </row>
    <row r="734" spans="1:18" x14ac:dyDescent="0.25">
      <c r="A734" t="str">
        <f t="shared" si="11"/>
        <v/>
      </c>
      <c r="O734" s="142"/>
      <c r="P734" s="132"/>
      <c r="R734" s="119"/>
    </row>
    <row r="735" spans="1:18" x14ac:dyDescent="0.25">
      <c r="A735" t="str">
        <f t="shared" si="11"/>
        <v/>
      </c>
      <c r="O735" s="142"/>
      <c r="P735" s="132"/>
      <c r="R735" s="119"/>
    </row>
    <row r="736" spans="1:18" x14ac:dyDescent="0.25">
      <c r="A736" t="str">
        <f t="shared" si="11"/>
        <v/>
      </c>
      <c r="O736" s="142"/>
      <c r="P736" s="132"/>
      <c r="R736" s="119"/>
    </row>
    <row r="737" spans="1:18" x14ac:dyDescent="0.25">
      <c r="A737" t="str">
        <f t="shared" si="11"/>
        <v/>
      </c>
      <c r="O737" s="142"/>
      <c r="P737" s="132"/>
      <c r="R737" s="119"/>
    </row>
    <row r="738" spans="1:18" x14ac:dyDescent="0.25">
      <c r="A738" t="str">
        <f t="shared" si="11"/>
        <v/>
      </c>
      <c r="O738" s="142"/>
      <c r="P738" s="132"/>
      <c r="R738" s="119"/>
    </row>
    <row r="739" spans="1:18" x14ac:dyDescent="0.25">
      <c r="A739" t="str">
        <f t="shared" si="11"/>
        <v/>
      </c>
      <c r="O739" s="142"/>
      <c r="P739" s="132"/>
      <c r="R739" s="119"/>
    </row>
    <row r="740" spans="1:18" x14ac:dyDescent="0.25">
      <c r="A740" t="str">
        <f t="shared" si="11"/>
        <v/>
      </c>
      <c r="O740" s="142"/>
      <c r="P740" s="132"/>
      <c r="R740" s="119"/>
    </row>
    <row r="741" spans="1:18" x14ac:dyDescent="0.25">
      <c r="A741" t="str">
        <f t="shared" si="11"/>
        <v/>
      </c>
      <c r="O741" s="142"/>
      <c r="P741" s="132"/>
      <c r="R741" s="119"/>
    </row>
    <row r="742" spans="1:18" x14ac:dyDescent="0.25">
      <c r="A742" t="str">
        <f t="shared" si="11"/>
        <v/>
      </c>
      <c r="O742" s="142"/>
      <c r="P742" s="132"/>
      <c r="R742" s="119"/>
    </row>
    <row r="743" spans="1:18" x14ac:dyDescent="0.25">
      <c r="A743" t="str">
        <f t="shared" si="11"/>
        <v/>
      </c>
      <c r="O743" s="142"/>
      <c r="P743" s="132"/>
      <c r="R743" s="119"/>
    </row>
    <row r="744" spans="1:18" x14ac:dyDescent="0.25">
      <c r="A744" t="str">
        <f t="shared" si="11"/>
        <v/>
      </c>
      <c r="O744" s="142"/>
      <c r="P744" s="132"/>
      <c r="R744" s="119"/>
    </row>
    <row r="745" spans="1:18" x14ac:dyDescent="0.25">
      <c r="A745" t="str">
        <f t="shared" si="11"/>
        <v/>
      </c>
      <c r="O745" s="142"/>
      <c r="P745" s="132"/>
      <c r="R745" s="119"/>
    </row>
    <row r="746" spans="1:18" x14ac:dyDescent="0.25">
      <c r="A746" t="str">
        <f t="shared" si="11"/>
        <v/>
      </c>
      <c r="O746" s="142"/>
      <c r="P746" s="132"/>
      <c r="R746" s="119"/>
    </row>
    <row r="747" spans="1:18" x14ac:dyDescent="0.25">
      <c r="A747" t="str">
        <f t="shared" si="11"/>
        <v/>
      </c>
      <c r="O747" s="142"/>
      <c r="P747" s="132"/>
      <c r="R747" s="119"/>
    </row>
    <row r="748" spans="1:18" x14ac:dyDescent="0.25">
      <c r="A748" t="str">
        <f t="shared" si="11"/>
        <v/>
      </c>
      <c r="O748" s="142"/>
      <c r="P748" s="132"/>
      <c r="R748" s="119"/>
    </row>
    <row r="749" spans="1:18" x14ac:dyDescent="0.25">
      <c r="A749" t="str">
        <f t="shared" si="11"/>
        <v/>
      </c>
      <c r="O749" s="142"/>
      <c r="P749" s="132"/>
      <c r="R749" s="119"/>
    </row>
    <row r="750" spans="1:18" x14ac:dyDescent="0.25">
      <c r="A750" t="str">
        <f t="shared" si="11"/>
        <v/>
      </c>
      <c r="O750" s="142"/>
      <c r="P750" s="132"/>
      <c r="R750" s="119"/>
    </row>
    <row r="751" spans="1:18" x14ac:dyDescent="0.25">
      <c r="A751" t="str">
        <f t="shared" si="11"/>
        <v/>
      </c>
      <c r="O751" s="142"/>
      <c r="P751" s="132"/>
      <c r="R751" s="119"/>
    </row>
    <row r="752" spans="1:18" x14ac:dyDescent="0.25">
      <c r="A752" t="str">
        <f t="shared" si="11"/>
        <v/>
      </c>
      <c r="O752" s="142"/>
      <c r="P752" s="132"/>
      <c r="R752" s="119"/>
    </row>
    <row r="753" spans="1:18" x14ac:dyDescent="0.25">
      <c r="A753" t="str">
        <f t="shared" si="11"/>
        <v/>
      </c>
      <c r="O753" s="142"/>
      <c r="P753" s="132"/>
      <c r="R753" s="119"/>
    </row>
    <row r="754" spans="1:18" x14ac:dyDescent="0.25">
      <c r="A754" t="str">
        <f t="shared" si="11"/>
        <v/>
      </c>
      <c r="O754" s="142"/>
      <c r="P754" s="132"/>
      <c r="R754" s="119"/>
    </row>
    <row r="755" spans="1:18" x14ac:dyDescent="0.25">
      <c r="A755" t="str">
        <f t="shared" si="11"/>
        <v/>
      </c>
      <c r="O755" s="142"/>
      <c r="P755" s="132"/>
      <c r="R755" s="119"/>
    </row>
    <row r="756" spans="1:18" x14ac:dyDescent="0.25">
      <c r="A756" t="str">
        <f t="shared" si="11"/>
        <v/>
      </c>
      <c r="O756" s="142"/>
      <c r="P756" s="132"/>
      <c r="R756" s="119"/>
    </row>
    <row r="757" spans="1:18" x14ac:dyDescent="0.25">
      <c r="A757" t="str">
        <f t="shared" si="11"/>
        <v/>
      </c>
      <c r="O757" s="142"/>
      <c r="P757" s="132"/>
      <c r="R757" s="119"/>
    </row>
    <row r="758" spans="1:18" x14ac:dyDescent="0.25">
      <c r="A758" t="str">
        <f t="shared" si="11"/>
        <v/>
      </c>
      <c r="O758" s="142"/>
      <c r="P758" s="132"/>
      <c r="R758" s="119"/>
    </row>
    <row r="759" spans="1:18" x14ac:dyDescent="0.25">
      <c r="A759" t="str">
        <f t="shared" si="11"/>
        <v/>
      </c>
      <c r="O759" s="142"/>
      <c r="P759" s="132"/>
      <c r="R759" s="119"/>
    </row>
    <row r="760" spans="1:18" x14ac:dyDescent="0.25">
      <c r="A760" t="str">
        <f t="shared" si="11"/>
        <v/>
      </c>
      <c r="O760" s="142"/>
      <c r="P760" s="132"/>
      <c r="R760" s="119"/>
    </row>
    <row r="761" spans="1:18" x14ac:dyDescent="0.25">
      <c r="A761" t="str">
        <f t="shared" si="11"/>
        <v/>
      </c>
      <c r="O761" s="142"/>
      <c r="P761" s="132"/>
      <c r="R761" s="119"/>
    </row>
    <row r="762" spans="1:18" x14ac:dyDescent="0.25">
      <c r="A762" t="str">
        <f t="shared" si="11"/>
        <v/>
      </c>
      <c r="O762" s="142"/>
      <c r="P762" s="132"/>
      <c r="R762" s="119"/>
    </row>
    <row r="763" spans="1:18" x14ac:dyDescent="0.25">
      <c r="A763" t="str">
        <f t="shared" si="11"/>
        <v/>
      </c>
      <c r="O763" s="142"/>
      <c r="P763" s="132"/>
      <c r="R763" s="119"/>
    </row>
    <row r="764" spans="1:18" x14ac:dyDescent="0.25">
      <c r="A764" t="str">
        <f t="shared" si="11"/>
        <v/>
      </c>
      <c r="O764" s="142"/>
      <c r="P764" s="132"/>
      <c r="R764" s="119"/>
    </row>
    <row r="765" spans="1:18" x14ac:dyDescent="0.25">
      <c r="A765" t="str">
        <f t="shared" si="11"/>
        <v/>
      </c>
      <c r="O765" s="142"/>
      <c r="P765" s="132"/>
      <c r="R765" s="119"/>
    </row>
    <row r="766" spans="1:18" x14ac:dyDescent="0.25">
      <c r="A766" t="str">
        <f t="shared" si="11"/>
        <v/>
      </c>
      <c r="O766" s="142"/>
      <c r="P766" s="132"/>
      <c r="R766" s="119"/>
    </row>
    <row r="767" spans="1:18" x14ac:dyDescent="0.25">
      <c r="A767" t="str">
        <f t="shared" si="11"/>
        <v/>
      </c>
      <c r="O767" s="142"/>
      <c r="P767" s="132"/>
      <c r="R767" s="119"/>
    </row>
    <row r="768" spans="1:18" x14ac:dyDescent="0.25">
      <c r="A768" t="str">
        <f t="shared" si="11"/>
        <v/>
      </c>
      <c r="O768" s="142"/>
      <c r="P768" s="132"/>
      <c r="R768" s="119"/>
    </row>
    <row r="769" spans="1:18" x14ac:dyDescent="0.25">
      <c r="A769" t="str">
        <f t="shared" si="11"/>
        <v/>
      </c>
      <c r="O769" s="142"/>
      <c r="P769" s="132"/>
      <c r="R769" s="119"/>
    </row>
    <row r="770" spans="1:18" x14ac:dyDescent="0.25">
      <c r="A770" t="str">
        <f t="shared" si="11"/>
        <v/>
      </c>
      <c r="O770" s="142"/>
      <c r="P770" s="132"/>
      <c r="R770" s="119"/>
    </row>
    <row r="771" spans="1:18" x14ac:dyDescent="0.25">
      <c r="A771" t="str">
        <f t="shared" si="11"/>
        <v/>
      </c>
      <c r="O771" s="142"/>
      <c r="P771" s="132"/>
      <c r="R771" s="119"/>
    </row>
    <row r="772" spans="1:18" x14ac:dyDescent="0.25">
      <c r="A772" t="str">
        <f t="shared" si="11"/>
        <v/>
      </c>
      <c r="O772" s="142"/>
      <c r="P772" s="132"/>
      <c r="R772" s="119"/>
    </row>
    <row r="773" spans="1:18" x14ac:dyDescent="0.25">
      <c r="A773" t="str">
        <f t="shared" si="11"/>
        <v/>
      </c>
      <c r="O773" s="142"/>
      <c r="P773" s="132"/>
      <c r="R773" s="119"/>
    </row>
    <row r="774" spans="1:18" x14ac:dyDescent="0.25">
      <c r="A774" t="str">
        <f t="shared" si="11"/>
        <v/>
      </c>
      <c r="O774" s="142"/>
      <c r="P774" s="132"/>
      <c r="R774" s="119"/>
    </row>
    <row r="775" spans="1:18" x14ac:dyDescent="0.25">
      <c r="A775" t="str">
        <f t="shared" si="11"/>
        <v/>
      </c>
      <c r="O775" s="142"/>
      <c r="P775" s="132"/>
      <c r="R775" s="119"/>
    </row>
    <row r="776" spans="1:18" x14ac:dyDescent="0.25">
      <c r="A776" t="str">
        <f t="shared" ref="A776:A839" si="12">B776&amp;N776</f>
        <v/>
      </c>
      <c r="O776" s="142"/>
      <c r="P776" s="132"/>
      <c r="R776" s="119"/>
    </row>
    <row r="777" spans="1:18" x14ac:dyDescent="0.25">
      <c r="A777" t="str">
        <f t="shared" si="12"/>
        <v/>
      </c>
      <c r="O777" s="142"/>
      <c r="P777" s="132"/>
      <c r="R777" s="119"/>
    </row>
    <row r="778" spans="1:18" x14ac:dyDescent="0.25">
      <c r="A778" t="str">
        <f t="shared" si="12"/>
        <v/>
      </c>
      <c r="O778" s="142"/>
      <c r="P778" s="132"/>
      <c r="R778" s="119"/>
    </row>
    <row r="779" spans="1:18" x14ac:dyDescent="0.25">
      <c r="A779" t="str">
        <f t="shared" si="12"/>
        <v/>
      </c>
      <c r="O779" s="142"/>
      <c r="P779" s="132"/>
      <c r="R779" s="119"/>
    </row>
    <row r="780" spans="1:18" x14ac:dyDescent="0.25">
      <c r="A780" t="str">
        <f t="shared" si="12"/>
        <v/>
      </c>
      <c r="O780" s="142"/>
      <c r="P780" s="132"/>
      <c r="R780" s="119"/>
    </row>
    <row r="781" spans="1:18" x14ac:dyDescent="0.25">
      <c r="A781" t="str">
        <f t="shared" si="12"/>
        <v/>
      </c>
      <c r="O781" s="142"/>
      <c r="P781" s="132"/>
      <c r="R781" s="119"/>
    </row>
    <row r="782" spans="1:18" x14ac:dyDescent="0.25">
      <c r="A782" t="str">
        <f t="shared" si="12"/>
        <v/>
      </c>
      <c r="O782" s="142"/>
      <c r="P782" s="132"/>
      <c r="R782" s="119"/>
    </row>
    <row r="783" spans="1:18" x14ac:dyDescent="0.25">
      <c r="A783" t="str">
        <f t="shared" si="12"/>
        <v/>
      </c>
      <c r="O783" s="142"/>
      <c r="P783" s="132"/>
      <c r="R783" s="119"/>
    </row>
    <row r="784" spans="1:18" x14ac:dyDescent="0.25">
      <c r="A784" t="str">
        <f t="shared" si="12"/>
        <v/>
      </c>
      <c r="O784" s="142"/>
      <c r="P784" s="132"/>
      <c r="R784" s="119"/>
    </row>
    <row r="785" spans="1:18" x14ac:dyDescent="0.25">
      <c r="A785" t="str">
        <f t="shared" si="12"/>
        <v/>
      </c>
      <c r="O785" s="142"/>
      <c r="P785" s="132"/>
      <c r="R785" s="119"/>
    </row>
    <row r="786" spans="1:18" x14ac:dyDescent="0.25">
      <c r="A786" t="str">
        <f t="shared" si="12"/>
        <v/>
      </c>
      <c r="O786" s="142"/>
      <c r="P786" s="132"/>
      <c r="R786" s="119"/>
    </row>
    <row r="787" spans="1:18" x14ac:dyDescent="0.25">
      <c r="A787" t="str">
        <f t="shared" si="12"/>
        <v/>
      </c>
      <c r="O787" s="142"/>
      <c r="P787" s="132"/>
      <c r="R787" s="119"/>
    </row>
    <row r="788" spans="1:18" x14ac:dyDescent="0.25">
      <c r="A788" t="str">
        <f t="shared" si="12"/>
        <v/>
      </c>
      <c r="O788" s="142"/>
      <c r="P788" s="132"/>
      <c r="R788" s="119"/>
    </row>
    <row r="789" spans="1:18" x14ac:dyDescent="0.25">
      <c r="A789" t="str">
        <f t="shared" si="12"/>
        <v/>
      </c>
      <c r="O789" s="142"/>
      <c r="P789" s="132"/>
      <c r="R789" s="119"/>
    </row>
    <row r="790" spans="1:18" x14ac:dyDescent="0.25">
      <c r="A790" t="str">
        <f t="shared" si="12"/>
        <v/>
      </c>
      <c r="O790" s="142"/>
      <c r="P790" s="132"/>
      <c r="R790" s="119"/>
    </row>
    <row r="791" spans="1:18" x14ac:dyDescent="0.25">
      <c r="A791" t="str">
        <f t="shared" si="12"/>
        <v/>
      </c>
      <c r="O791" s="142"/>
      <c r="P791" s="132"/>
      <c r="R791" s="119"/>
    </row>
    <row r="792" spans="1:18" x14ac:dyDescent="0.25">
      <c r="A792" t="str">
        <f t="shared" si="12"/>
        <v/>
      </c>
      <c r="O792" s="142"/>
      <c r="P792" s="132"/>
      <c r="R792" s="119"/>
    </row>
    <row r="793" spans="1:18" x14ac:dyDescent="0.25">
      <c r="A793" t="str">
        <f t="shared" si="12"/>
        <v/>
      </c>
      <c r="O793" s="142"/>
      <c r="P793" s="132"/>
      <c r="R793" s="119"/>
    </row>
    <row r="794" spans="1:18" x14ac:dyDescent="0.25">
      <c r="A794" t="str">
        <f t="shared" si="12"/>
        <v/>
      </c>
      <c r="O794" s="142"/>
      <c r="P794" s="132"/>
      <c r="R794" s="119"/>
    </row>
    <row r="795" spans="1:18" x14ac:dyDescent="0.25">
      <c r="A795" t="str">
        <f t="shared" si="12"/>
        <v/>
      </c>
      <c r="O795" s="142"/>
      <c r="P795" s="132"/>
      <c r="R795" s="119"/>
    </row>
    <row r="796" spans="1:18" x14ac:dyDescent="0.25">
      <c r="A796" t="str">
        <f t="shared" si="12"/>
        <v/>
      </c>
      <c r="O796" s="142"/>
      <c r="P796" s="132"/>
      <c r="R796" s="119"/>
    </row>
    <row r="797" spans="1:18" x14ac:dyDescent="0.25">
      <c r="A797" t="str">
        <f t="shared" si="12"/>
        <v/>
      </c>
      <c r="O797" s="142"/>
      <c r="P797" s="132"/>
      <c r="R797" s="119"/>
    </row>
    <row r="798" spans="1:18" x14ac:dyDescent="0.25">
      <c r="A798" t="str">
        <f t="shared" si="12"/>
        <v/>
      </c>
      <c r="O798" s="142"/>
      <c r="P798" s="132"/>
      <c r="R798" s="119"/>
    </row>
    <row r="799" spans="1:18" x14ac:dyDescent="0.25">
      <c r="A799" t="str">
        <f t="shared" si="12"/>
        <v/>
      </c>
      <c r="O799" s="142"/>
      <c r="P799" s="132"/>
      <c r="R799" s="119"/>
    </row>
    <row r="800" spans="1:18" x14ac:dyDescent="0.25">
      <c r="A800" t="str">
        <f t="shared" si="12"/>
        <v/>
      </c>
      <c r="O800" s="142"/>
      <c r="P800" s="132"/>
      <c r="R800" s="119"/>
    </row>
    <row r="801" spans="1:18" x14ac:dyDescent="0.25">
      <c r="A801" t="str">
        <f t="shared" si="12"/>
        <v/>
      </c>
      <c r="O801" s="142"/>
      <c r="P801" s="132"/>
      <c r="R801" s="119"/>
    </row>
    <row r="802" spans="1:18" x14ac:dyDescent="0.25">
      <c r="A802" t="str">
        <f t="shared" si="12"/>
        <v/>
      </c>
      <c r="O802" s="142"/>
      <c r="P802" s="132"/>
      <c r="R802" s="119"/>
    </row>
    <row r="803" spans="1:18" x14ac:dyDescent="0.25">
      <c r="A803" t="str">
        <f t="shared" si="12"/>
        <v/>
      </c>
      <c r="O803" s="142"/>
      <c r="P803" s="132"/>
      <c r="R803" s="119"/>
    </row>
    <row r="804" spans="1:18" x14ac:dyDescent="0.25">
      <c r="A804" t="str">
        <f t="shared" si="12"/>
        <v/>
      </c>
      <c r="O804" s="142"/>
      <c r="P804" s="132"/>
      <c r="R804" s="119"/>
    </row>
    <row r="805" spans="1:18" x14ac:dyDescent="0.25">
      <c r="A805" t="str">
        <f t="shared" si="12"/>
        <v/>
      </c>
      <c r="O805" s="142"/>
      <c r="P805" s="132"/>
      <c r="R805" s="119"/>
    </row>
    <row r="806" spans="1:18" x14ac:dyDescent="0.25">
      <c r="A806" t="str">
        <f t="shared" si="12"/>
        <v/>
      </c>
      <c r="O806" s="142"/>
      <c r="P806" s="132"/>
      <c r="R806" s="119"/>
    </row>
    <row r="807" spans="1:18" x14ac:dyDescent="0.25">
      <c r="A807" t="str">
        <f t="shared" si="12"/>
        <v/>
      </c>
      <c r="O807" s="142"/>
      <c r="P807" s="132"/>
      <c r="R807" s="119"/>
    </row>
    <row r="808" spans="1:18" x14ac:dyDescent="0.25">
      <c r="A808" t="str">
        <f t="shared" si="12"/>
        <v/>
      </c>
      <c r="O808" s="142"/>
      <c r="P808" s="132"/>
      <c r="R808" s="119"/>
    </row>
    <row r="809" spans="1:18" x14ac:dyDescent="0.25">
      <c r="A809" t="str">
        <f t="shared" si="12"/>
        <v/>
      </c>
      <c r="O809" s="142"/>
      <c r="P809" s="132"/>
      <c r="R809" s="119"/>
    </row>
    <row r="810" spans="1:18" x14ac:dyDescent="0.25">
      <c r="A810" t="str">
        <f t="shared" si="12"/>
        <v/>
      </c>
      <c r="O810" s="142"/>
      <c r="P810" s="132"/>
      <c r="R810" s="119"/>
    </row>
    <row r="811" spans="1:18" x14ac:dyDescent="0.25">
      <c r="A811" t="str">
        <f t="shared" si="12"/>
        <v/>
      </c>
      <c r="O811" s="142"/>
      <c r="P811" s="132"/>
      <c r="R811" s="119"/>
    </row>
    <row r="812" spans="1:18" x14ac:dyDescent="0.25">
      <c r="A812" t="str">
        <f t="shared" si="12"/>
        <v/>
      </c>
      <c r="O812" s="142"/>
      <c r="P812" s="132"/>
      <c r="R812" s="119"/>
    </row>
    <row r="813" spans="1:18" x14ac:dyDescent="0.25">
      <c r="A813" t="str">
        <f t="shared" si="12"/>
        <v/>
      </c>
      <c r="O813" s="142"/>
      <c r="P813" s="132"/>
      <c r="R813" s="119"/>
    </row>
    <row r="814" spans="1:18" x14ac:dyDescent="0.25">
      <c r="A814" t="str">
        <f t="shared" si="12"/>
        <v/>
      </c>
      <c r="O814" s="142"/>
      <c r="P814" s="132"/>
      <c r="R814" s="119"/>
    </row>
    <row r="815" spans="1:18" x14ac:dyDescent="0.25">
      <c r="A815" t="str">
        <f t="shared" si="12"/>
        <v/>
      </c>
      <c r="O815" s="142"/>
      <c r="P815" s="132"/>
      <c r="R815" s="119"/>
    </row>
    <row r="816" spans="1:18" x14ac:dyDescent="0.25">
      <c r="A816" t="str">
        <f t="shared" si="12"/>
        <v/>
      </c>
      <c r="O816" s="142"/>
      <c r="P816" s="132"/>
      <c r="R816" s="119"/>
    </row>
    <row r="817" spans="1:18" x14ac:dyDescent="0.25">
      <c r="A817" t="str">
        <f t="shared" si="12"/>
        <v/>
      </c>
      <c r="O817" s="142"/>
      <c r="P817" s="132"/>
      <c r="R817" s="119"/>
    </row>
    <row r="818" spans="1:18" x14ac:dyDescent="0.25">
      <c r="A818" t="str">
        <f t="shared" si="12"/>
        <v/>
      </c>
      <c r="O818" s="142"/>
      <c r="P818" s="132"/>
      <c r="R818" s="119"/>
    </row>
    <row r="819" spans="1:18" x14ac:dyDescent="0.25">
      <c r="A819" t="str">
        <f t="shared" si="12"/>
        <v/>
      </c>
      <c r="O819" s="142"/>
      <c r="P819" s="132"/>
      <c r="R819" s="119"/>
    </row>
    <row r="820" spans="1:18" x14ac:dyDescent="0.25">
      <c r="A820" t="str">
        <f t="shared" si="12"/>
        <v/>
      </c>
      <c r="O820" s="142"/>
      <c r="P820" s="132"/>
      <c r="R820" s="119"/>
    </row>
    <row r="821" spans="1:18" x14ac:dyDescent="0.25">
      <c r="A821" t="str">
        <f t="shared" si="12"/>
        <v/>
      </c>
      <c r="O821" s="142"/>
      <c r="P821" s="132"/>
      <c r="R821" s="119"/>
    </row>
    <row r="822" spans="1:18" x14ac:dyDescent="0.25">
      <c r="A822" t="str">
        <f t="shared" si="12"/>
        <v/>
      </c>
      <c r="O822" s="142"/>
      <c r="P822" s="132"/>
      <c r="R822" s="119"/>
    </row>
    <row r="823" spans="1:18" x14ac:dyDescent="0.25">
      <c r="A823" t="str">
        <f t="shared" si="12"/>
        <v/>
      </c>
      <c r="O823" s="142"/>
      <c r="P823" s="132"/>
      <c r="R823" s="119"/>
    </row>
    <row r="824" spans="1:18" x14ac:dyDescent="0.25">
      <c r="A824" t="str">
        <f t="shared" si="12"/>
        <v/>
      </c>
      <c r="O824" s="142"/>
      <c r="P824" s="132"/>
      <c r="R824" s="119"/>
    </row>
    <row r="825" spans="1:18" x14ac:dyDescent="0.25">
      <c r="A825" t="str">
        <f t="shared" si="12"/>
        <v/>
      </c>
      <c r="O825" s="142"/>
      <c r="P825" s="132"/>
      <c r="R825" s="119"/>
    </row>
    <row r="826" spans="1:18" x14ac:dyDescent="0.25">
      <c r="A826" t="str">
        <f t="shared" si="12"/>
        <v/>
      </c>
      <c r="O826" s="142"/>
      <c r="P826" s="132"/>
      <c r="R826" s="119"/>
    </row>
    <row r="827" spans="1:18" x14ac:dyDescent="0.25">
      <c r="A827" t="str">
        <f t="shared" si="12"/>
        <v/>
      </c>
      <c r="O827" s="142"/>
      <c r="P827" s="132"/>
      <c r="R827" s="119"/>
    </row>
    <row r="828" spans="1:18" x14ac:dyDescent="0.25">
      <c r="A828" t="str">
        <f t="shared" si="12"/>
        <v/>
      </c>
      <c r="O828" s="142"/>
      <c r="P828" s="132"/>
      <c r="R828" s="119"/>
    </row>
    <row r="829" spans="1:18" x14ac:dyDescent="0.25">
      <c r="A829" t="str">
        <f t="shared" si="12"/>
        <v/>
      </c>
      <c r="O829" s="142"/>
      <c r="P829" s="132"/>
      <c r="R829" s="119"/>
    </row>
    <row r="830" spans="1:18" x14ac:dyDescent="0.25">
      <c r="A830" t="str">
        <f t="shared" si="12"/>
        <v/>
      </c>
      <c r="O830" s="142"/>
      <c r="P830" s="132"/>
      <c r="R830" s="119"/>
    </row>
    <row r="831" spans="1:18" x14ac:dyDescent="0.25">
      <c r="A831" t="str">
        <f t="shared" si="12"/>
        <v/>
      </c>
      <c r="O831" s="142"/>
      <c r="P831" s="132"/>
      <c r="R831" s="119"/>
    </row>
    <row r="832" spans="1:18" x14ac:dyDescent="0.25">
      <c r="A832" t="str">
        <f t="shared" si="12"/>
        <v/>
      </c>
      <c r="O832" s="142"/>
      <c r="P832" s="132"/>
      <c r="R832" s="119"/>
    </row>
    <row r="833" spans="1:18" x14ac:dyDescent="0.25">
      <c r="A833" t="str">
        <f t="shared" si="12"/>
        <v/>
      </c>
      <c r="O833" s="142"/>
      <c r="P833" s="132"/>
      <c r="R833" s="119"/>
    </row>
    <row r="834" spans="1:18" x14ac:dyDescent="0.25">
      <c r="A834" t="str">
        <f t="shared" si="12"/>
        <v/>
      </c>
      <c r="O834" s="142"/>
      <c r="P834" s="132"/>
      <c r="R834" s="119"/>
    </row>
    <row r="835" spans="1:18" x14ac:dyDescent="0.25">
      <c r="A835" t="str">
        <f t="shared" si="12"/>
        <v/>
      </c>
      <c r="O835" s="142"/>
      <c r="P835" s="132"/>
      <c r="R835" s="119"/>
    </row>
    <row r="836" spans="1:18" x14ac:dyDescent="0.25">
      <c r="A836" t="str">
        <f t="shared" si="12"/>
        <v/>
      </c>
      <c r="O836" s="142"/>
      <c r="P836" s="132"/>
      <c r="R836" s="119"/>
    </row>
    <row r="837" spans="1:18" x14ac:dyDescent="0.25">
      <c r="A837" t="str">
        <f t="shared" si="12"/>
        <v/>
      </c>
      <c r="O837" s="142"/>
      <c r="P837" s="132"/>
      <c r="R837" s="119"/>
    </row>
    <row r="838" spans="1:18" x14ac:dyDescent="0.25">
      <c r="A838" t="str">
        <f t="shared" si="12"/>
        <v/>
      </c>
      <c r="O838" s="142"/>
      <c r="P838" s="132"/>
      <c r="R838" s="119"/>
    </row>
    <row r="839" spans="1:18" x14ac:dyDescent="0.25">
      <c r="A839" t="str">
        <f t="shared" si="12"/>
        <v/>
      </c>
      <c r="O839" s="142"/>
      <c r="P839" s="132"/>
      <c r="R839" s="119"/>
    </row>
    <row r="840" spans="1:18" x14ac:dyDescent="0.25">
      <c r="A840" t="str">
        <f t="shared" ref="A840:A903" si="13">B840&amp;N840</f>
        <v/>
      </c>
      <c r="O840" s="142"/>
      <c r="P840" s="132"/>
      <c r="R840" s="119"/>
    </row>
    <row r="841" spans="1:18" x14ac:dyDescent="0.25">
      <c r="A841" t="str">
        <f t="shared" si="13"/>
        <v/>
      </c>
      <c r="O841" s="142"/>
      <c r="P841" s="132"/>
      <c r="R841" s="119"/>
    </row>
    <row r="842" spans="1:18" x14ac:dyDescent="0.25">
      <c r="A842" t="str">
        <f t="shared" si="13"/>
        <v/>
      </c>
      <c r="O842" s="142"/>
      <c r="P842" s="132"/>
      <c r="R842" s="119"/>
    </row>
    <row r="843" spans="1:18" x14ac:dyDescent="0.25">
      <c r="A843" t="str">
        <f t="shared" si="13"/>
        <v/>
      </c>
      <c r="O843" s="142"/>
      <c r="P843" s="132"/>
      <c r="R843" s="119"/>
    </row>
    <row r="844" spans="1:18" x14ac:dyDescent="0.25">
      <c r="A844" t="str">
        <f t="shared" si="13"/>
        <v/>
      </c>
      <c r="O844" s="142"/>
      <c r="P844" s="132"/>
      <c r="R844" s="119"/>
    </row>
    <row r="845" spans="1:18" x14ac:dyDescent="0.25">
      <c r="A845" t="str">
        <f t="shared" si="13"/>
        <v/>
      </c>
      <c r="O845" s="142"/>
      <c r="P845" s="132"/>
      <c r="R845" s="119"/>
    </row>
    <row r="846" spans="1:18" x14ac:dyDescent="0.25">
      <c r="A846" t="str">
        <f t="shared" si="13"/>
        <v/>
      </c>
      <c r="O846" s="142"/>
      <c r="P846" s="132"/>
      <c r="R846" s="119"/>
    </row>
    <row r="847" spans="1:18" x14ac:dyDescent="0.25">
      <c r="A847" t="str">
        <f t="shared" si="13"/>
        <v/>
      </c>
      <c r="O847" s="142"/>
      <c r="P847" s="132"/>
      <c r="R847" s="119"/>
    </row>
    <row r="848" spans="1:18" x14ac:dyDescent="0.25">
      <c r="A848" t="str">
        <f t="shared" si="13"/>
        <v/>
      </c>
      <c r="O848" s="142"/>
      <c r="P848" s="132"/>
      <c r="R848" s="119"/>
    </row>
    <row r="849" spans="1:18" x14ac:dyDescent="0.25">
      <c r="A849" t="str">
        <f t="shared" si="13"/>
        <v/>
      </c>
      <c r="O849" s="142"/>
      <c r="P849" s="132"/>
      <c r="R849" s="119"/>
    </row>
    <row r="850" spans="1:18" x14ac:dyDescent="0.25">
      <c r="A850" t="str">
        <f t="shared" si="13"/>
        <v/>
      </c>
      <c r="O850" s="142"/>
      <c r="P850" s="132"/>
      <c r="R850" s="119"/>
    </row>
    <row r="851" spans="1:18" x14ac:dyDescent="0.25">
      <c r="A851" t="str">
        <f t="shared" si="13"/>
        <v/>
      </c>
      <c r="O851" s="142"/>
      <c r="P851" s="132"/>
      <c r="R851" s="119"/>
    </row>
    <row r="852" spans="1:18" x14ac:dyDescent="0.25">
      <c r="A852" t="str">
        <f t="shared" si="13"/>
        <v/>
      </c>
      <c r="O852" s="142"/>
      <c r="P852" s="132"/>
      <c r="R852" s="119"/>
    </row>
    <row r="853" spans="1:18" x14ac:dyDescent="0.25">
      <c r="A853" t="str">
        <f t="shared" si="13"/>
        <v/>
      </c>
      <c r="O853" s="142"/>
      <c r="P853" s="132"/>
      <c r="R853" s="119"/>
    </row>
    <row r="854" spans="1:18" x14ac:dyDescent="0.25">
      <c r="A854" t="str">
        <f t="shared" si="13"/>
        <v/>
      </c>
      <c r="O854" s="142"/>
      <c r="P854" s="132"/>
      <c r="R854" s="119"/>
    </row>
    <row r="855" spans="1:18" x14ac:dyDescent="0.25">
      <c r="A855" t="str">
        <f t="shared" si="13"/>
        <v/>
      </c>
      <c r="O855" s="142"/>
      <c r="P855" s="132"/>
      <c r="R855" s="119"/>
    </row>
    <row r="856" spans="1:18" x14ac:dyDescent="0.25">
      <c r="A856" t="str">
        <f t="shared" si="13"/>
        <v/>
      </c>
      <c r="O856" s="142"/>
      <c r="P856" s="132"/>
      <c r="R856" s="119"/>
    </row>
    <row r="857" spans="1:18" x14ac:dyDescent="0.25">
      <c r="A857" t="str">
        <f t="shared" si="13"/>
        <v/>
      </c>
      <c r="O857" s="142"/>
      <c r="P857" s="132"/>
      <c r="R857" s="119"/>
    </row>
    <row r="858" spans="1:18" x14ac:dyDescent="0.25">
      <c r="A858" t="str">
        <f t="shared" si="13"/>
        <v/>
      </c>
      <c r="O858" s="142"/>
      <c r="P858" s="132"/>
      <c r="R858" s="119"/>
    </row>
    <row r="859" spans="1:18" x14ac:dyDescent="0.25">
      <c r="A859" t="str">
        <f t="shared" si="13"/>
        <v/>
      </c>
      <c r="O859" s="142"/>
      <c r="P859" s="132"/>
      <c r="R859" s="119"/>
    </row>
    <row r="860" spans="1:18" x14ac:dyDescent="0.25">
      <c r="A860" t="str">
        <f t="shared" si="13"/>
        <v/>
      </c>
      <c r="O860" s="142"/>
      <c r="P860" s="132"/>
      <c r="R860" s="119"/>
    </row>
    <row r="861" spans="1:18" x14ac:dyDescent="0.25">
      <c r="A861" t="str">
        <f t="shared" si="13"/>
        <v/>
      </c>
      <c r="O861" s="142"/>
      <c r="P861" s="132"/>
      <c r="R861" s="119"/>
    </row>
    <row r="862" spans="1:18" x14ac:dyDescent="0.25">
      <c r="A862" t="str">
        <f t="shared" si="13"/>
        <v/>
      </c>
      <c r="O862" s="142"/>
      <c r="P862" s="132"/>
      <c r="R862" s="119"/>
    </row>
    <row r="863" spans="1:18" x14ac:dyDescent="0.25">
      <c r="A863" t="str">
        <f t="shared" si="13"/>
        <v/>
      </c>
      <c r="O863" s="142"/>
      <c r="P863" s="132"/>
      <c r="R863" s="119"/>
    </row>
    <row r="864" spans="1:18" x14ac:dyDescent="0.25">
      <c r="A864" t="str">
        <f t="shared" si="13"/>
        <v/>
      </c>
      <c r="O864" s="142"/>
      <c r="P864" s="132"/>
      <c r="R864" s="119"/>
    </row>
    <row r="865" spans="1:18" x14ac:dyDescent="0.25">
      <c r="A865" t="str">
        <f t="shared" si="13"/>
        <v/>
      </c>
      <c r="O865" s="142"/>
      <c r="P865" s="132"/>
      <c r="R865" s="119"/>
    </row>
    <row r="866" spans="1:18" x14ac:dyDescent="0.25">
      <c r="A866" t="str">
        <f t="shared" si="13"/>
        <v/>
      </c>
      <c r="O866" s="142"/>
      <c r="P866" s="132"/>
      <c r="R866" s="119"/>
    </row>
    <row r="867" spans="1:18" x14ac:dyDescent="0.25">
      <c r="A867" t="str">
        <f t="shared" si="13"/>
        <v/>
      </c>
      <c r="O867" s="142"/>
      <c r="P867" s="132"/>
      <c r="R867" s="119"/>
    </row>
    <row r="868" spans="1:18" x14ac:dyDescent="0.25">
      <c r="A868" t="str">
        <f t="shared" si="13"/>
        <v/>
      </c>
      <c r="O868" s="142"/>
      <c r="P868" s="132"/>
      <c r="R868" s="119"/>
    </row>
    <row r="869" spans="1:18" x14ac:dyDescent="0.25">
      <c r="A869" t="str">
        <f t="shared" si="13"/>
        <v/>
      </c>
      <c r="O869" s="142"/>
      <c r="P869" s="132"/>
      <c r="R869" s="119"/>
    </row>
    <row r="870" spans="1:18" x14ac:dyDescent="0.25">
      <c r="A870" t="str">
        <f t="shared" si="13"/>
        <v/>
      </c>
      <c r="O870" s="142"/>
      <c r="P870" s="132"/>
      <c r="R870" s="119"/>
    </row>
    <row r="871" spans="1:18" x14ac:dyDescent="0.25">
      <c r="A871" t="str">
        <f t="shared" si="13"/>
        <v/>
      </c>
      <c r="O871" s="142"/>
      <c r="P871" s="132"/>
      <c r="R871" s="119"/>
    </row>
    <row r="872" spans="1:18" x14ac:dyDescent="0.25">
      <c r="A872" t="str">
        <f t="shared" si="13"/>
        <v/>
      </c>
      <c r="O872" s="142"/>
      <c r="P872" s="132"/>
      <c r="R872" s="119"/>
    </row>
    <row r="873" spans="1:18" x14ac:dyDescent="0.25">
      <c r="A873" t="str">
        <f t="shared" si="13"/>
        <v/>
      </c>
      <c r="O873" s="142"/>
      <c r="P873" s="132"/>
      <c r="R873" s="119"/>
    </row>
    <row r="874" spans="1:18" x14ac:dyDescent="0.25">
      <c r="A874" t="str">
        <f t="shared" si="13"/>
        <v/>
      </c>
      <c r="O874" s="142"/>
      <c r="P874" s="132"/>
      <c r="R874" s="119"/>
    </row>
    <row r="875" spans="1:18" x14ac:dyDescent="0.25">
      <c r="A875" t="str">
        <f t="shared" si="13"/>
        <v/>
      </c>
      <c r="O875" s="142"/>
      <c r="P875" s="132"/>
      <c r="R875" s="119"/>
    </row>
    <row r="876" spans="1:18" x14ac:dyDescent="0.25">
      <c r="A876" t="str">
        <f t="shared" si="13"/>
        <v/>
      </c>
      <c r="O876" s="142"/>
      <c r="P876" s="132"/>
      <c r="R876" s="119"/>
    </row>
    <row r="877" spans="1:18" x14ac:dyDescent="0.25">
      <c r="A877" t="str">
        <f t="shared" si="13"/>
        <v/>
      </c>
      <c r="O877" s="142"/>
      <c r="P877" s="132"/>
      <c r="R877" s="119"/>
    </row>
    <row r="878" spans="1:18" x14ac:dyDescent="0.25">
      <c r="A878" t="str">
        <f t="shared" si="13"/>
        <v/>
      </c>
      <c r="O878" s="142"/>
      <c r="P878" s="132"/>
      <c r="R878" s="119"/>
    </row>
    <row r="879" spans="1:18" x14ac:dyDescent="0.25">
      <c r="A879" t="str">
        <f t="shared" si="13"/>
        <v/>
      </c>
      <c r="O879" s="142"/>
      <c r="P879" s="132"/>
      <c r="R879" s="119"/>
    </row>
    <row r="880" spans="1:18" x14ac:dyDescent="0.25">
      <c r="A880" t="str">
        <f t="shared" si="13"/>
        <v/>
      </c>
      <c r="O880" s="142"/>
      <c r="P880" s="132"/>
      <c r="R880" s="119"/>
    </row>
    <row r="881" spans="1:18" x14ac:dyDescent="0.25">
      <c r="A881" t="str">
        <f t="shared" si="13"/>
        <v/>
      </c>
      <c r="O881" s="142"/>
      <c r="P881" s="132"/>
      <c r="R881" s="119"/>
    </row>
    <row r="882" spans="1:18" x14ac:dyDescent="0.25">
      <c r="A882" t="str">
        <f t="shared" si="13"/>
        <v/>
      </c>
      <c r="O882" s="142"/>
      <c r="P882" s="132"/>
      <c r="R882" s="119"/>
    </row>
    <row r="883" spans="1:18" x14ac:dyDescent="0.25">
      <c r="A883" t="str">
        <f t="shared" si="13"/>
        <v/>
      </c>
      <c r="O883" s="142"/>
      <c r="P883" s="132"/>
      <c r="R883" s="119"/>
    </row>
    <row r="884" spans="1:18" x14ac:dyDescent="0.25">
      <c r="A884" t="str">
        <f t="shared" si="13"/>
        <v/>
      </c>
      <c r="O884" s="142"/>
      <c r="P884" s="132"/>
      <c r="R884" s="119"/>
    </row>
    <row r="885" spans="1:18" x14ac:dyDescent="0.25">
      <c r="A885" t="str">
        <f t="shared" si="13"/>
        <v/>
      </c>
      <c r="O885" s="142"/>
      <c r="P885" s="132"/>
      <c r="R885" s="119"/>
    </row>
    <row r="886" spans="1:18" x14ac:dyDescent="0.25">
      <c r="A886" t="str">
        <f t="shared" si="13"/>
        <v/>
      </c>
      <c r="O886" s="142"/>
      <c r="P886" s="132"/>
      <c r="R886" s="119"/>
    </row>
    <row r="887" spans="1:18" x14ac:dyDescent="0.25">
      <c r="A887" t="str">
        <f t="shared" si="13"/>
        <v/>
      </c>
      <c r="O887" s="142"/>
      <c r="P887" s="132"/>
      <c r="R887" s="119"/>
    </row>
    <row r="888" spans="1:18" x14ac:dyDescent="0.25">
      <c r="A888" t="str">
        <f t="shared" si="13"/>
        <v/>
      </c>
      <c r="O888" s="142"/>
      <c r="P888" s="132"/>
      <c r="R888" s="119"/>
    </row>
    <row r="889" spans="1:18" x14ac:dyDescent="0.25">
      <c r="A889" t="str">
        <f t="shared" si="13"/>
        <v/>
      </c>
      <c r="O889" s="142"/>
      <c r="P889" s="132"/>
      <c r="R889" s="119"/>
    </row>
    <row r="890" spans="1:18" x14ac:dyDescent="0.25">
      <c r="A890" t="str">
        <f t="shared" si="13"/>
        <v/>
      </c>
      <c r="O890" s="142"/>
      <c r="P890" s="132"/>
      <c r="R890" s="119"/>
    </row>
    <row r="891" spans="1:18" x14ac:dyDescent="0.25">
      <c r="A891" t="str">
        <f t="shared" si="13"/>
        <v/>
      </c>
      <c r="O891" s="142"/>
      <c r="P891" s="132"/>
      <c r="R891" s="119"/>
    </row>
    <row r="892" spans="1:18" x14ac:dyDescent="0.25">
      <c r="A892" t="str">
        <f t="shared" si="13"/>
        <v/>
      </c>
      <c r="O892" s="142"/>
      <c r="P892" s="132"/>
      <c r="R892" s="119"/>
    </row>
    <row r="893" spans="1:18" x14ac:dyDescent="0.25">
      <c r="A893" t="str">
        <f t="shared" si="13"/>
        <v/>
      </c>
      <c r="O893" s="142"/>
      <c r="P893" s="132"/>
      <c r="R893" s="119"/>
    </row>
    <row r="894" spans="1:18" x14ac:dyDescent="0.25">
      <c r="A894" t="str">
        <f t="shared" si="13"/>
        <v/>
      </c>
      <c r="O894" s="142"/>
      <c r="P894" s="132"/>
      <c r="R894" s="119"/>
    </row>
    <row r="895" spans="1:18" x14ac:dyDescent="0.25">
      <c r="A895" t="str">
        <f t="shared" si="13"/>
        <v/>
      </c>
      <c r="O895" s="142"/>
      <c r="P895" s="132"/>
      <c r="R895" s="119"/>
    </row>
    <row r="896" spans="1:18" x14ac:dyDescent="0.25">
      <c r="A896" t="str">
        <f t="shared" si="13"/>
        <v/>
      </c>
      <c r="O896" s="142"/>
      <c r="P896" s="132"/>
      <c r="R896" s="119"/>
    </row>
    <row r="897" spans="1:18" x14ac:dyDescent="0.25">
      <c r="A897" t="str">
        <f t="shared" si="13"/>
        <v/>
      </c>
      <c r="O897" s="142"/>
      <c r="P897" s="132"/>
      <c r="R897" s="119"/>
    </row>
    <row r="898" spans="1:18" x14ac:dyDescent="0.25">
      <c r="A898" t="str">
        <f t="shared" si="13"/>
        <v/>
      </c>
      <c r="O898" s="142"/>
      <c r="P898" s="132"/>
      <c r="R898" s="119"/>
    </row>
    <row r="899" spans="1:18" x14ac:dyDescent="0.25">
      <c r="A899" t="str">
        <f t="shared" si="13"/>
        <v/>
      </c>
      <c r="O899" s="142"/>
      <c r="P899" s="132"/>
      <c r="R899" s="119"/>
    </row>
    <row r="900" spans="1:18" x14ac:dyDescent="0.25">
      <c r="A900" t="str">
        <f t="shared" si="13"/>
        <v/>
      </c>
      <c r="O900" s="142"/>
      <c r="P900" s="132"/>
      <c r="R900" s="119"/>
    </row>
    <row r="901" spans="1:18" x14ac:dyDescent="0.25">
      <c r="A901" t="str">
        <f t="shared" si="13"/>
        <v/>
      </c>
      <c r="O901" s="142"/>
      <c r="P901" s="132"/>
      <c r="R901" s="119"/>
    </row>
    <row r="902" spans="1:18" x14ac:dyDescent="0.25">
      <c r="A902" t="str">
        <f t="shared" si="13"/>
        <v/>
      </c>
      <c r="O902" s="142"/>
      <c r="P902" s="132"/>
      <c r="R902" s="119"/>
    </row>
    <row r="903" spans="1:18" x14ac:dyDescent="0.25">
      <c r="A903" t="str">
        <f t="shared" si="13"/>
        <v/>
      </c>
      <c r="O903" s="142"/>
      <c r="P903" s="132"/>
      <c r="R903" s="119"/>
    </row>
    <row r="904" spans="1:18" x14ac:dyDescent="0.25">
      <c r="A904" t="str">
        <f t="shared" ref="A904:A967" si="14">B904&amp;N904</f>
        <v/>
      </c>
      <c r="O904" s="142"/>
      <c r="P904" s="132"/>
      <c r="R904" s="119"/>
    </row>
    <row r="905" spans="1:18" x14ac:dyDescent="0.25">
      <c r="A905" t="str">
        <f t="shared" si="14"/>
        <v/>
      </c>
      <c r="O905" s="142"/>
      <c r="P905" s="132"/>
      <c r="R905" s="119"/>
    </row>
    <row r="906" spans="1:18" x14ac:dyDescent="0.25">
      <c r="A906" t="str">
        <f t="shared" si="14"/>
        <v/>
      </c>
      <c r="O906" s="142"/>
      <c r="P906" s="132"/>
      <c r="R906" s="119"/>
    </row>
    <row r="907" spans="1:18" x14ac:dyDescent="0.25">
      <c r="A907" t="str">
        <f t="shared" si="14"/>
        <v/>
      </c>
      <c r="O907" s="142"/>
      <c r="P907" s="132"/>
      <c r="R907" s="119"/>
    </row>
    <row r="908" spans="1:18" x14ac:dyDescent="0.25">
      <c r="A908" t="str">
        <f t="shared" si="14"/>
        <v/>
      </c>
      <c r="O908" s="142"/>
      <c r="P908" s="132"/>
      <c r="R908" s="119"/>
    </row>
    <row r="909" spans="1:18" x14ac:dyDescent="0.25">
      <c r="A909" t="str">
        <f t="shared" si="14"/>
        <v/>
      </c>
      <c r="O909" s="142"/>
      <c r="P909" s="132"/>
      <c r="R909" s="119"/>
    </row>
    <row r="910" spans="1:18" x14ac:dyDescent="0.25">
      <c r="A910" t="str">
        <f t="shared" si="14"/>
        <v/>
      </c>
      <c r="O910" s="142"/>
      <c r="P910" s="132"/>
      <c r="R910" s="119"/>
    </row>
    <row r="911" spans="1:18" x14ac:dyDescent="0.25">
      <c r="A911" t="str">
        <f t="shared" si="14"/>
        <v/>
      </c>
      <c r="O911" s="142"/>
      <c r="P911" s="132"/>
      <c r="R911" s="119"/>
    </row>
    <row r="912" spans="1:18" x14ac:dyDescent="0.25">
      <c r="A912" t="str">
        <f t="shared" si="14"/>
        <v/>
      </c>
      <c r="O912" s="142"/>
      <c r="P912" s="132"/>
      <c r="R912" s="119"/>
    </row>
    <row r="913" spans="1:18" x14ac:dyDescent="0.25">
      <c r="A913" t="str">
        <f t="shared" si="14"/>
        <v/>
      </c>
      <c r="O913" s="142"/>
      <c r="P913" s="132"/>
      <c r="R913" s="119"/>
    </row>
    <row r="914" spans="1:18" x14ac:dyDescent="0.25">
      <c r="A914" t="str">
        <f t="shared" si="14"/>
        <v/>
      </c>
      <c r="O914" s="142"/>
      <c r="P914" s="132"/>
      <c r="R914" s="119"/>
    </row>
    <row r="915" spans="1:18" x14ac:dyDescent="0.25">
      <c r="A915" t="str">
        <f t="shared" si="14"/>
        <v/>
      </c>
      <c r="O915" s="142"/>
      <c r="P915" s="132"/>
      <c r="R915" s="119"/>
    </row>
    <row r="916" spans="1:18" x14ac:dyDescent="0.25">
      <c r="A916" t="str">
        <f t="shared" si="14"/>
        <v/>
      </c>
      <c r="O916" s="142"/>
      <c r="P916" s="132"/>
      <c r="R916" s="119"/>
    </row>
    <row r="917" spans="1:18" x14ac:dyDescent="0.25">
      <c r="A917" t="str">
        <f t="shared" si="14"/>
        <v/>
      </c>
      <c r="O917" s="142"/>
      <c r="P917" s="132"/>
      <c r="R917" s="119"/>
    </row>
    <row r="918" spans="1:18" x14ac:dyDescent="0.25">
      <c r="A918" t="str">
        <f t="shared" si="14"/>
        <v/>
      </c>
      <c r="O918" s="142"/>
      <c r="P918" s="132"/>
      <c r="R918" s="119"/>
    </row>
    <row r="919" spans="1:18" x14ac:dyDescent="0.25">
      <c r="A919" t="str">
        <f t="shared" si="14"/>
        <v/>
      </c>
      <c r="O919" s="142"/>
      <c r="P919" s="132"/>
      <c r="R919" s="119"/>
    </row>
    <row r="920" spans="1:18" x14ac:dyDescent="0.25">
      <c r="A920" t="str">
        <f t="shared" si="14"/>
        <v/>
      </c>
      <c r="O920" s="142"/>
      <c r="P920" s="132"/>
      <c r="R920" s="119"/>
    </row>
    <row r="921" spans="1:18" x14ac:dyDescent="0.25">
      <c r="A921" t="str">
        <f t="shared" si="14"/>
        <v/>
      </c>
      <c r="O921" s="142"/>
      <c r="P921" s="132"/>
      <c r="R921" s="119"/>
    </row>
    <row r="922" spans="1:18" x14ac:dyDescent="0.25">
      <c r="A922" t="str">
        <f t="shared" si="14"/>
        <v/>
      </c>
      <c r="O922" s="142"/>
      <c r="P922" s="132"/>
      <c r="R922" s="119"/>
    </row>
    <row r="923" spans="1:18" x14ac:dyDescent="0.25">
      <c r="A923" t="str">
        <f t="shared" si="14"/>
        <v/>
      </c>
      <c r="O923" s="142"/>
      <c r="P923" s="132"/>
      <c r="R923" s="119"/>
    </row>
    <row r="924" spans="1:18" x14ac:dyDescent="0.25">
      <c r="A924" t="str">
        <f t="shared" si="14"/>
        <v/>
      </c>
      <c r="O924" s="142"/>
      <c r="P924" s="132"/>
      <c r="R924" s="119"/>
    </row>
    <row r="925" spans="1:18" x14ac:dyDescent="0.25">
      <c r="A925" t="str">
        <f t="shared" si="14"/>
        <v/>
      </c>
      <c r="O925" s="142"/>
      <c r="P925" s="132"/>
      <c r="R925" s="119"/>
    </row>
    <row r="926" spans="1:18" x14ac:dyDescent="0.25">
      <c r="A926" t="str">
        <f t="shared" si="14"/>
        <v/>
      </c>
      <c r="O926" s="142"/>
      <c r="P926" s="132"/>
      <c r="R926" s="119"/>
    </row>
    <row r="927" spans="1:18" x14ac:dyDescent="0.25">
      <c r="A927" t="str">
        <f t="shared" si="14"/>
        <v/>
      </c>
      <c r="O927" s="142"/>
      <c r="P927" s="132"/>
      <c r="R927" s="119"/>
    </row>
    <row r="928" spans="1:18" x14ac:dyDescent="0.25">
      <c r="A928" t="str">
        <f t="shared" si="14"/>
        <v/>
      </c>
      <c r="O928" s="142"/>
      <c r="P928" s="132"/>
      <c r="R928" s="119"/>
    </row>
    <row r="929" spans="1:18" x14ac:dyDescent="0.25">
      <c r="A929" t="str">
        <f t="shared" si="14"/>
        <v/>
      </c>
      <c r="O929" s="142"/>
      <c r="P929" s="132"/>
      <c r="R929" s="119"/>
    </row>
    <row r="930" spans="1:18" x14ac:dyDescent="0.25">
      <c r="A930" t="str">
        <f t="shared" si="14"/>
        <v/>
      </c>
      <c r="O930" s="142"/>
      <c r="P930" s="132"/>
      <c r="R930" s="119"/>
    </row>
    <row r="931" spans="1:18" x14ac:dyDescent="0.25">
      <c r="A931" t="str">
        <f t="shared" si="14"/>
        <v/>
      </c>
      <c r="O931" s="142"/>
      <c r="P931" s="132"/>
      <c r="R931" s="119"/>
    </row>
    <row r="932" spans="1:18" x14ac:dyDescent="0.25">
      <c r="A932" t="str">
        <f t="shared" si="14"/>
        <v/>
      </c>
      <c r="O932" s="142"/>
      <c r="P932" s="132"/>
      <c r="R932" s="119"/>
    </row>
    <row r="933" spans="1:18" x14ac:dyDescent="0.25">
      <c r="A933" t="str">
        <f t="shared" si="14"/>
        <v/>
      </c>
      <c r="O933" s="142"/>
      <c r="P933" s="132"/>
      <c r="R933" s="119"/>
    </row>
    <row r="934" spans="1:18" x14ac:dyDescent="0.25">
      <c r="A934" t="str">
        <f t="shared" si="14"/>
        <v/>
      </c>
      <c r="O934" s="142"/>
      <c r="P934" s="132"/>
      <c r="R934" s="119"/>
    </row>
    <row r="935" spans="1:18" x14ac:dyDescent="0.25">
      <c r="A935" t="str">
        <f t="shared" si="14"/>
        <v/>
      </c>
      <c r="O935" s="142"/>
      <c r="P935" s="132"/>
      <c r="R935" s="119"/>
    </row>
    <row r="936" spans="1:18" x14ac:dyDescent="0.25">
      <c r="A936" t="str">
        <f t="shared" si="14"/>
        <v/>
      </c>
      <c r="O936" s="142"/>
      <c r="P936" s="132"/>
      <c r="R936" s="119"/>
    </row>
    <row r="937" spans="1:18" x14ac:dyDescent="0.25">
      <c r="A937" t="str">
        <f t="shared" si="14"/>
        <v/>
      </c>
      <c r="O937" s="142"/>
      <c r="P937" s="132"/>
      <c r="R937" s="119"/>
    </row>
    <row r="938" spans="1:18" x14ac:dyDescent="0.25">
      <c r="A938" t="str">
        <f t="shared" si="14"/>
        <v/>
      </c>
      <c r="O938" s="142"/>
      <c r="P938" s="132"/>
      <c r="R938" s="119"/>
    </row>
    <row r="939" spans="1:18" x14ac:dyDescent="0.25">
      <c r="A939" t="str">
        <f t="shared" si="14"/>
        <v/>
      </c>
      <c r="O939" s="142"/>
      <c r="P939" s="132"/>
      <c r="R939" s="119"/>
    </row>
    <row r="940" spans="1:18" x14ac:dyDescent="0.25">
      <c r="A940" t="str">
        <f t="shared" si="14"/>
        <v/>
      </c>
      <c r="O940" s="142"/>
      <c r="P940" s="132"/>
      <c r="R940" s="119"/>
    </row>
    <row r="941" spans="1:18" x14ac:dyDescent="0.25">
      <c r="A941" t="str">
        <f t="shared" si="14"/>
        <v/>
      </c>
      <c r="O941" s="142"/>
      <c r="P941" s="132"/>
      <c r="R941" s="119"/>
    </row>
    <row r="942" spans="1:18" x14ac:dyDescent="0.25">
      <c r="A942" t="str">
        <f t="shared" si="14"/>
        <v/>
      </c>
      <c r="O942" s="142"/>
      <c r="P942" s="132"/>
      <c r="R942" s="119"/>
    </row>
    <row r="943" spans="1:18" x14ac:dyDescent="0.25">
      <c r="A943" t="str">
        <f t="shared" si="14"/>
        <v/>
      </c>
      <c r="O943" s="142"/>
      <c r="P943" s="132"/>
      <c r="R943" s="119"/>
    </row>
    <row r="944" spans="1:18" x14ac:dyDescent="0.25">
      <c r="A944" t="str">
        <f t="shared" si="14"/>
        <v/>
      </c>
      <c r="O944" s="142"/>
      <c r="P944" s="132"/>
      <c r="R944" s="119"/>
    </row>
    <row r="945" spans="1:18" x14ac:dyDescent="0.25">
      <c r="A945" t="str">
        <f t="shared" si="14"/>
        <v/>
      </c>
      <c r="O945" s="142"/>
      <c r="P945" s="132"/>
      <c r="R945" s="119"/>
    </row>
    <row r="946" spans="1:18" x14ac:dyDescent="0.25">
      <c r="A946" t="str">
        <f t="shared" si="14"/>
        <v/>
      </c>
      <c r="O946" s="142"/>
      <c r="P946" s="132"/>
      <c r="R946" s="119"/>
    </row>
    <row r="947" spans="1:18" x14ac:dyDescent="0.25">
      <c r="A947" t="str">
        <f t="shared" si="14"/>
        <v/>
      </c>
      <c r="O947" s="142"/>
      <c r="P947" s="132"/>
      <c r="R947" s="119"/>
    </row>
    <row r="948" spans="1:18" x14ac:dyDescent="0.25">
      <c r="A948" t="str">
        <f t="shared" si="14"/>
        <v/>
      </c>
      <c r="O948" s="142"/>
      <c r="P948" s="132"/>
      <c r="R948" s="119"/>
    </row>
    <row r="949" spans="1:18" x14ac:dyDescent="0.25">
      <c r="A949" t="str">
        <f t="shared" si="14"/>
        <v/>
      </c>
      <c r="O949" s="142"/>
      <c r="P949" s="132"/>
      <c r="R949" s="119"/>
    </row>
    <row r="950" spans="1:18" x14ac:dyDescent="0.25">
      <c r="A950" t="str">
        <f t="shared" si="14"/>
        <v/>
      </c>
      <c r="O950" s="142"/>
      <c r="P950" s="132"/>
      <c r="R950" s="119"/>
    </row>
    <row r="951" spans="1:18" x14ac:dyDescent="0.25">
      <c r="A951" t="str">
        <f t="shared" si="14"/>
        <v/>
      </c>
      <c r="O951" s="142"/>
      <c r="P951" s="132"/>
      <c r="R951" s="119"/>
    </row>
    <row r="952" spans="1:18" x14ac:dyDescent="0.25">
      <c r="A952" t="str">
        <f t="shared" si="14"/>
        <v/>
      </c>
      <c r="O952" s="142"/>
      <c r="P952" s="132"/>
      <c r="R952" s="119"/>
    </row>
    <row r="953" spans="1:18" x14ac:dyDescent="0.25">
      <c r="A953" t="str">
        <f t="shared" si="14"/>
        <v/>
      </c>
      <c r="O953" s="142"/>
      <c r="P953" s="132"/>
      <c r="R953" s="119"/>
    </row>
    <row r="954" spans="1:18" x14ac:dyDescent="0.25">
      <c r="A954" t="str">
        <f t="shared" si="14"/>
        <v/>
      </c>
      <c r="O954" s="142"/>
      <c r="P954" s="132"/>
      <c r="R954" s="119"/>
    </row>
    <row r="955" spans="1:18" x14ac:dyDescent="0.25">
      <c r="A955" t="str">
        <f t="shared" si="14"/>
        <v/>
      </c>
      <c r="O955" s="142"/>
      <c r="P955" s="132"/>
      <c r="R955" s="119"/>
    </row>
    <row r="956" spans="1:18" x14ac:dyDescent="0.25">
      <c r="A956" t="str">
        <f t="shared" si="14"/>
        <v/>
      </c>
      <c r="O956" s="142"/>
      <c r="P956" s="132"/>
      <c r="R956" s="119"/>
    </row>
    <row r="957" spans="1:18" x14ac:dyDescent="0.25">
      <c r="A957" t="str">
        <f t="shared" si="14"/>
        <v/>
      </c>
      <c r="O957" s="142"/>
      <c r="P957" s="132"/>
      <c r="R957" s="119"/>
    </row>
    <row r="958" spans="1:18" x14ac:dyDescent="0.25">
      <c r="A958" t="str">
        <f t="shared" si="14"/>
        <v/>
      </c>
      <c r="O958" s="142"/>
      <c r="P958" s="132"/>
      <c r="R958" s="119"/>
    </row>
    <row r="959" spans="1:18" x14ac:dyDescent="0.25">
      <c r="A959" t="str">
        <f t="shared" si="14"/>
        <v/>
      </c>
      <c r="O959" s="142"/>
      <c r="P959" s="132"/>
      <c r="R959" s="119"/>
    </row>
    <row r="960" spans="1:18" x14ac:dyDescent="0.25">
      <c r="A960" t="str">
        <f t="shared" si="14"/>
        <v/>
      </c>
      <c r="O960" s="142"/>
      <c r="P960" s="132"/>
      <c r="R960" s="119"/>
    </row>
    <row r="961" spans="1:18" x14ac:dyDescent="0.25">
      <c r="A961" t="str">
        <f t="shared" si="14"/>
        <v/>
      </c>
      <c r="O961" s="142"/>
      <c r="P961" s="132"/>
      <c r="R961" s="119"/>
    </row>
    <row r="962" spans="1:18" x14ac:dyDescent="0.25">
      <c r="A962" t="str">
        <f t="shared" si="14"/>
        <v/>
      </c>
      <c r="O962" s="142"/>
      <c r="P962" s="132"/>
      <c r="R962" s="119"/>
    </row>
    <row r="963" spans="1:18" x14ac:dyDescent="0.25">
      <c r="A963" t="str">
        <f t="shared" si="14"/>
        <v/>
      </c>
      <c r="O963" s="142"/>
      <c r="P963" s="132"/>
      <c r="R963" s="119"/>
    </row>
    <row r="964" spans="1:18" x14ac:dyDescent="0.25">
      <c r="A964" t="str">
        <f t="shared" si="14"/>
        <v/>
      </c>
      <c r="O964" s="142"/>
      <c r="P964" s="132"/>
      <c r="R964" s="119"/>
    </row>
    <row r="965" spans="1:18" x14ac:dyDescent="0.25">
      <c r="A965" t="str">
        <f t="shared" si="14"/>
        <v/>
      </c>
      <c r="O965" s="142"/>
      <c r="P965" s="132"/>
      <c r="R965" s="119"/>
    </row>
    <row r="966" spans="1:18" x14ac:dyDescent="0.25">
      <c r="A966" t="str">
        <f t="shared" si="14"/>
        <v/>
      </c>
      <c r="O966" s="142"/>
      <c r="P966" s="132"/>
      <c r="R966" s="119"/>
    </row>
    <row r="967" spans="1:18" x14ac:dyDescent="0.25">
      <c r="A967" t="str">
        <f t="shared" si="14"/>
        <v/>
      </c>
      <c r="O967" s="142"/>
      <c r="P967" s="132"/>
      <c r="R967" s="119"/>
    </row>
    <row r="968" spans="1:18" x14ac:dyDescent="0.25">
      <c r="A968" t="str">
        <f t="shared" ref="A968:A1031" si="15">B968&amp;N968</f>
        <v/>
      </c>
      <c r="O968" s="142"/>
      <c r="P968" s="132"/>
      <c r="R968" s="119"/>
    </row>
    <row r="969" spans="1:18" x14ac:dyDescent="0.25">
      <c r="A969" t="str">
        <f t="shared" si="15"/>
        <v/>
      </c>
      <c r="O969" s="142"/>
      <c r="P969" s="132"/>
      <c r="R969" s="119"/>
    </row>
    <row r="970" spans="1:18" x14ac:dyDescent="0.25">
      <c r="A970" t="str">
        <f t="shared" si="15"/>
        <v/>
      </c>
      <c r="O970" s="142"/>
      <c r="P970" s="132"/>
      <c r="R970" s="119"/>
    </row>
    <row r="971" spans="1:18" x14ac:dyDescent="0.25">
      <c r="A971" t="str">
        <f t="shared" si="15"/>
        <v/>
      </c>
      <c r="O971" s="142"/>
      <c r="P971" s="132"/>
      <c r="R971" s="119"/>
    </row>
    <row r="972" spans="1:18" x14ac:dyDescent="0.25">
      <c r="A972" t="str">
        <f t="shared" si="15"/>
        <v/>
      </c>
      <c r="O972" s="142"/>
      <c r="P972" s="132"/>
      <c r="R972" s="119"/>
    </row>
    <row r="973" spans="1:18" x14ac:dyDescent="0.25">
      <c r="A973" t="str">
        <f t="shared" si="15"/>
        <v/>
      </c>
      <c r="O973" s="142"/>
      <c r="P973" s="132"/>
      <c r="R973" s="119"/>
    </row>
    <row r="974" spans="1:18" x14ac:dyDescent="0.25">
      <c r="A974" t="str">
        <f t="shared" si="15"/>
        <v/>
      </c>
      <c r="O974" s="142"/>
      <c r="P974" s="132"/>
      <c r="R974" s="119"/>
    </row>
    <row r="975" spans="1:18" x14ac:dyDescent="0.25">
      <c r="A975" t="str">
        <f t="shared" si="15"/>
        <v/>
      </c>
      <c r="O975" s="142"/>
      <c r="P975" s="132"/>
      <c r="R975" s="119"/>
    </row>
    <row r="976" spans="1:18" x14ac:dyDescent="0.25">
      <c r="A976" t="str">
        <f t="shared" si="15"/>
        <v/>
      </c>
      <c r="O976" s="142"/>
      <c r="P976" s="132"/>
      <c r="R976" s="119"/>
    </row>
    <row r="977" spans="1:18" x14ac:dyDescent="0.25">
      <c r="A977" t="str">
        <f t="shared" si="15"/>
        <v/>
      </c>
      <c r="O977" s="142"/>
      <c r="P977" s="132"/>
      <c r="R977" s="119"/>
    </row>
    <row r="978" spans="1:18" x14ac:dyDescent="0.25">
      <c r="A978" t="str">
        <f t="shared" si="15"/>
        <v/>
      </c>
      <c r="O978" s="142"/>
      <c r="P978" s="132"/>
      <c r="R978" s="119"/>
    </row>
    <row r="979" spans="1:18" x14ac:dyDescent="0.25">
      <c r="A979" t="str">
        <f t="shared" si="15"/>
        <v/>
      </c>
      <c r="O979" s="142"/>
      <c r="P979" s="132"/>
      <c r="R979" s="119"/>
    </row>
    <row r="980" spans="1:18" x14ac:dyDescent="0.25">
      <c r="A980" t="str">
        <f t="shared" si="15"/>
        <v/>
      </c>
      <c r="O980" s="142"/>
      <c r="P980" s="132"/>
      <c r="R980" s="119"/>
    </row>
    <row r="981" spans="1:18" x14ac:dyDescent="0.25">
      <c r="A981" t="str">
        <f t="shared" si="15"/>
        <v/>
      </c>
      <c r="O981" s="142"/>
      <c r="P981" s="132"/>
      <c r="R981" s="119"/>
    </row>
    <row r="982" spans="1:18" x14ac:dyDescent="0.25">
      <c r="A982" t="str">
        <f t="shared" si="15"/>
        <v/>
      </c>
      <c r="O982" s="142"/>
      <c r="P982" s="132"/>
      <c r="R982" s="119"/>
    </row>
    <row r="983" spans="1:18" x14ac:dyDescent="0.25">
      <c r="A983" t="str">
        <f t="shared" si="15"/>
        <v/>
      </c>
      <c r="O983" s="142"/>
      <c r="P983" s="132"/>
      <c r="R983" s="119"/>
    </row>
    <row r="984" spans="1:18" x14ac:dyDescent="0.25">
      <c r="A984" t="str">
        <f t="shared" si="15"/>
        <v/>
      </c>
      <c r="O984" s="142"/>
      <c r="P984" s="132"/>
      <c r="R984" s="119"/>
    </row>
    <row r="985" spans="1:18" x14ac:dyDescent="0.25">
      <c r="A985" t="str">
        <f t="shared" si="15"/>
        <v/>
      </c>
      <c r="O985" s="142"/>
      <c r="P985" s="132"/>
      <c r="R985" s="119"/>
    </row>
    <row r="986" spans="1:18" x14ac:dyDescent="0.25">
      <c r="A986" t="str">
        <f t="shared" si="15"/>
        <v/>
      </c>
      <c r="O986" s="142"/>
      <c r="P986" s="132"/>
      <c r="R986" s="119"/>
    </row>
    <row r="987" spans="1:18" x14ac:dyDescent="0.25">
      <c r="A987" t="str">
        <f t="shared" si="15"/>
        <v/>
      </c>
      <c r="O987" s="142"/>
      <c r="P987" s="132"/>
      <c r="R987" s="119"/>
    </row>
    <row r="988" spans="1:18" x14ac:dyDescent="0.25">
      <c r="A988" t="str">
        <f t="shared" si="15"/>
        <v/>
      </c>
      <c r="O988" s="142"/>
      <c r="P988" s="132"/>
      <c r="R988" s="119"/>
    </row>
    <row r="989" spans="1:18" x14ac:dyDescent="0.25">
      <c r="A989" t="str">
        <f t="shared" si="15"/>
        <v/>
      </c>
      <c r="O989" s="142"/>
      <c r="P989" s="132"/>
      <c r="R989" s="119"/>
    </row>
    <row r="990" spans="1:18" x14ac:dyDescent="0.25">
      <c r="A990" t="str">
        <f t="shared" si="15"/>
        <v/>
      </c>
      <c r="O990" s="142"/>
      <c r="P990" s="132"/>
      <c r="R990" s="119"/>
    </row>
    <row r="991" spans="1:18" x14ac:dyDescent="0.25">
      <c r="A991" t="str">
        <f t="shared" si="15"/>
        <v/>
      </c>
      <c r="O991" s="142"/>
      <c r="P991" s="132"/>
      <c r="R991" s="119"/>
    </row>
    <row r="992" spans="1:18" x14ac:dyDescent="0.25">
      <c r="A992" t="str">
        <f t="shared" si="15"/>
        <v/>
      </c>
      <c r="O992" s="142"/>
      <c r="P992" s="132"/>
      <c r="R992" s="119"/>
    </row>
    <row r="993" spans="1:18" x14ac:dyDescent="0.25">
      <c r="A993" t="str">
        <f t="shared" si="15"/>
        <v/>
      </c>
      <c r="O993" s="142"/>
      <c r="P993" s="132"/>
      <c r="R993" s="119"/>
    </row>
    <row r="994" spans="1:18" x14ac:dyDescent="0.25">
      <c r="A994" t="str">
        <f t="shared" si="15"/>
        <v/>
      </c>
      <c r="O994" s="142"/>
      <c r="P994" s="132"/>
      <c r="R994" s="119"/>
    </row>
    <row r="995" spans="1:18" x14ac:dyDescent="0.25">
      <c r="A995" t="str">
        <f t="shared" si="15"/>
        <v/>
      </c>
      <c r="O995" s="142"/>
      <c r="P995" s="132"/>
      <c r="R995" s="119"/>
    </row>
    <row r="996" spans="1:18" x14ac:dyDescent="0.25">
      <c r="A996" t="str">
        <f t="shared" si="15"/>
        <v/>
      </c>
      <c r="O996" s="142"/>
      <c r="P996" s="132"/>
      <c r="R996" s="119"/>
    </row>
    <row r="997" spans="1:18" x14ac:dyDescent="0.25">
      <c r="A997" t="str">
        <f t="shared" si="15"/>
        <v/>
      </c>
      <c r="O997" s="142"/>
      <c r="P997" s="132"/>
      <c r="R997" s="119"/>
    </row>
    <row r="998" spans="1:18" x14ac:dyDescent="0.25">
      <c r="A998" t="str">
        <f t="shared" si="15"/>
        <v/>
      </c>
      <c r="O998" s="142"/>
      <c r="P998" s="132"/>
      <c r="R998" s="119"/>
    </row>
    <row r="999" spans="1:18" x14ac:dyDescent="0.25">
      <c r="A999" t="str">
        <f t="shared" si="15"/>
        <v/>
      </c>
      <c r="O999" s="142"/>
      <c r="P999" s="132"/>
      <c r="R999" s="119"/>
    </row>
    <row r="1000" spans="1:18" x14ac:dyDescent="0.25">
      <c r="A1000" t="str">
        <f t="shared" si="15"/>
        <v/>
      </c>
      <c r="O1000" s="142"/>
      <c r="P1000" s="132"/>
      <c r="R1000" s="119"/>
    </row>
    <row r="1001" spans="1:18" x14ac:dyDescent="0.25">
      <c r="A1001" t="str">
        <f t="shared" si="15"/>
        <v/>
      </c>
      <c r="O1001" s="142"/>
      <c r="P1001" s="132"/>
      <c r="R1001" s="119"/>
    </row>
    <row r="1002" spans="1:18" x14ac:dyDescent="0.25">
      <c r="A1002" t="str">
        <f t="shared" si="15"/>
        <v/>
      </c>
      <c r="O1002" s="142"/>
      <c r="P1002" s="132"/>
      <c r="R1002" s="119"/>
    </row>
    <row r="1003" spans="1:18" x14ac:dyDescent="0.25">
      <c r="A1003" t="str">
        <f t="shared" si="15"/>
        <v/>
      </c>
      <c r="O1003" s="142"/>
      <c r="P1003" s="132"/>
      <c r="R1003" s="119"/>
    </row>
    <row r="1004" spans="1:18" x14ac:dyDescent="0.25">
      <c r="A1004" t="str">
        <f t="shared" si="15"/>
        <v/>
      </c>
      <c r="O1004" s="142"/>
      <c r="P1004" s="132"/>
      <c r="R1004" s="119"/>
    </row>
    <row r="1005" spans="1:18" x14ac:dyDescent="0.25">
      <c r="A1005" t="str">
        <f t="shared" si="15"/>
        <v/>
      </c>
      <c r="O1005" s="142"/>
      <c r="P1005" s="132"/>
      <c r="R1005" s="119"/>
    </row>
    <row r="1006" spans="1:18" x14ac:dyDescent="0.25">
      <c r="A1006" t="str">
        <f t="shared" si="15"/>
        <v/>
      </c>
      <c r="O1006" s="142"/>
      <c r="P1006" s="132"/>
      <c r="R1006" s="119"/>
    </row>
    <row r="1007" spans="1:18" x14ac:dyDescent="0.25">
      <c r="A1007" t="str">
        <f t="shared" si="15"/>
        <v/>
      </c>
      <c r="O1007" s="142"/>
      <c r="P1007" s="132"/>
      <c r="R1007" s="119"/>
    </row>
    <row r="1008" spans="1:18" x14ac:dyDescent="0.25">
      <c r="A1008" t="str">
        <f t="shared" si="15"/>
        <v/>
      </c>
      <c r="O1008" s="142"/>
      <c r="P1008" s="132"/>
      <c r="R1008" s="119"/>
    </row>
    <row r="1009" spans="1:18" x14ac:dyDescent="0.25">
      <c r="A1009" t="str">
        <f t="shared" si="15"/>
        <v/>
      </c>
      <c r="O1009" s="142"/>
      <c r="P1009" s="132"/>
      <c r="R1009" s="119"/>
    </row>
    <row r="1010" spans="1:18" x14ac:dyDescent="0.25">
      <c r="A1010" t="str">
        <f t="shared" si="15"/>
        <v/>
      </c>
      <c r="O1010" s="142"/>
      <c r="P1010" s="132"/>
      <c r="R1010" s="119"/>
    </row>
    <row r="1011" spans="1:18" x14ac:dyDescent="0.25">
      <c r="A1011" t="str">
        <f t="shared" si="15"/>
        <v/>
      </c>
      <c r="O1011" s="142"/>
      <c r="P1011" s="132"/>
      <c r="R1011" s="119"/>
    </row>
    <row r="1012" spans="1:18" x14ac:dyDescent="0.25">
      <c r="A1012" t="str">
        <f t="shared" si="15"/>
        <v/>
      </c>
      <c r="O1012" s="142"/>
      <c r="P1012" s="132"/>
      <c r="R1012" s="119"/>
    </row>
    <row r="1013" spans="1:18" x14ac:dyDescent="0.25">
      <c r="A1013" t="str">
        <f t="shared" si="15"/>
        <v/>
      </c>
      <c r="O1013" s="142"/>
      <c r="P1013" s="132"/>
      <c r="R1013" s="119"/>
    </row>
    <row r="1014" spans="1:18" x14ac:dyDescent="0.25">
      <c r="A1014" t="str">
        <f t="shared" si="15"/>
        <v/>
      </c>
      <c r="O1014" s="142"/>
      <c r="P1014" s="132"/>
      <c r="R1014" s="119"/>
    </row>
    <row r="1015" spans="1:18" x14ac:dyDescent="0.25">
      <c r="A1015" t="str">
        <f t="shared" si="15"/>
        <v/>
      </c>
      <c r="O1015" s="142"/>
      <c r="P1015" s="132"/>
      <c r="R1015" s="119"/>
    </row>
    <row r="1016" spans="1:18" x14ac:dyDescent="0.25">
      <c r="A1016" t="str">
        <f t="shared" si="15"/>
        <v/>
      </c>
      <c r="O1016" s="142"/>
      <c r="P1016" s="132"/>
      <c r="R1016" s="119"/>
    </row>
    <row r="1017" spans="1:18" x14ac:dyDescent="0.25">
      <c r="A1017" t="str">
        <f t="shared" si="15"/>
        <v/>
      </c>
      <c r="O1017" s="142"/>
      <c r="P1017" s="132"/>
      <c r="R1017" s="119"/>
    </row>
    <row r="1018" spans="1:18" x14ac:dyDescent="0.25">
      <c r="A1018" t="str">
        <f t="shared" si="15"/>
        <v/>
      </c>
      <c r="O1018" s="142"/>
      <c r="P1018" s="132"/>
      <c r="R1018" s="119"/>
    </row>
    <row r="1019" spans="1:18" x14ac:dyDescent="0.25">
      <c r="A1019" t="str">
        <f t="shared" si="15"/>
        <v/>
      </c>
      <c r="O1019" s="142"/>
      <c r="P1019" s="132"/>
      <c r="R1019" s="119"/>
    </row>
    <row r="1020" spans="1:18" x14ac:dyDescent="0.25">
      <c r="A1020" t="str">
        <f t="shared" si="15"/>
        <v/>
      </c>
      <c r="O1020" s="142"/>
      <c r="P1020" s="132"/>
      <c r="R1020" s="119"/>
    </row>
    <row r="1021" spans="1:18" x14ac:dyDescent="0.25">
      <c r="A1021" t="str">
        <f t="shared" si="15"/>
        <v/>
      </c>
      <c r="O1021" s="142"/>
      <c r="P1021" s="132"/>
      <c r="R1021" s="119"/>
    </row>
    <row r="1022" spans="1:18" x14ac:dyDescent="0.25">
      <c r="A1022" t="str">
        <f t="shared" si="15"/>
        <v/>
      </c>
      <c r="O1022" s="142"/>
      <c r="P1022" s="132"/>
      <c r="R1022" s="119"/>
    </row>
    <row r="1023" spans="1:18" x14ac:dyDescent="0.25">
      <c r="A1023" t="str">
        <f t="shared" si="15"/>
        <v/>
      </c>
      <c r="O1023" s="142"/>
      <c r="P1023" s="132"/>
      <c r="R1023" s="119"/>
    </row>
    <row r="1024" spans="1:18" x14ac:dyDescent="0.25">
      <c r="A1024" t="str">
        <f t="shared" si="15"/>
        <v/>
      </c>
      <c r="O1024" s="142"/>
      <c r="P1024" s="132"/>
      <c r="R1024" s="119"/>
    </row>
    <row r="1025" spans="1:18" x14ac:dyDescent="0.25">
      <c r="A1025" t="str">
        <f t="shared" si="15"/>
        <v/>
      </c>
      <c r="O1025" s="142"/>
      <c r="P1025" s="132"/>
      <c r="R1025" s="119"/>
    </row>
    <row r="1026" spans="1:18" x14ac:dyDescent="0.25">
      <c r="A1026" t="str">
        <f t="shared" si="15"/>
        <v/>
      </c>
      <c r="O1026" s="142"/>
      <c r="P1026" s="132"/>
      <c r="R1026" s="119"/>
    </row>
    <row r="1027" spans="1:18" x14ac:dyDescent="0.25">
      <c r="A1027" t="str">
        <f t="shared" si="15"/>
        <v/>
      </c>
      <c r="O1027" s="142"/>
      <c r="P1027" s="132"/>
      <c r="R1027" s="119"/>
    </row>
    <row r="1028" spans="1:18" x14ac:dyDescent="0.25">
      <c r="A1028" t="str">
        <f t="shared" si="15"/>
        <v/>
      </c>
      <c r="O1028" s="142"/>
      <c r="P1028" s="132"/>
      <c r="R1028" s="119"/>
    </row>
    <row r="1029" spans="1:18" x14ac:dyDescent="0.25">
      <c r="A1029" t="str">
        <f t="shared" si="15"/>
        <v/>
      </c>
      <c r="O1029" s="142"/>
      <c r="P1029" s="132"/>
      <c r="R1029" s="119"/>
    </row>
    <row r="1030" spans="1:18" x14ac:dyDescent="0.25">
      <c r="A1030" t="str">
        <f t="shared" si="15"/>
        <v/>
      </c>
      <c r="O1030" s="142"/>
      <c r="P1030" s="132"/>
      <c r="R1030" s="119"/>
    </row>
    <row r="1031" spans="1:18" x14ac:dyDescent="0.25">
      <c r="A1031" t="str">
        <f t="shared" si="15"/>
        <v/>
      </c>
      <c r="O1031" s="142"/>
      <c r="P1031" s="132"/>
      <c r="R1031" s="119"/>
    </row>
    <row r="1032" spans="1:18" x14ac:dyDescent="0.25">
      <c r="A1032" t="str">
        <f t="shared" ref="A1032:A1095" si="16">B1032&amp;N1032</f>
        <v/>
      </c>
      <c r="O1032" s="142"/>
      <c r="P1032" s="132"/>
      <c r="R1032" s="119"/>
    </row>
    <row r="1033" spans="1:18" x14ac:dyDescent="0.25">
      <c r="A1033" t="str">
        <f t="shared" si="16"/>
        <v/>
      </c>
      <c r="O1033" s="142"/>
      <c r="P1033" s="132"/>
      <c r="R1033" s="119"/>
    </row>
    <row r="1034" spans="1:18" x14ac:dyDescent="0.25">
      <c r="A1034" t="str">
        <f t="shared" si="16"/>
        <v/>
      </c>
      <c r="O1034" s="142"/>
      <c r="P1034" s="132"/>
      <c r="R1034" s="119"/>
    </row>
    <row r="1035" spans="1:18" x14ac:dyDescent="0.25">
      <c r="A1035" t="str">
        <f t="shared" si="16"/>
        <v/>
      </c>
      <c r="O1035" s="142"/>
      <c r="P1035" s="132"/>
      <c r="R1035" s="119"/>
    </row>
    <row r="1036" spans="1:18" x14ac:dyDescent="0.25">
      <c r="A1036" t="str">
        <f t="shared" si="16"/>
        <v/>
      </c>
      <c r="O1036" s="142"/>
      <c r="P1036" s="132"/>
      <c r="R1036" s="119"/>
    </row>
    <row r="1037" spans="1:18" x14ac:dyDescent="0.25">
      <c r="A1037" t="str">
        <f t="shared" si="16"/>
        <v/>
      </c>
      <c r="O1037" s="142"/>
      <c r="P1037" s="132"/>
      <c r="R1037" s="119"/>
    </row>
    <row r="1038" spans="1:18" x14ac:dyDescent="0.25">
      <c r="A1038" t="str">
        <f t="shared" si="16"/>
        <v/>
      </c>
      <c r="O1038" s="142"/>
      <c r="P1038" s="132"/>
      <c r="R1038" s="119"/>
    </row>
    <row r="1039" spans="1:18" x14ac:dyDescent="0.25">
      <c r="A1039" t="str">
        <f t="shared" si="16"/>
        <v/>
      </c>
      <c r="O1039" s="142"/>
      <c r="P1039" s="132"/>
      <c r="R1039" s="119"/>
    </row>
    <row r="1040" spans="1:18" x14ac:dyDescent="0.25">
      <c r="A1040" t="str">
        <f t="shared" si="16"/>
        <v/>
      </c>
      <c r="O1040" s="142"/>
      <c r="P1040" s="132"/>
      <c r="R1040" s="119"/>
    </row>
    <row r="1041" spans="1:18" x14ac:dyDescent="0.25">
      <c r="A1041" t="str">
        <f t="shared" si="16"/>
        <v/>
      </c>
      <c r="O1041" s="142"/>
      <c r="P1041" s="132"/>
      <c r="R1041" s="119"/>
    </row>
    <row r="1042" spans="1:18" x14ac:dyDescent="0.25">
      <c r="A1042" t="str">
        <f t="shared" si="16"/>
        <v/>
      </c>
      <c r="O1042" s="142"/>
      <c r="P1042" s="132"/>
      <c r="R1042" s="119"/>
    </row>
    <row r="1043" spans="1:18" x14ac:dyDescent="0.25">
      <c r="A1043" t="str">
        <f t="shared" si="16"/>
        <v/>
      </c>
      <c r="O1043" s="142"/>
      <c r="P1043" s="132"/>
      <c r="R1043" s="119"/>
    </row>
    <row r="1044" spans="1:18" x14ac:dyDescent="0.25">
      <c r="A1044" t="str">
        <f t="shared" si="16"/>
        <v/>
      </c>
      <c r="O1044" s="142"/>
      <c r="P1044" s="132"/>
      <c r="R1044" s="119"/>
    </row>
    <row r="1045" spans="1:18" x14ac:dyDescent="0.25">
      <c r="A1045" t="str">
        <f t="shared" si="16"/>
        <v/>
      </c>
      <c r="O1045" s="142"/>
      <c r="P1045" s="132"/>
      <c r="R1045" s="119"/>
    </row>
    <row r="1046" spans="1:18" x14ac:dyDescent="0.25">
      <c r="A1046" t="str">
        <f t="shared" si="16"/>
        <v/>
      </c>
      <c r="O1046" s="142"/>
      <c r="P1046" s="132"/>
      <c r="R1046" s="119"/>
    </row>
    <row r="1047" spans="1:18" x14ac:dyDescent="0.25">
      <c r="A1047" t="str">
        <f t="shared" si="16"/>
        <v/>
      </c>
      <c r="O1047" s="142"/>
      <c r="P1047" s="132"/>
      <c r="R1047" s="119"/>
    </row>
    <row r="1048" spans="1:18" x14ac:dyDescent="0.25">
      <c r="A1048" t="str">
        <f t="shared" si="16"/>
        <v/>
      </c>
      <c r="O1048" s="142"/>
      <c r="P1048" s="132"/>
      <c r="R1048" s="119"/>
    </row>
    <row r="1049" spans="1:18" x14ac:dyDescent="0.25">
      <c r="A1049" t="str">
        <f t="shared" si="16"/>
        <v/>
      </c>
      <c r="O1049" s="142"/>
      <c r="P1049" s="132"/>
      <c r="R1049" s="119"/>
    </row>
    <row r="1050" spans="1:18" x14ac:dyDescent="0.25">
      <c r="A1050" t="str">
        <f t="shared" si="16"/>
        <v/>
      </c>
      <c r="O1050" s="142"/>
      <c r="P1050" s="132"/>
      <c r="R1050" s="119"/>
    </row>
    <row r="1051" spans="1:18" x14ac:dyDescent="0.25">
      <c r="A1051" t="str">
        <f t="shared" si="16"/>
        <v/>
      </c>
      <c r="O1051" s="142"/>
      <c r="P1051" s="132"/>
      <c r="R1051" s="119"/>
    </row>
    <row r="1052" spans="1:18" x14ac:dyDescent="0.25">
      <c r="A1052" t="str">
        <f t="shared" si="16"/>
        <v/>
      </c>
      <c r="O1052" s="142"/>
      <c r="P1052" s="132"/>
      <c r="R1052" s="119"/>
    </row>
    <row r="1053" spans="1:18" x14ac:dyDescent="0.25">
      <c r="A1053" t="str">
        <f t="shared" si="16"/>
        <v/>
      </c>
      <c r="O1053" s="142"/>
      <c r="P1053" s="132"/>
      <c r="R1053" s="119"/>
    </row>
    <row r="1054" spans="1:18" x14ac:dyDescent="0.25">
      <c r="A1054" t="str">
        <f t="shared" si="16"/>
        <v/>
      </c>
      <c r="O1054" s="142"/>
      <c r="P1054" s="132"/>
      <c r="R1054" s="119"/>
    </row>
    <row r="1055" spans="1:18" x14ac:dyDescent="0.25">
      <c r="A1055" t="str">
        <f t="shared" si="16"/>
        <v/>
      </c>
      <c r="O1055" s="142"/>
      <c r="P1055" s="132"/>
      <c r="R1055" s="119"/>
    </row>
    <row r="1056" spans="1:18" x14ac:dyDescent="0.25">
      <c r="A1056" t="str">
        <f t="shared" si="16"/>
        <v/>
      </c>
      <c r="O1056" s="142"/>
      <c r="P1056" s="132"/>
      <c r="R1056" s="119"/>
    </row>
    <row r="1057" spans="1:18" x14ac:dyDescent="0.25">
      <c r="A1057" t="str">
        <f t="shared" si="16"/>
        <v/>
      </c>
      <c r="O1057" s="142"/>
      <c r="P1057" s="132"/>
      <c r="R1057" s="119"/>
    </row>
    <row r="1058" spans="1:18" x14ac:dyDescent="0.25">
      <c r="A1058" t="str">
        <f t="shared" si="16"/>
        <v/>
      </c>
      <c r="O1058" s="142"/>
      <c r="P1058" s="132"/>
      <c r="R1058" s="119"/>
    </row>
    <row r="1059" spans="1:18" x14ac:dyDescent="0.25">
      <c r="A1059" t="str">
        <f t="shared" si="16"/>
        <v/>
      </c>
      <c r="O1059" s="142"/>
      <c r="P1059" s="132"/>
      <c r="R1059" s="119"/>
    </row>
    <row r="1060" spans="1:18" x14ac:dyDescent="0.25">
      <c r="A1060" t="str">
        <f t="shared" si="16"/>
        <v/>
      </c>
      <c r="O1060" s="142"/>
      <c r="P1060" s="132"/>
      <c r="R1060" s="119"/>
    </row>
    <row r="1061" spans="1:18" x14ac:dyDescent="0.25">
      <c r="A1061" t="str">
        <f t="shared" si="16"/>
        <v/>
      </c>
      <c r="O1061" s="142"/>
      <c r="P1061" s="132"/>
      <c r="R1061" s="119"/>
    </row>
    <row r="1062" spans="1:18" x14ac:dyDescent="0.25">
      <c r="A1062" t="str">
        <f t="shared" si="16"/>
        <v/>
      </c>
      <c r="O1062" s="142"/>
      <c r="P1062" s="132"/>
      <c r="R1062" s="119"/>
    </row>
    <row r="1063" spans="1:18" x14ac:dyDescent="0.25">
      <c r="A1063" t="str">
        <f t="shared" si="16"/>
        <v/>
      </c>
      <c r="O1063" s="142"/>
      <c r="P1063" s="132"/>
      <c r="R1063" s="119"/>
    </row>
    <row r="1064" spans="1:18" x14ac:dyDescent="0.25">
      <c r="A1064" t="str">
        <f t="shared" si="16"/>
        <v/>
      </c>
      <c r="O1064" s="142"/>
      <c r="P1064" s="132"/>
      <c r="R1064" s="119"/>
    </row>
    <row r="1065" spans="1:18" x14ac:dyDescent="0.25">
      <c r="A1065" t="str">
        <f t="shared" si="16"/>
        <v/>
      </c>
      <c r="O1065" s="142"/>
      <c r="P1065" s="132"/>
      <c r="R1065" s="119"/>
    </row>
    <row r="1066" spans="1:18" x14ac:dyDescent="0.25">
      <c r="A1066" t="str">
        <f t="shared" si="16"/>
        <v/>
      </c>
      <c r="O1066" s="142"/>
      <c r="P1066" s="132"/>
      <c r="R1066" s="119"/>
    </row>
    <row r="1067" spans="1:18" x14ac:dyDescent="0.25">
      <c r="A1067" t="str">
        <f t="shared" si="16"/>
        <v/>
      </c>
      <c r="O1067" s="142"/>
      <c r="P1067" s="132"/>
      <c r="R1067" s="119"/>
    </row>
    <row r="1068" spans="1:18" x14ac:dyDescent="0.25">
      <c r="A1068" t="str">
        <f t="shared" si="16"/>
        <v/>
      </c>
      <c r="O1068" s="142"/>
      <c r="P1068" s="132"/>
      <c r="R1068" s="119"/>
    </row>
    <row r="1069" spans="1:18" x14ac:dyDescent="0.25">
      <c r="A1069" t="str">
        <f t="shared" si="16"/>
        <v/>
      </c>
      <c r="O1069" s="142"/>
      <c r="P1069" s="132"/>
      <c r="R1069" s="119"/>
    </row>
    <row r="1070" spans="1:18" x14ac:dyDescent="0.25">
      <c r="A1070" t="str">
        <f t="shared" si="16"/>
        <v/>
      </c>
      <c r="O1070" s="142"/>
      <c r="P1070" s="132"/>
      <c r="R1070" s="119"/>
    </row>
    <row r="1071" spans="1:18" x14ac:dyDescent="0.25">
      <c r="A1071" t="str">
        <f t="shared" si="16"/>
        <v/>
      </c>
      <c r="O1071" s="142"/>
      <c r="P1071" s="132"/>
      <c r="R1071" s="119"/>
    </row>
    <row r="1072" spans="1:18" x14ac:dyDescent="0.25">
      <c r="A1072" t="str">
        <f t="shared" si="16"/>
        <v/>
      </c>
      <c r="O1072" s="142"/>
      <c r="P1072" s="132"/>
      <c r="R1072" s="119"/>
    </row>
    <row r="1073" spans="1:18" x14ac:dyDescent="0.25">
      <c r="A1073" t="str">
        <f t="shared" si="16"/>
        <v/>
      </c>
      <c r="O1073" s="142"/>
      <c r="P1073" s="132"/>
      <c r="R1073" s="119"/>
    </row>
    <row r="1074" spans="1:18" x14ac:dyDescent="0.25">
      <c r="A1074" t="str">
        <f t="shared" si="16"/>
        <v/>
      </c>
      <c r="O1074" s="142"/>
      <c r="P1074" s="132"/>
      <c r="R1074" s="119"/>
    </row>
    <row r="1075" spans="1:18" x14ac:dyDescent="0.25">
      <c r="A1075" t="str">
        <f t="shared" si="16"/>
        <v/>
      </c>
      <c r="O1075" s="142"/>
      <c r="P1075" s="132"/>
      <c r="R1075" s="119"/>
    </row>
    <row r="1076" spans="1:18" x14ac:dyDescent="0.25">
      <c r="A1076" t="str">
        <f t="shared" si="16"/>
        <v/>
      </c>
      <c r="O1076" s="142"/>
      <c r="P1076" s="132"/>
      <c r="R1076" s="119"/>
    </row>
    <row r="1077" spans="1:18" x14ac:dyDescent="0.25">
      <c r="A1077" t="str">
        <f t="shared" si="16"/>
        <v/>
      </c>
      <c r="O1077" s="142"/>
      <c r="P1077" s="132"/>
      <c r="R1077" s="119"/>
    </row>
    <row r="1078" spans="1:18" x14ac:dyDescent="0.25">
      <c r="A1078" t="str">
        <f t="shared" si="16"/>
        <v/>
      </c>
      <c r="O1078" s="142"/>
      <c r="P1078" s="132"/>
      <c r="R1078" s="119"/>
    </row>
    <row r="1079" spans="1:18" x14ac:dyDescent="0.25">
      <c r="A1079" t="str">
        <f t="shared" si="16"/>
        <v/>
      </c>
      <c r="O1079" s="142"/>
      <c r="P1079" s="132"/>
      <c r="R1079" s="119"/>
    </row>
    <row r="1080" spans="1:18" x14ac:dyDescent="0.25">
      <c r="A1080" t="str">
        <f t="shared" si="16"/>
        <v/>
      </c>
      <c r="O1080" s="142"/>
      <c r="P1080" s="132"/>
      <c r="R1080" s="119"/>
    </row>
    <row r="1081" spans="1:18" x14ac:dyDescent="0.25">
      <c r="A1081" t="str">
        <f t="shared" si="16"/>
        <v/>
      </c>
      <c r="O1081" s="142"/>
      <c r="P1081" s="132"/>
      <c r="R1081" s="119"/>
    </row>
    <row r="1082" spans="1:18" x14ac:dyDescent="0.25">
      <c r="A1082" t="str">
        <f t="shared" si="16"/>
        <v/>
      </c>
      <c r="O1082" s="142"/>
      <c r="P1082" s="132"/>
      <c r="R1082" s="119"/>
    </row>
    <row r="1083" spans="1:18" x14ac:dyDescent="0.25">
      <c r="A1083" t="str">
        <f t="shared" si="16"/>
        <v/>
      </c>
      <c r="O1083" s="142"/>
      <c r="P1083" s="132"/>
      <c r="R1083" s="119"/>
    </row>
    <row r="1084" spans="1:18" x14ac:dyDescent="0.25">
      <c r="A1084" t="str">
        <f t="shared" si="16"/>
        <v/>
      </c>
      <c r="O1084" s="142"/>
      <c r="P1084" s="132"/>
      <c r="R1084" s="119"/>
    </row>
    <row r="1085" spans="1:18" x14ac:dyDescent="0.25">
      <c r="A1085" t="str">
        <f t="shared" si="16"/>
        <v/>
      </c>
      <c r="O1085" s="142"/>
      <c r="P1085" s="132"/>
      <c r="R1085" s="119"/>
    </row>
    <row r="1086" spans="1:18" x14ac:dyDescent="0.25">
      <c r="A1086" t="str">
        <f t="shared" si="16"/>
        <v/>
      </c>
      <c r="O1086" s="142"/>
      <c r="P1086" s="132"/>
      <c r="R1086" s="119"/>
    </row>
    <row r="1087" spans="1:18" x14ac:dyDescent="0.25">
      <c r="A1087" t="str">
        <f t="shared" si="16"/>
        <v/>
      </c>
      <c r="O1087" s="142"/>
      <c r="P1087" s="132"/>
      <c r="R1087" s="119"/>
    </row>
    <row r="1088" spans="1:18" x14ac:dyDescent="0.25">
      <c r="A1088" t="str">
        <f t="shared" si="16"/>
        <v/>
      </c>
      <c r="O1088" s="142"/>
      <c r="P1088" s="132"/>
      <c r="R1088" s="119"/>
    </row>
    <row r="1089" spans="1:18" x14ac:dyDescent="0.25">
      <c r="A1089" t="str">
        <f t="shared" si="16"/>
        <v/>
      </c>
      <c r="O1089" s="142"/>
      <c r="P1089" s="132"/>
      <c r="R1089" s="119"/>
    </row>
    <row r="1090" spans="1:18" x14ac:dyDescent="0.25">
      <c r="A1090" t="str">
        <f t="shared" si="16"/>
        <v/>
      </c>
      <c r="O1090" s="142"/>
      <c r="P1090" s="132"/>
      <c r="R1090" s="119"/>
    </row>
    <row r="1091" spans="1:18" x14ac:dyDescent="0.25">
      <c r="A1091" t="str">
        <f t="shared" si="16"/>
        <v/>
      </c>
      <c r="O1091" s="142"/>
      <c r="P1091" s="132"/>
      <c r="R1091" s="119"/>
    </row>
    <row r="1092" spans="1:18" x14ac:dyDescent="0.25">
      <c r="A1092" t="str">
        <f t="shared" si="16"/>
        <v/>
      </c>
      <c r="O1092" s="142"/>
      <c r="P1092" s="132"/>
      <c r="R1092" s="119"/>
    </row>
    <row r="1093" spans="1:18" x14ac:dyDescent="0.25">
      <c r="A1093" t="str">
        <f t="shared" si="16"/>
        <v/>
      </c>
      <c r="O1093" s="142"/>
      <c r="P1093" s="132"/>
      <c r="R1093" s="119"/>
    </row>
    <row r="1094" spans="1:18" x14ac:dyDescent="0.25">
      <c r="A1094" t="str">
        <f t="shared" si="16"/>
        <v/>
      </c>
      <c r="O1094" s="142"/>
      <c r="P1094" s="132"/>
      <c r="R1094" s="119"/>
    </row>
    <row r="1095" spans="1:18" x14ac:dyDescent="0.25">
      <c r="A1095" t="str">
        <f t="shared" si="16"/>
        <v/>
      </c>
      <c r="O1095" s="142"/>
      <c r="P1095" s="132"/>
      <c r="R1095" s="119"/>
    </row>
    <row r="1096" spans="1:18" x14ac:dyDescent="0.25">
      <c r="A1096" t="str">
        <f t="shared" ref="A1096:A1159" si="17">B1096&amp;N1096</f>
        <v/>
      </c>
      <c r="O1096" s="142"/>
      <c r="P1096" s="132"/>
      <c r="R1096" s="119"/>
    </row>
    <row r="1097" spans="1:18" x14ac:dyDescent="0.25">
      <c r="A1097" t="str">
        <f t="shared" si="17"/>
        <v/>
      </c>
      <c r="O1097" s="142"/>
      <c r="P1097" s="132"/>
      <c r="R1097" s="119"/>
    </row>
    <row r="1098" spans="1:18" x14ac:dyDescent="0.25">
      <c r="A1098" t="str">
        <f t="shared" si="17"/>
        <v/>
      </c>
      <c r="O1098" s="142"/>
      <c r="P1098" s="132"/>
      <c r="R1098" s="119"/>
    </row>
    <row r="1099" spans="1:18" x14ac:dyDescent="0.25">
      <c r="A1099" t="str">
        <f t="shared" si="17"/>
        <v/>
      </c>
      <c r="O1099" s="142"/>
      <c r="P1099" s="132"/>
      <c r="R1099" s="119"/>
    </row>
    <row r="1100" spans="1:18" x14ac:dyDescent="0.25">
      <c r="A1100" t="str">
        <f t="shared" si="17"/>
        <v/>
      </c>
      <c r="O1100" s="142"/>
      <c r="P1100" s="132"/>
      <c r="R1100" s="119"/>
    </row>
    <row r="1101" spans="1:18" x14ac:dyDescent="0.25">
      <c r="A1101" t="str">
        <f t="shared" si="17"/>
        <v/>
      </c>
      <c r="O1101" s="142"/>
      <c r="P1101" s="132"/>
      <c r="R1101" s="119"/>
    </row>
    <row r="1102" spans="1:18" x14ac:dyDescent="0.25">
      <c r="A1102" t="str">
        <f t="shared" si="17"/>
        <v/>
      </c>
      <c r="O1102" s="142"/>
      <c r="P1102" s="132"/>
      <c r="R1102" s="119"/>
    </row>
    <row r="1103" spans="1:18" x14ac:dyDescent="0.25">
      <c r="A1103" t="str">
        <f t="shared" si="17"/>
        <v/>
      </c>
      <c r="O1103" s="142"/>
      <c r="P1103" s="132"/>
      <c r="R1103" s="119"/>
    </row>
    <row r="1104" spans="1:18" x14ac:dyDescent="0.25">
      <c r="A1104" t="str">
        <f t="shared" si="17"/>
        <v/>
      </c>
      <c r="O1104" s="142"/>
      <c r="P1104" s="132"/>
      <c r="R1104" s="119"/>
    </row>
    <row r="1105" spans="1:18" x14ac:dyDescent="0.25">
      <c r="A1105" t="str">
        <f t="shared" si="17"/>
        <v/>
      </c>
      <c r="O1105" s="142"/>
      <c r="P1105" s="132"/>
      <c r="R1105" s="119"/>
    </row>
    <row r="1106" spans="1:18" x14ac:dyDescent="0.25">
      <c r="A1106" t="str">
        <f t="shared" si="17"/>
        <v/>
      </c>
      <c r="O1106" s="142"/>
      <c r="P1106" s="132"/>
      <c r="R1106" s="119"/>
    </row>
    <row r="1107" spans="1:18" x14ac:dyDescent="0.25">
      <c r="A1107" t="str">
        <f t="shared" si="17"/>
        <v/>
      </c>
      <c r="O1107" s="142"/>
      <c r="P1107" s="132"/>
      <c r="R1107" s="119"/>
    </row>
    <row r="1108" spans="1:18" x14ac:dyDescent="0.25">
      <c r="A1108" t="str">
        <f t="shared" si="17"/>
        <v/>
      </c>
      <c r="O1108" s="142"/>
      <c r="P1108" s="132"/>
      <c r="R1108" s="119"/>
    </row>
    <row r="1109" spans="1:18" x14ac:dyDescent="0.25">
      <c r="A1109" t="str">
        <f t="shared" si="17"/>
        <v/>
      </c>
      <c r="O1109" s="142"/>
      <c r="P1109" s="132"/>
      <c r="R1109" s="119"/>
    </row>
    <row r="1110" spans="1:18" x14ac:dyDescent="0.25">
      <c r="A1110" t="str">
        <f t="shared" si="17"/>
        <v/>
      </c>
      <c r="O1110" s="142"/>
      <c r="P1110" s="132"/>
      <c r="R1110" s="119"/>
    </row>
    <row r="1111" spans="1:18" x14ac:dyDescent="0.25">
      <c r="A1111" t="str">
        <f t="shared" si="17"/>
        <v/>
      </c>
      <c r="O1111" s="142"/>
      <c r="P1111" s="132"/>
      <c r="R1111" s="119"/>
    </row>
    <row r="1112" spans="1:18" x14ac:dyDescent="0.25">
      <c r="A1112" t="str">
        <f t="shared" si="17"/>
        <v/>
      </c>
      <c r="O1112" s="142"/>
      <c r="P1112" s="132"/>
      <c r="R1112" s="119"/>
    </row>
    <row r="1113" spans="1:18" x14ac:dyDescent="0.25">
      <c r="A1113" t="str">
        <f t="shared" si="17"/>
        <v/>
      </c>
      <c r="O1113" s="142"/>
      <c r="P1113" s="132"/>
      <c r="R1113" s="119"/>
    </row>
    <row r="1114" spans="1:18" x14ac:dyDescent="0.25">
      <c r="A1114" t="str">
        <f t="shared" si="17"/>
        <v/>
      </c>
      <c r="O1114" s="142"/>
      <c r="P1114" s="132"/>
      <c r="R1114" s="119"/>
    </row>
    <row r="1115" spans="1:18" x14ac:dyDescent="0.25">
      <c r="A1115" t="str">
        <f t="shared" si="17"/>
        <v/>
      </c>
      <c r="O1115" s="142"/>
      <c r="P1115" s="132"/>
      <c r="R1115" s="119"/>
    </row>
    <row r="1116" spans="1:18" x14ac:dyDescent="0.25">
      <c r="A1116" t="str">
        <f t="shared" si="17"/>
        <v/>
      </c>
      <c r="O1116" s="142"/>
      <c r="P1116" s="132"/>
      <c r="R1116" s="119"/>
    </row>
    <row r="1117" spans="1:18" x14ac:dyDescent="0.25">
      <c r="A1117" t="str">
        <f t="shared" si="17"/>
        <v/>
      </c>
      <c r="O1117" s="142"/>
      <c r="P1117" s="132"/>
      <c r="R1117" s="119"/>
    </row>
    <row r="1118" spans="1:18" x14ac:dyDescent="0.25">
      <c r="A1118" t="str">
        <f t="shared" si="17"/>
        <v/>
      </c>
      <c r="O1118" s="142"/>
      <c r="P1118" s="132"/>
      <c r="R1118" s="119"/>
    </row>
    <row r="1119" spans="1:18" x14ac:dyDescent="0.25">
      <c r="A1119" t="str">
        <f t="shared" si="17"/>
        <v/>
      </c>
      <c r="O1119" s="142"/>
      <c r="P1119" s="132"/>
      <c r="R1119" s="119"/>
    </row>
    <row r="1120" spans="1:18" x14ac:dyDescent="0.25">
      <c r="A1120" t="str">
        <f t="shared" si="17"/>
        <v/>
      </c>
      <c r="O1120" s="142"/>
      <c r="P1120" s="132"/>
      <c r="R1120" s="119"/>
    </row>
    <row r="1121" spans="1:18" x14ac:dyDescent="0.25">
      <c r="A1121" t="str">
        <f t="shared" si="17"/>
        <v/>
      </c>
      <c r="O1121" s="142"/>
      <c r="P1121" s="132"/>
      <c r="R1121" s="119"/>
    </row>
    <row r="1122" spans="1:18" x14ac:dyDescent="0.25">
      <c r="A1122" t="str">
        <f t="shared" si="17"/>
        <v/>
      </c>
      <c r="O1122" s="142"/>
      <c r="P1122" s="132"/>
      <c r="R1122" s="119"/>
    </row>
    <row r="1123" spans="1:18" x14ac:dyDescent="0.25">
      <c r="A1123" t="str">
        <f t="shared" si="17"/>
        <v/>
      </c>
      <c r="O1123" s="142"/>
      <c r="P1123" s="132"/>
      <c r="R1123" s="119"/>
    </row>
    <row r="1124" spans="1:18" x14ac:dyDescent="0.25">
      <c r="A1124" t="str">
        <f t="shared" si="17"/>
        <v/>
      </c>
      <c r="O1124" s="142"/>
      <c r="P1124" s="132"/>
      <c r="R1124" s="119"/>
    </row>
    <row r="1125" spans="1:18" x14ac:dyDescent="0.25">
      <c r="A1125" t="str">
        <f t="shared" si="17"/>
        <v/>
      </c>
      <c r="O1125" s="142"/>
      <c r="P1125" s="132"/>
      <c r="R1125" s="119"/>
    </row>
    <row r="1126" spans="1:18" x14ac:dyDescent="0.25">
      <c r="A1126" t="str">
        <f t="shared" si="17"/>
        <v/>
      </c>
      <c r="O1126" s="142"/>
      <c r="P1126" s="132"/>
      <c r="R1126" s="119"/>
    </row>
    <row r="1127" spans="1:18" x14ac:dyDescent="0.25">
      <c r="A1127" t="str">
        <f t="shared" si="17"/>
        <v/>
      </c>
      <c r="O1127" s="142"/>
      <c r="P1127" s="132"/>
      <c r="R1127" s="119"/>
    </row>
    <row r="1128" spans="1:18" x14ac:dyDescent="0.25">
      <c r="A1128" t="str">
        <f t="shared" si="17"/>
        <v/>
      </c>
      <c r="O1128" s="142"/>
      <c r="P1128" s="132"/>
      <c r="R1128" s="119"/>
    </row>
    <row r="1129" spans="1:18" x14ac:dyDescent="0.25">
      <c r="A1129" t="str">
        <f t="shared" si="17"/>
        <v/>
      </c>
      <c r="O1129" s="142"/>
      <c r="P1129" s="132"/>
      <c r="R1129" s="119"/>
    </row>
    <row r="1130" spans="1:18" x14ac:dyDescent="0.25">
      <c r="A1130" t="str">
        <f t="shared" si="17"/>
        <v/>
      </c>
      <c r="O1130" s="142"/>
      <c r="P1130" s="132"/>
      <c r="R1130" s="119"/>
    </row>
    <row r="1131" spans="1:18" x14ac:dyDescent="0.25">
      <c r="A1131" t="str">
        <f t="shared" si="17"/>
        <v/>
      </c>
      <c r="O1131" s="142"/>
      <c r="P1131" s="132"/>
      <c r="R1131" s="119"/>
    </row>
    <row r="1132" spans="1:18" x14ac:dyDescent="0.25">
      <c r="A1132" t="str">
        <f t="shared" si="17"/>
        <v/>
      </c>
      <c r="O1132" s="142"/>
      <c r="P1132" s="132"/>
      <c r="R1132" s="119"/>
    </row>
    <row r="1133" spans="1:18" x14ac:dyDescent="0.25">
      <c r="A1133" t="str">
        <f t="shared" si="17"/>
        <v/>
      </c>
      <c r="O1133" s="142"/>
      <c r="P1133" s="132"/>
      <c r="R1133" s="119"/>
    </row>
    <row r="1134" spans="1:18" x14ac:dyDescent="0.25">
      <c r="A1134" t="str">
        <f t="shared" si="17"/>
        <v/>
      </c>
      <c r="O1134" s="142"/>
      <c r="P1134" s="132"/>
      <c r="R1134" s="119"/>
    </row>
    <row r="1135" spans="1:18" x14ac:dyDescent="0.25">
      <c r="A1135" t="str">
        <f t="shared" si="17"/>
        <v/>
      </c>
      <c r="O1135" s="142"/>
      <c r="P1135" s="132"/>
      <c r="R1135" s="119"/>
    </row>
    <row r="1136" spans="1:18" x14ac:dyDescent="0.25">
      <c r="A1136" t="str">
        <f t="shared" si="17"/>
        <v/>
      </c>
      <c r="O1136" s="142"/>
      <c r="P1136" s="132"/>
      <c r="R1136" s="119"/>
    </row>
    <row r="1137" spans="1:18" x14ac:dyDescent="0.25">
      <c r="A1137" t="str">
        <f t="shared" si="17"/>
        <v/>
      </c>
      <c r="O1137" s="142"/>
      <c r="P1137" s="132"/>
      <c r="R1137" s="119"/>
    </row>
    <row r="1138" spans="1:18" x14ac:dyDescent="0.25">
      <c r="A1138" t="str">
        <f t="shared" si="17"/>
        <v/>
      </c>
      <c r="O1138" s="142"/>
      <c r="P1138" s="132"/>
      <c r="R1138" s="119"/>
    </row>
    <row r="1139" spans="1:18" x14ac:dyDescent="0.25">
      <c r="A1139" t="str">
        <f t="shared" si="17"/>
        <v/>
      </c>
      <c r="O1139" s="142"/>
      <c r="P1139" s="132"/>
      <c r="R1139" s="119"/>
    </row>
    <row r="1140" spans="1:18" x14ac:dyDescent="0.25">
      <c r="A1140" t="str">
        <f t="shared" si="17"/>
        <v/>
      </c>
      <c r="O1140" s="142"/>
      <c r="P1140" s="132"/>
      <c r="R1140" s="119"/>
    </row>
    <row r="1141" spans="1:18" x14ac:dyDescent="0.25">
      <c r="A1141" t="str">
        <f t="shared" si="17"/>
        <v/>
      </c>
      <c r="O1141" s="142"/>
      <c r="P1141" s="132"/>
      <c r="R1141" s="119"/>
    </row>
    <row r="1142" spans="1:18" x14ac:dyDescent="0.25">
      <c r="A1142" t="str">
        <f t="shared" si="17"/>
        <v/>
      </c>
      <c r="O1142" s="142"/>
      <c r="P1142" s="132"/>
      <c r="R1142" s="119"/>
    </row>
    <row r="1143" spans="1:18" x14ac:dyDescent="0.25">
      <c r="A1143" t="str">
        <f t="shared" si="17"/>
        <v/>
      </c>
      <c r="O1143" s="142"/>
      <c r="P1143" s="132"/>
      <c r="R1143" s="119"/>
    </row>
    <row r="1144" spans="1:18" x14ac:dyDescent="0.25">
      <c r="A1144" t="str">
        <f t="shared" si="17"/>
        <v/>
      </c>
      <c r="O1144" s="142"/>
      <c r="P1144" s="132"/>
      <c r="R1144" s="119"/>
    </row>
    <row r="1145" spans="1:18" x14ac:dyDescent="0.25">
      <c r="A1145" t="str">
        <f t="shared" si="17"/>
        <v/>
      </c>
      <c r="O1145" s="142"/>
      <c r="P1145" s="132"/>
      <c r="R1145" s="119"/>
    </row>
    <row r="1146" spans="1:18" x14ac:dyDescent="0.25">
      <c r="A1146" t="str">
        <f t="shared" si="17"/>
        <v/>
      </c>
      <c r="O1146" s="142"/>
      <c r="P1146" s="132"/>
      <c r="R1146" s="119"/>
    </row>
    <row r="1147" spans="1:18" x14ac:dyDescent="0.25">
      <c r="A1147" t="str">
        <f t="shared" si="17"/>
        <v/>
      </c>
      <c r="O1147" s="142"/>
      <c r="P1147" s="132"/>
      <c r="R1147" s="119"/>
    </row>
    <row r="1148" spans="1:18" x14ac:dyDescent="0.25">
      <c r="A1148" t="str">
        <f t="shared" si="17"/>
        <v/>
      </c>
      <c r="O1148" s="142"/>
      <c r="P1148" s="132"/>
      <c r="R1148" s="119"/>
    </row>
    <row r="1149" spans="1:18" x14ac:dyDescent="0.25">
      <c r="A1149" t="str">
        <f t="shared" si="17"/>
        <v/>
      </c>
      <c r="O1149" s="142"/>
      <c r="P1149" s="132"/>
      <c r="R1149" s="119"/>
    </row>
    <row r="1150" spans="1:18" x14ac:dyDescent="0.25">
      <c r="A1150" t="str">
        <f t="shared" si="17"/>
        <v/>
      </c>
      <c r="O1150" s="142"/>
      <c r="P1150" s="132"/>
      <c r="R1150" s="119"/>
    </row>
    <row r="1151" spans="1:18" x14ac:dyDescent="0.25">
      <c r="A1151" t="str">
        <f t="shared" si="17"/>
        <v/>
      </c>
      <c r="O1151" s="142"/>
      <c r="P1151" s="132"/>
      <c r="R1151" s="119"/>
    </row>
    <row r="1152" spans="1:18" x14ac:dyDescent="0.25">
      <c r="A1152" t="str">
        <f t="shared" si="17"/>
        <v/>
      </c>
      <c r="O1152" s="142"/>
      <c r="P1152" s="132"/>
      <c r="R1152" s="119"/>
    </row>
    <row r="1153" spans="1:18" x14ac:dyDescent="0.25">
      <c r="A1153" t="str">
        <f t="shared" si="17"/>
        <v/>
      </c>
      <c r="O1153" s="142"/>
      <c r="P1153" s="132"/>
      <c r="R1153" s="119"/>
    </row>
    <row r="1154" spans="1:18" x14ac:dyDescent="0.25">
      <c r="A1154" t="str">
        <f t="shared" si="17"/>
        <v/>
      </c>
      <c r="O1154" s="142"/>
      <c r="P1154" s="132"/>
      <c r="R1154" s="119"/>
    </row>
    <row r="1155" spans="1:18" x14ac:dyDescent="0.25">
      <c r="A1155" t="str">
        <f t="shared" si="17"/>
        <v/>
      </c>
      <c r="O1155" s="142"/>
      <c r="P1155" s="132"/>
      <c r="R1155" s="119"/>
    </row>
    <row r="1156" spans="1:18" x14ac:dyDescent="0.25">
      <c r="A1156" t="str">
        <f t="shared" si="17"/>
        <v/>
      </c>
      <c r="O1156" s="142"/>
      <c r="P1156" s="132"/>
      <c r="R1156" s="119"/>
    </row>
    <row r="1157" spans="1:18" x14ac:dyDescent="0.25">
      <c r="A1157" t="str">
        <f t="shared" si="17"/>
        <v/>
      </c>
      <c r="O1157" s="142"/>
      <c r="P1157" s="132"/>
      <c r="R1157" s="119"/>
    </row>
    <row r="1158" spans="1:18" x14ac:dyDescent="0.25">
      <c r="A1158" t="str">
        <f t="shared" si="17"/>
        <v/>
      </c>
      <c r="O1158" s="142"/>
      <c r="P1158" s="132"/>
      <c r="R1158" s="119"/>
    </row>
    <row r="1159" spans="1:18" x14ac:dyDescent="0.25">
      <c r="A1159" t="str">
        <f t="shared" si="17"/>
        <v/>
      </c>
      <c r="O1159" s="142"/>
      <c r="P1159" s="132"/>
      <c r="R1159" s="119"/>
    </row>
    <row r="1160" spans="1:18" x14ac:dyDescent="0.25">
      <c r="A1160" t="str">
        <f t="shared" ref="A1160:A1223" si="18">B1160&amp;N1160</f>
        <v/>
      </c>
      <c r="O1160" s="142"/>
      <c r="P1160" s="132"/>
      <c r="R1160" s="119"/>
    </row>
    <row r="1161" spans="1:18" x14ac:dyDescent="0.25">
      <c r="A1161" t="str">
        <f t="shared" si="18"/>
        <v/>
      </c>
      <c r="O1161" s="142"/>
      <c r="P1161" s="132"/>
      <c r="R1161" s="119"/>
    </row>
    <row r="1162" spans="1:18" x14ac:dyDescent="0.25">
      <c r="A1162" t="str">
        <f t="shared" si="18"/>
        <v/>
      </c>
      <c r="O1162" s="142"/>
      <c r="P1162" s="132"/>
      <c r="R1162" s="119"/>
    </row>
    <row r="1163" spans="1:18" x14ac:dyDescent="0.25">
      <c r="A1163" t="str">
        <f t="shared" si="18"/>
        <v/>
      </c>
      <c r="O1163" s="142"/>
      <c r="P1163" s="132"/>
      <c r="R1163" s="119"/>
    </row>
    <row r="1164" spans="1:18" x14ac:dyDescent="0.25">
      <c r="A1164" t="str">
        <f t="shared" si="18"/>
        <v/>
      </c>
      <c r="O1164" s="142"/>
      <c r="P1164" s="132"/>
      <c r="R1164" s="119"/>
    </row>
    <row r="1165" spans="1:18" x14ac:dyDescent="0.25">
      <c r="A1165" t="str">
        <f t="shared" si="18"/>
        <v/>
      </c>
      <c r="O1165" s="142"/>
      <c r="P1165" s="132"/>
      <c r="R1165" s="119"/>
    </row>
    <row r="1166" spans="1:18" x14ac:dyDescent="0.25">
      <c r="A1166" t="str">
        <f t="shared" si="18"/>
        <v/>
      </c>
      <c r="O1166" s="142"/>
      <c r="P1166" s="132"/>
      <c r="R1166" s="119"/>
    </row>
    <row r="1167" spans="1:18" x14ac:dyDescent="0.25">
      <c r="A1167" t="str">
        <f t="shared" si="18"/>
        <v/>
      </c>
      <c r="O1167" s="142"/>
      <c r="P1167" s="132"/>
      <c r="R1167" s="119"/>
    </row>
    <row r="1168" spans="1:18" x14ac:dyDescent="0.25">
      <c r="A1168" t="str">
        <f t="shared" si="18"/>
        <v/>
      </c>
      <c r="O1168" s="142"/>
      <c r="P1168" s="132"/>
      <c r="R1168" s="119"/>
    </row>
    <row r="1169" spans="1:18" x14ac:dyDescent="0.25">
      <c r="A1169" t="str">
        <f t="shared" si="18"/>
        <v/>
      </c>
      <c r="O1169" s="142"/>
      <c r="P1169" s="132"/>
      <c r="R1169" s="119"/>
    </row>
    <row r="1170" spans="1:18" x14ac:dyDescent="0.25">
      <c r="A1170" t="str">
        <f t="shared" si="18"/>
        <v/>
      </c>
      <c r="O1170" s="142"/>
      <c r="P1170" s="132"/>
      <c r="R1170" s="119"/>
    </row>
    <row r="1171" spans="1:18" x14ac:dyDescent="0.25">
      <c r="A1171" t="str">
        <f t="shared" si="18"/>
        <v/>
      </c>
      <c r="O1171" s="142"/>
      <c r="P1171" s="132"/>
      <c r="R1171" s="119"/>
    </row>
    <row r="1172" spans="1:18" x14ac:dyDescent="0.25">
      <c r="A1172" t="str">
        <f t="shared" si="18"/>
        <v/>
      </c>
      <c r="O1172" s="142"/>
      <c r="P1172" s="132"/>
      <c r="R1172" s="119"/>
    </row>
    <row r="1173" spans="1:18" x14ac:dyDescent="0.25">
      <c r="A1173" t="str">
        <f t="shared" si="18"/>
        <v/>
      </c>
      <c r="O1173" s="142"/>
      <c r="P1173" s="132"/>
      <c r="R1173" s="119"/>
    </row>
    <row r="1174" spans="1:18" x14ac:dyDescent="0.25">
      <c r="A1174" t="str">
        <f t="shared" si="18"/>
        <v/>
      </c>
      <c r="O1174" s="142"/>
      <c r="P1174" s="132"/>
      <c r="R1174" s="119"/>
    </row>
    <row r="1175" spans="1:18" x14ac:dyDescent="0.25">
      <c r="A1175" t="str">
        <f t="shared" si="18"/>
        <v/>
      </c>
      <c r="O1175" s="142"/>
      <c r="P1175" s="132"/>
      <c r="R1175" s="119"/>
    </row>
    <row r="1176" spans="1:18" x14ac:dyDescent="0.25">
      <c r="A1176" t="str">
        <f t="shared" si="18"/>
        <v/>
      </c>
      <c r="O1176" s="142"/>
      <c r="P1176" s="132"/>
      <c r="R1176" s="119"/>
    </row>
    <row r="1177" spans="1:18" x14ac:dyDescent="0.25">
      <c r="A1177" t="str">
        <f t="shared" si="18"/>
        <v/>
      </c>
      <c r="O1177" s="142"/>
      <c r="P1177" s="132"/>
      <c r="R1177" s="119"/>
    </row>
    <row r="1178" spans="1:18" x14ac:dyDescent="0.25">
      <c r="A1178" t="str">
        <f t="shared" si="18"/>
        <v/>
      </c>
      <c r="O1178" s="142"/>
      <c r="P1178" s="132"/>
      <c r="R1178" s="119"/>
    </row>
    <row r="1179" spans="1:18" x14ac:dyDescent="0.25">
      <c r="A1179" t="str">
        <f t="shared" si="18"/>
        <v/>
      </c>
      <c r="O1179" s="142"/>
      <c r="P1179" s="132"/>
      <c r="R1179" s="119"/>
    </row>
    <row r="1180" spans="1:18" x14ac:dyDescent="0.25">
      <c r="A1180" t="str">
        <f t="shared" si="18"/>
        <v/>
      </c>
      <c r="O1180" s="142"/>
      <c r="P1180" s="132"/>
      <c r="R1180" s="119"/>
    </row>
    <row r="1181" spans="1:18" x14ac:dyDescent="0.25">
      <c r="A1181" t="str">
        <f t="shared" si="18"/>
        <v/>
      </c>
      <c r="O1181" s="142"/>
      <c r="P1181" s="132"/>
      <c r="R1181" s="119"/>
    </row>
    <row r="1182" spans="1:18" x14ac:dyDescent="0.25">
      <c r="A1182" t="str">
        <f t="shared" si="18"/>
        <v/>
      </c>
      <c r="O1182" s="142"/>
      <c r="P1182" s="132"/>
      <c r="R1182" s="119"/>
    </row>
    <row r="1183" spans="1:18" x14ac:dyDescent="0.25">
      <c r="A1183" t="str">
        <f t="shared" si="18"/>
        <v/>
      </c>
      <c r="O1183" s="142"/>
      <c r="P1183" s="132"/>
      <c r="R1183" s="119"/>
    </row>
    <row r="1184" spans="1:18" x14ac:dyDescent="0.25">
      <c r="A1184" t="str">
        <f t="shared" si="18"/>
        <v/>
      </c>
      <c r="O1184" s="142"/>
      <c r="P1184" s="132"/>
      <c r="R1184" s="119"/>
    </row>
    <row r="1185" spans="1:18" x14ac:dyDescent="0.25">
      <c r="A1185" t="str">
        <f t="shared" si="18"/>
        <v/>
      </c>
      <c r="O1185" s="142"/>
      <c r="P1185" s="132"/>
      <c r="R1185" s="119"/>
    </row>
    <row r="1186" spans="1:18" x14ac:dyDescent="0.25">
      <c r="A1186" t="str">
        <f t="shared" si="18"/>
        <v/>
      </c>
      <c r="O1186" s="142"/>
      <c r="P1186" s="132"/>
      <c r="R1186" s="119"/>
    </row>
    <row r="1187" spans="1:18" x14ac:dyDescent="0.25">
      <c r="A1187" t="str">
        <f t="shared" si="18"/>
        <v/>
      </c>
      <c r="O1187" s="142"/>
      <c r="P1187" s="132"/>
      <c r="R1187" s="119"/>
    </row>
    <row r="1188" spans="1:18" x14ac:dyDescent="0.25">
      <c r="A1188" t="str">
        <f t="shared" si="18"/>
        <v/>
      </c>
      <c r="O1188" s="142"/>
      <c r="P1188" s="132"/>
      <c r="R1188" s="119"/>
    </row>
    <row r="1189" spans="1:18" x14ac:dyDescent="0.25">
      <c r="A1189" t="str">
        <f t="shared" si="18"/>
        <v/>
      </c>
      <c r="O1189" s="142"/>
      <c r="P1189" s="132"/>
      <c r="R1189" s="119"/>
    </row>
    <row r="1190" spans="1:18" x14ac:dyDescent="0.25">
      <c r="A1190" t="str">
        <f t="shared" si="18"/>
        <v/>
      </c>
      <c r="O1190" s="142"/>
      <c r="P1190" s="132"/>
      <c r="R1190" s="119"/>
    </row>
    <row r="1191" spans="1:18" x14ac:dyDescent="0.25">
      <c r="A1191" t="str">
        <f t="shared" si="18"/>
        <v/>
      </c>
      <c r="O1191" s="142"/>
      <c r="P1191" s="132"/>
      <c r="R1191" s="119"/>
    </row>
    <row r="1192" spans="1:18" x14ac:dyDescent="0.25">
      <c r="A1192" t="str">
        <f t="shared" si="18"/>
        <v/>
      </c>
      <c r="O1192" s="142"/>
      <c r="P1192" s="132"/>
      <c r="R1192" s="119"/>
    </row>
    <row r="1193" spans="1:18" x14ac:dyDescent="0.25">
      <c r="A1193" t="str">
        <f t="shared" si="18"/>
        <v/>
      </c>
      <c r="O1193" s="142"/>
      <c r="P1193" s="132"/>
      <c r="R1193" s="119"/>
    </row>
    <row r="1194" spans="1:18" x14ac:dyDescent="0.25">
      <c r="A1194" t="str">
        <f t="shared" si="18"/>
        <v/>
      </c>
      <c r="O1194" s="142"/>
      <c r="P1194" s="132"/>
      <c r="R1194" s="119"/>
    </row>
    <row r="1195" spans="1:18" x14ac:dyDescent="0.25">
      <c r="A1195" t="str">
        <f t="shared" si="18"/>
        <v/>
      </c>
      <c r="O1195" s="142"/>
      <c r="P1195" s="132"/>
      <c r="R1195" s="119"/>
    </row>
    <row r="1196" spans="1:18" x14ac:dyDescent="0.25">
      <c r="A1196" t="str">
        <f t="shared" si="18"/>
        <v/>
      </c>
      <c r="O1196" s="142"/>
      <c r="P1196" s="132"/>
      <c r="R1196" s="119"/>
    </row>
    <row r="1197" spans="1:18" x14ac:dyDescent="0.25">
      <c r="A1197" t="str">
        <f t="shared" si="18"/>
        <v/>
      </c>
      <c r="O1197" s="142"/>
      <c r="P1197" s="132"/>
      <c r="R1197" s="119"/>
    </row>
    <row r="1198" spans="1:18" x14ac:dyDescent="0.25">
      <c r="A1198" t="str">
        <f t="shared" si="18"/>
        <v/>
      </c>
      <c r="O1198" s="142"/>
      <c r="P1198" s="132"/>
      <c r="R1198" s="119"/>
    </row>
    <row r="1199" spans="1:18" x14ac:dyDescent="0.25">
      <c r="A1199" t="str">
        <f t="shared" si="18"/>
        <v/>
      </c>
      <c r="O1199" s="142"/>
      <c r="P1199" s="132"/>
      <c r="R1199" s="119"/>
    </row>
    <row r="1200" spans="1:18" x14ac:dyDescent="0.25">
      <c r="A1200" t="str">
        <f t="shared" si="18"/>
        <v/>
      </c>
      <c r="O1200" s="142"/>
      <c r="P1200" s="132"/>
      <c r="R1200" s="119"/>
    </row>
    <row r="1201" spans="1:18" x14ac:dyDescent="0.25">
      <c r="A1201" t="str">
        <f t="shared" si="18"/>
        <v/>
      </c>
      <c r="O1201" s="142"/>
      <c r="P1201" s="132"/>
      <c r="R1201" s="119"/>
    </row>
    <row r="1202" spans="1:18" x14ac:dyDescent="0.25">
      <c r="A1202" t="str">
        <f t="shared" si="18"/>
        <v/>
      </c>
      <c r="O1202" s="142"/>
      <c r="P1202" s="132"/>
      <c r="R1202" s="119"/>
    </row>
    <row r="1203" spans="1:18" x14ac:dyDescent="0.25">
      <c r="A1203" t="str">
        <f t="shared" si="18"/>
        <v/>
      </c>
      <c r="O1203" s="142"/>
      <c r="P1203" s="132"/>
      <c r="R1203" s="119"/>
    </row>
    <row r="1204" spans="1:18" x14ac:dyDescent="0.25">
      <c r="A1204" t="str">
        <f t="shared" si="18"/>
        <v/>
      </c>
      <c r="O1204" s="142"/>
      <c r="P1204" s="132"/>
      <c r="R1204" s="119"/>
    </row>
    <row r="1205" spans="1:18" x14ac:dyDescent="0.25">
      <c r="A1205" t="str">
        <f t="shared" si="18"/>
        <v/>
      </c>
      <c r="O1205" s="142"/>
      <c r="P1205" s="132"/>
      <c r="R1205" s="119"/>
    </row>
    <row r="1206" spans="1:18" x14ac:dyDescent="0.25">
      <c r="A1206" t="str">
        <f t="shared" si="18"/>
        <v/>
      </c>
      <c r="O1206" s="142"/>
      <c r="P1206" s="132"/>
      <c r="R1206" s="119"/>
    </row>
    <row r="1207" spans="1:18" x14ac:dyDescent="0.25">
      <c r="A1207" t="str">
        <f t="shared" si="18"/>
        <v/>
      </c>
      <c r="O1207" s="142"/>
      <c r="P1207" s="132"/>
      <c r="R1207" s="119"/>
    </row>
    <row r="1208" spans="1:18" x14ac:dyDescent="0.25">
      <c r="A1208" t="str">
        <f t="shared" si="18"/>
        <v/>
      </c>
      <c r="O1208" s="142"/>
      <c r="P1208" s="132"/>
      <c r="R1208" s="119"/>
    </row>
    <row r="1209" spans="1:18" x14ac:dyDescent="0.25">
      <c r="A1209" t="str">
        <f t="shared" si="18"/>
        <v/>
      </c>
      <c r="O1209" s="142"/>
      <c r="P1209" s="132"/>
      <c r="R1209" s="119"/>
    </row>
    <row r="1210" spans="1:18" x14ac:dyDescent="0.25">
      <c r="A1210" t="str">
        <f t="shared" si="18"/>
        <v/>
      </c>
      <c r="O1210" s="142"/>
      <c r="P1210" s="132"/>
      <c r="R1210" s="119"/>
    </row>
    <row r="1211" spans="1:18" x14ac:dyDescent="0.25">
      <c r="A1211" t="str">
        <f t="shared" si="18"/>
        <v/>
      </c>
      <c r="O1211" s="142"/>
      <c r="P1211" s="132"/>
      <c r="R1211" s="119"/>
    </row>
    <row r="1212" spans="1:18" x14ac:dyDescent="0.25">
      <c r="A1212" t="str">
        <f t="shared" si="18"/>
        <v/>
      </c>
      <c r="O1212" s="142"/>
      <c r="P1212" s="132"/>
      <c r="R1212" s="119"/>
    </row>
    <row r="1213" spans="1:18" x14ac:dyDescent="0.25">
      <c r="A1213" t="str">
        <f t="shared" si="18"/>
        <v/>
      </c>
      <c r="O1213" s="142"/>
      <c r="P1213" s="132"/>
      <c r="R1213" s="119"/>
    </row>
    <row r="1214" spans="1:18" x14ac:dyDescent="0.25">
      <c r="A1214" t="str">
        <f t="shared" si="18"/>
        <v/>
      </c>
      <c r="O1214" s="142"/>
      <c r="P1214" s="132"/>
      <c r="R1214" s="119"/>
    </row>
    <row r="1215" spans="1:18" x14ac:dyDescent="0.25">
      <c r="A1215" t="str">
        <f t="shared" si="18"/>
        <v/>
      </c>
      <c r="O1215" s="142"/>
      <c r="P1215" s="132"/>
      <c r="R1215" s="119"/>
    </row>
    <row r="1216" spans="1:18" x14ac:dyDescent="0.25">
      <c r="A1216" t="str">
        <f t="shared" si="18"/>
        <v/>
      </c>
      <c r="O1216" s="142"/>
      <c r="P1216" s="132"/>
      <c r="R1216" s="119"/>
    </row>
    <row r="1217" spans="1:18" x14ac:dyDescent="0.25">
      <c r="A1217" t="str">
        <f t="shared" si="18"/>
        <v/>
      </c>
      <c r="O1217" s="142"/>
      <c r="P1217" s="132"/>
      <c r="R1217" s="119"/>
    </row>
    <row r="1218" spans="1:18" x14ac:dyDescent="0.25">
      <c r="A1218" t="str">
        <f t="shared" si="18"/>
        <v/>
      </c>
      <c r="O1218" s="142"/>
      <c r="P1218" s="132"/>
      <c r="R1218" s="119"/>
    </row>
    <row r="1219" spans="1:18" x14ac:dyDescent="0.25">
      <c r="A1219" t="str">
        <f t="shared" si="18"/>
        <v/>
      </c>
      <c r="O1219" s="142"/>
      <c r="P1219" s="132"/>
      <c r="R1219" s="119"/>
    </row>
    <row r="1220" spans="1:18" x14ac:dyDescent="0.25">
      <c r="A1220" t="str">
        <f t="shared" si="18"/>
        <v/>
      </c>
      <c r="O1220" s="142"/>
      <c r="P1220" s="132"/>
      <c r="R1220" s="119"/>
    </row>
    <row r="1221" spans="1:18" x14ac:dyDescent="0.25">
      <c r="A1221" t="str">
        <f t="shared" si="18"/>
        <v/>
      </c>
      <c r="O1221" s="142"/>
      <c r="P1221" s="132"/>
      <c r="R1221" s="119"/>
    </row>
    <row r="1222" spans="1:18" x14ac:dyDescent="0.25">
      <c r="A1222" t="str">
        <f t="shared" si="18"/>
        <v/>
      </c>
      <c r="O1222" s="142"/>
      <c r="P1222" s="132"/>
      <c r="R1222" s="119"/>
    </row>
    <row r="1223" spans="1:18" x14ac:dyDescent="0.25">
      <c r="A1223" t="str">
        <f t="shared" si="18"/>
        <v/>
      </c>
      <c r="O1223" s="142"/>
      <c r="P1223" s="132"/>
      <c r="R1223" s="119"/>
    </row>
    <row r="1224" spans="1:18" x14ac:dyDescent="0.25">
      <c r="A1224" t="str">
        <f t="shared" ref="A1224:A1287" si="19">B1224&amp;N1224</f>
        <v/>
      </c>
      <c r="O1224" s="142"/>
      <c r="P1224" s="132"/>
      <c r="R1224" s="119"/>
    </row>
    <row r="1225" spans="1:18" x14ac:dyDescent="0.25">
      <c r="A1225" t="str">
        <f t="shared" si="19"/>
        <v/>
      </c>
      <c r="O1225" s="142"/>
      <c r="P1225" s="132"/>
      <c r="R1225" s="119"/>
    </row>
    <row r="1226" spans="1:18" x14ac:dyDescent="0.25">
      <c r="A1226" t="str">
        <f t="shared" si="19"/>
        <v/>
      </c>
      <c r="O1226" s="142"/>
      <c r="P1226" s="132"/>
      <c r="R1226" s="119"/>
    </row>
    <row r="1227" spans="1:18" x14ac:dyDescent="0.25">
      <c r="A1227" t="str">
        <f t="shared" si="19"/>
        <v/>
      </c>
      <c r="O1227" s="142"/>
      <c r="P1227" s="132"/>
      <c r="R1227" s="119"/>
    </row>
    <row r="1228" spans="1:18" x14ac:dyDescent="0.25">
      <c r="A1228" t="str">
        <f t="shared" si="19"/>
        <v/>
      </c>
      <c r="O1228" s="142"/>
      <c r="P1228" s="132"/>
      <c r="R1228" s="119"/>
    </row>
    <row r="1229" spans="1:18" x14ac:dyDescent="0.25">
      <c r="A1229" t="str">
        <f t="shared" si="19"/>
        <v/>
      </c>
      <c r="O1229" s="142"/>
      <c r="P1229" s="132"/>
      <c r="R1229" s="119"/>
    </row>
    <row r="1230" spans="1:18" x14ac:dyDescent="0.25">
      <c r="A1230" t="str">
        <f t="shared" si="19"/>
        <v/>
      </c>
      <c r="O1230" s="142"/>
      <c r="P1230" s="132"/>
      <c r="R1230" s="119"/>
    </row>
    <row r="1231" spans="1:18" x14ac:dyDescent="0.25">
      <c r="A1231" t="str">
        <f t="shared" si="19"/>
        <v/>
      </c>
      <c r="O1231" s="142"/>
      <c r="P1231" s="132"/>
      <c r="R1231" s="119"/>
    </row>
    <row r="1232" spans="1:18" x14ac:dyDescent="0.25">
      <c r="A1232" t="str">
        <f t="shared" si="19"/>
        <v/>
      </c>
      <c r="O1232" s="142"/>
      <c r="P1232" s="132"/>
      <c r="R1232" s="119"/>
    </row>
    <row r="1233" spans="1:18" x14ac:dyDescent="0.25">
      <c r="A1233" t="str">
        <f t="shared" si="19"/>
        <v/>
      </c>
      <c r="O1233" s="142"/>
      <c r="P1233" s="132"/>
      <c r="R1233" s="119"/>
    </row>
    <row r="1234" spans="1:18" x14ac:dyDescent="0.25">
      <c r="A1234" t="str">
        <f t="shared" si="19"/>
        <v/>
      </c>
      <c r="O1234" s="142"/>
      <c r="P1234" s="132"/>
      <c r="R1234" s="119"/>
    </row>
    <row r="1235" spans="1:18" x14ac:dyDescent="0.25">
      <c r="A1235" t="str">
        <f t="shared" si="19"/>
        <v/>
      </c>
      <c r="O1235" s="142"/>
      <c r="P1235" s="132"/>
      <c r="R1235" s="119"/>
    </row>
    <row r="1236" spans="1:18" x14ac:dyDescent="0.25">
      <c r="A1236" t="str">
        <f t="shared" si="19"/>
        <v/>
      </c>
      <c r="O1236" s="142"/>
      <c r="P1236" s="132"/>
      <c r="R1236" s="119"/>
    </row>
    <row r="1237" spans="1:18" x14ac:dyDescent="0.25">
      <c r="A1237" t="str">
        <f t="shared" si="19"/>
        <v/>
      </c>
      <c r="O1237" s="142"/>
      <c r="P1237" s="132"/>
      <c r="R1237" s="119"/>
    </row>
    <row r="1238" spans="1:18" x14ac:dyDescent="0.25">
      <c r="A1238" t="str">
        <f t="shared" si="19"/>
        <v/>
      </c>
      <c r="O1238" s="142"/>
      <c r="P1238" s="132"/>
      <c r="R1238" s="119"/>
    </row>
    <row r="1239" spans="1:18" x14ac:dyDescent="0.25">
      <c r="A1239" t="str">
        <f t="shared" si="19"/>
        <v/>
      </c>
      <c r="O1239" s="142"/>
      <c r="P1239" s="132"/>
      <c r="R1239" s="119"/>
    </row>
    <row r="1240" spans="1:18" x14ac:dyDescent="0.25">
      <c r="A1240" t="str">
        <f t="shared" si="19"/>
        <v/>
      </c>
      <c r="O1240" s="142"/>
      <c r="P1240" s="132"/>
      <c r="R1240" s="119"/>
    </row>
    <row r="1241" spans="1:18" x14ac:dyDescent="0.25">
      <c r="A1241" t="str">
        <f t="shared" si="19"/>
        <v/>
      </c>
      <c r="O1241" s="142"/>
      <c r="P1241" s="132"/>
      <c r="R1241" s="119"/>
    </row>
    <row r="1242" spans="1:18" x14ac:dyDescent="0.25">
      <c r="A1242" t="str">
        <f t="shared" si="19"/>
        <v/>
      </c>
      <c r="O1242" s="142"/>
      <c r="P1242" s="132"/>
      <c r="R1242" s="119"/>
    </row>
    <row r="1243" spans="1:18" x14ac:dyDescent="0.25">
      <c r="A1243" t="str">
        <f t="shared" si="19"/>
        <v/>
      </c>
      <c r="O1243" s="142"/>
      <c r="P1243" s="132"/>
      <c r="R1243" s="119"/>
    </row>
    <row r="1244" spans="1:18" x14ac:dyDescent="0.25">
      <c r="A1244" t="str">
        <f t="shared" si="19"/>
        <v/>
      </c>
      <c r="O1244" s="142"/>
      <c r="P1244" s="132"/>
      <c r="R1244" s="119"/>
    </row>
    <row r="1245" spans="1:18" x14ac:dyDescent="0.25">
      <c r="A1245" t="str">
        <f t="shared" si="19"/>
        <v/>
      </c>
      <c r="O1245" s="142"/>
      <c r="P1245" s="132"/>
      <c r="R1245" s="119"/>
    </row>
    <row r="1246" spans="1:18" x14ac:dyDescent="0.25">
      <c r="A1246" t="str">
        <f t="shared" si="19"/>
        <v/>
      </c>
      <c r="O1246" s="142"/>
      <c r="P1246" s="132"/>
      <c r="R1246" s="119"/>
    </row>
    <row r="1247" spans="1:18" x14ac:dyDescent="0.25">
      <c r="A1247" t="str">
        <f t="shared" si="19"/>
        <v/>
      </c>
      <c r="O1247" s="142"/>
      <c r="P1247" s="132"/>
      <c r="R1247" s="119"/>
    </row>
    <row r="1248" spans="1:18" x14ac:dyDescent="0.25">
      <c r="A1248" t="str">
        <f t="shared" si="19"/>
        <v/>
      </c>
      <c r="O1248" s="142"/>
      <c r="P1248" s="132"/>
      <c r="R1248" s="119"/>
    </row>
    <row r="1249" spans="1:18" x14ac:dyDescent="0.25">
      <c r="A1249" t="str">
        <f t="shared" si="19"/>
        <v/>
      </c>
      <c r="O1249" s="142"/>
      <c r="P1249" s="132"/>
      <c r="R1249" s="119"/>
    </row>
    <row r="1250" spans="1:18" x14ac:dyDescent="0.25">
      <c r="A1250" t="str">
        <f t="shared" si="19"/>
        <v/>
      </c>
      <c r="O1250" s="142"/>
      <c r="P1250" s="132"/>
      <c r="R1250" s="119"/>
    </row>
    <row r="1251" spans="1:18" x14ac:dyDescent="0.25">
      <c r="A1251" t="str">
        <f t="shared" si="19"/>
        <v/>
      </c>
      <c r="O1251" s="142"/>
      <c r="P1251" s="132"/>
      <c r="R1251" s="119"/>
    </row>
    <row r="1252" spans="1:18" x14ac:dyDescent="0.25">
      <c r="A1252" t="str">
        <f t="shared" si="19"/>
        <v/>
      </c>
      <c r="O1252" s="142"/>
      <c r="P1252" s="132"/>
      <c r="R1252" s="119"/>
    </row>
    <row r="1253" spans="1:18" x14ac:dyDescent="0.25">
      <c r="A1253" t="str">
        <f t="shared" si="19"/>
        <v/>
      </c>
      <c r="O1253" s="142"/>
      <c r="P1253" s="132"/>
      <c r="R1253" s="119"/>
    </row>
    <row r="1254" spans="1:18" x14ac:dyDescent="0.25">
      <c r="A1254" t="str">
        <f t="shared" si="19"/>
        <v/>
      </c>
      <c r="O1254" s="142"/>
      <c r="P1254" s="132"/>
      <c r="R1254" s="119"/>
    </row>
    <row r="1255" spans="1:18" x14ac:dyDescent="0.25">
      <c r="A1255" t="str">
        <f t="shared" si="19"/>
        <v/>
      </c>
      <c r="O1255" s="142"/>
      <c r="P1255" s="132"/>
      <c r="R1255" s="119"/>
    </row>
    <row r="1256" spans="1:18" x14ac:dyDescent="0.25">
      <c r="A1256" t="str">
        <f t="shared" si="19"/>
        <v/>
      </c>
      <c r="O1256" s="142"/>
      <c r="P1256" s="132"/>
      <c r="R1256" s="119"/>
    </row>
    <row r="1257" spans="1:18" x14ac:dyDescent="0.25">
      <c r="A1257" t="str">
        <f t="shared" si="19"/>
        <v/>
      </c>
      <c r="O1257" s="142"/>
      <c r="P1257" s="132"/>
      <c r="R1257" s="119"/>
    </row>
    <row r="1258" spans="1:18" x14ac:dyDescent="0.25">
      <c r="A1258" t="str">
        <f t="shared" si="19"/>
        <v/>
      </c>
      <c r="O1258" s="142"/>
      <c r="P1258" s="132"/>
      <c r="R1258" s="119"/>
    </row>
    <row r="1259" spans="1:18" x14ac:dyDescent="0.25">
      <c r="A1259" t="str">
        <f t="shared" si="19"/>
        <v/>
      </c>
      <c r="O1259" s="142"/>
      <c r="P1259" s="132"/>
      <c r="R1259" s="119"/>
    </row>
    <row r="1260" spans="1:18" x14ac:dyDescent="0.25">
      <c r="A1260" t="str">
        <f t="shared" si="19"/>
        <v/>
      </c>
      <c r="O1260" s="142"/>
      <c r="P1260" s="132"/>
      <c r="R1260" s="119"/>
    </row>
    <row r="1261" spans="1:18" x14ac:dyDescent="0.25">
      <c r="A1261" t="str">
        <f t="shared" si="19"/>
        <v/>
      </c>
      <c r="O1261" s="142"/>
      <c r="P1261" s="132"/>
      <c r="R1261" s="119"/>
    </row>
    <row r="1262" spans="1:18" x14ac:dyDescent="0.25">
      <c r="A1262" t="str">
        <f t="shared" si="19"/>
        <v/>
      </c>
      <c r="O1262" s="142"/>
      <c r="P1262" s="132"/>
      <c r="R1262" s="119"/>
    </row>
    <row r="1263" spans="1:18" x14ac:dyDescent="0.25">
      <c r="A1263" t="str">
        <f t="shared" si="19"/>
        <v/>
      </c>
      <c r="O1263" s="142"/>
      <c r="P1263" s="132"/>
      <c r="R1263" s="119"/>
    </row>
    <row r="1264" spans="1:18" x14ac:dyDescent="0.25">
      <c r="A1264" t="str">
        <f t="shared" si="19"/>
        <v/>
      </c>
      <c r="O1264" s="142"/>
      <c r="P1264" s="132"/>
      <c r="R1264" s="119"/>
    </row>
    <row r="1265" spans="1:18" x14ac:dyDescent="0.25">
      <c r="A1265" t="str">
        <f t="shared" si="19"/>
        <v/>
      </c>
      <c r="O1265" s="142"/>
      <c r="P1265" s="132"/>
      <c r="R1265" s="119"/>
    </row>
    <row r="1266" spans="1:18" x14ac:dyDescent="0.25">
      <c r="A1266" t="str">
        <f t="shared" si="19"/>
        <v/>
      </c>
      <c r="O1266" s="142"/>
      <c r="P1266" s="132"/>
      <c r="R1266" s="119"/>
    </row>
    <row r="1267" spans="1:18" x14ac:dyDescent="0.25">
      <c r="A1267" t="str">
        <f t="shared" si="19"/>
        <v/>
      </c>
      <c r="O1267" s="142"/>
      <c r="P1267" s="132"/>
      <c r="R1267" s="119"/>
    </row>
    <row r="1268" spans="1:18" x14ac:dyDescent="0.25">
      <c r="A1268" t="str">
        <f t="shared" si="19"/>
        <v/>
      </c>
      <c r="O1268" s="142"/>
      <c r="P1268" s="132"/>
      <c r="R1268" s="119"/>
    </row>
    <row r="1269" spans="1:18" x14ac:dyDescent="0.25">
      <c r="A1269" t="str">
        <f t="shared" si="19"/>
        <v/>
      </c>
      <c r="O1269" s="142"/>
      <c r="P1269" s="132"/>
      <c r="R1269" s="119"/>
    </row>
    <row r="1270" spans="1:18" x14ac:dyDescent="0.25">
      <c r="A1270" t="str">
        <f t="shared" si="19"/>
        <v/>
      </c>
      <c r="O1270" s="142"/>
      <c r="P1270" s="132"/>
      <c r="R1270" s="119"/>
    </row>
    <row r="1271" spans="1:18" x14ac:dyDescent="0.25">
      <c r="A1271" t="str">
        <f t="shared" si="19"/>
        <v/>
      </c>
      <c r="O1271" s="142"/>
      <c r="P1271" s="132"/>
      <c r="R1271" s="119"/>
    </row>
    <row r="1272" spans="1:18" x14ac:dyDescent="0.25">
      <c r="A1272" t="str">
        <f t="shared" si="19"/>
        <v/>
      </c>
      <c r="O1272" s="142"/>
      <c r="P1272" s="132"/>
      <c r="R1272" s="119"/>
    </row>
    <row r="1273" spans="1:18" x14ac:dyDescent="0.25">
      <c r="A1273" t="str">
        <f t="shared" si="19"/>
        <v/>
      </c>
      <c r="O1273" s="142"/>
      <c r="P1273" s="132"/>
      <c r="R1273" s="119"/>
    </row>
    <row r="1274" spans="1:18" x14ac:dyDescent="0.25">
      <c r="A1274" t="str">
        <f t="shared" si="19"/>
        <v/>
      </c>
      <c r="O1274" s="142"/>
      <c r="P1274" s="132"/>
      <c r="R1274" s="119"/>
    </row>
    <row r="1275" spans="1:18" x14ac:dyDescent="0.25">
      <c r="A1275" t="str">
        <f t="shared" si="19"/>
        <v/>
      </c>
      <c r="O1275" s="142"/>
      <c r="P1275" s="132"/>
      <c r="R1275" s="119"/>
    </row>
    <row r="1276" spans="1:18" x14ac:dyDescent="0.25">
      <c r="A1276" t="str">
        <f t="shared" si="19"/>
        <v/>
      </c>
      <c r="O1276" s="142"/>
      <c r="P1276" s="132"/>
      <c r="R1276" s="119"/>
    </row>
    <row r="1277" spans="1:18" x14ac:dyDescent="0.25">
      <c r="A1277" t="str">
        <f t="shared" si="19"/>
        <v/>
      </c>
      <c r="O1277" s="142"/>
      <c r="P1277" s="132"/>
      <c r="R1277" s="119"/>
    </row>
    <row r="1278" spans="1:18" x14ac:dyDescent="0.25">
      <c r="A1278" t="str">
        <f t="shared" si="19"/>
        <v/>
      </c>
      <c r="O1278" s="142"/>
      <c r="P1278" s="132"/>
      <c r="R1278" s="119"/>
    </row>
    <row r="1279" spans="1:18" x14ac:dyDescent="0.25">
      <c r="A1279" t="str">
        <f t="shared" si="19"/>
        <v/>
      </c>
      <c r="O1279" s="142"/>
      <c r="P1279" s="132"/>
      <c r="R1279" s="119"/>
    </row>
    <row r="1280" spans="1:18" x14ac:dyDescent="0.25">
      <c r="A1280" t="str">
        <f t="shared" si="19"/>
        <v/>
      </c>
      <c r="O1280" s="142"/>
      <c r="P1280" s="132"/>
      <c r="R1280" s="119"/>
    </row>
    <row r="1281" spans="1:18" x14ac:dyDescent="0.25">
      <c r="A1281" t="str">
        <f t="shared" si="19"/>
        <v/>
      </c>
      <c r="O1281" s="142"/>
      <c r="P1281" s="132"/>
      <c r="R1281" s="119"/>
    </row>
    <row r="1282" spans="1:18" x14ac:dyDescent="0.25">
      <c r="A1282" t="str">
        <f t="shared" si="19"/>
        <v/>
      </c>
      <c r="O1282" s="142"/>
      <c r="P1282" s="132"/>
      <c r="R1282" s="119"/>
    </row>
    <row r="1283" spans="1:18" x14ac:dyDescent="0.25">
      <c r="A1283" t="str">
        <f t="shared" si="19"/>
        <v/>
      </c>
      <c r="O1283" s="142"/>
      <c r="P1283" s="132"/>
      <c r="R1283" s="119"/>
    </row>
    <row r="1284" spans="1:18" x14ac:dyDescent="0.25">
      <c r="A1284" t="str">
        <f t="shared" si="19"/>
        <v/>
      </c>
      <c r="O1284" s="142"/>
      <c r="P1284" s="132"/>
      <c r="R1284" s="119"/>
    </row>
    <row r="1285" spans="1:18" x14ac:dyDescent="0.25">
      <c r="A1285" t="str">
        <f t="shared" si="19"/>
        <v/>
      </c>
      <c r="O1285" s="142"/>
      <c r="P1285" s="132"/>
      <c r="R1285" s="119"/>
    </row>
    <row r="1286" spans="1:18" x14ac:dyDescent="0.25">
      <c r="A1286" t="str">
        <f t="shared" si="19"/>
        <v/>
      </c>
      <c r="O1286" s="142"/>
      <c r="P1286" s="132"/>
      <c r="R1286" s="119"/>
    </row>
    <row r="1287" spans="1:18" x14ac:dyDescent="0.25">
      <c r="A1287" t="str">
        <f t="shared" si="19"/>
        <v/>
      </c>
      <c r="O1287" s="142"/>
      <c r="P1287" s="132"/>
      <c r="R1287" s="119"/>
    </row>
    <row r="1288" spans="1:18" x14ac:dyDescent="0.25">
      <c r="A1288" t="str">
        <f t="shared" ref="A1288:A1351" si="20">B1288&amp;N1288</f>
        <v/>
      </c>
      <c r="O1288" s="142"/>
      <c r="P1288" s="132"/>
      <c r="R1288" s="119"/>
    </row>
    <row r="1289" spans="1:18" x14ac:dyDescent="0.25">
      <c r="A1289" t="str">
        <f t="shared" si="20"/>
        <v/>
      </c>
      <c r="O1289" s="142"/>
      <c r="P1289" s="132"/>
      <c r="R1289" s="119"/>
    </row>
    <row r="1290" spans="1:18" x14ac:dyDescent="0.25">
      <c r="A1290" t="str">
        <f t="shared" si="20"/>
        <v/>
      </c>
      <c r="O1290" s="142"/>
      <c r="P1290" s="132"/>
      <c r="R1290" s="119"/>
    </row>
    <row r="1291" spans="1:18" x14ac:dyDescent="0.25">
      <c r="A1291" t="str">
        <f t="shared" si="20"/>
        <v/>
      </c>
      <c r="O1291" s="142"/>
      <c r="P1291" s="132"/>
      <c r="R1291" s="119"/>
    </row>
    <row r="1292" spans="1:18" x14ac:dyDescent="0.25">
      <c r="A1292" t="str">
        <f t="shared" si="20"/>
        <v/>
      </c>
      <c r="O1292" s="142"/>
      <c r="P1292" s="132"/>
      <c r="R1292" s="119"/>
    </row>
    <row r="1293" spans="1:18" x14ac:dyDescent="0.25">
      <c r="A1293" t="str">
        <f t="shared" si="20"/>
        <v/>
      </c>
      <c r="O1293" s="142"/>
      <c r="P1293" s="132"/>
      <c r="R1293" s="119"/>
    </row>
    <row r="1294" spans="1:18" x14ac:dyDescent="0.25">
      <c r="A1294" t="str">
        <f t="shared" si="20"/>
        <v/>
      </c>
      <c r="O1294" s="142"/>
      <c r="P1294" s="132"/>
      <c r="R1294" s="119"/>
    </row>
    <row r="1295" spans="1:18" x14ac:dyDescent="0.25">
      <c r="A1295" t="str">
        <f t="shared" si="20"/>
        <v/>
      </c>
      <c r="O1295" s="142"/>
      <c r="P1295" s="132"/>
      <c r="R1295" s="119"/>
    </row>
    <row r="1296" spans="1:18" x14ac:dyDescent="0.25">
      <c r="A1296" t="str">
        <f t="shared" si="20"/>
        <v/>
      </c>
      <c r="O1296" s="142"/>
      <c r="P1296" s="132"/>
      <c r="R1296" s="119"/>
    </row>
    <row r="1297" spans="1:18" x14ac:dyDescent="0.25">
      <c r="A1297" t="str">
        <f t="shared" si="20"/>
        <v/>
      </c>
      <c r="O1297" s="142"/>
      <c r="P1297" s="132"/>
      <c r="R1297" s="119"/>
    </row>
    <row r="1298" spans="1:18" x14ac:dyDescent="0.25">
      <c r="A1298" t="str">
        <f t="shared" si="20"/>
        <v/>
      </c>
      <c r="O1298" s="142"/>
      <c r="P1298" s="132"/>
      <c r="R1298" s="119"/>
    </row>
    <row r="1299" spans="1:18" x14ac:dyDescent="0.25">
      <c r="A1299" t="str">
        <f t="shared" si="20"/>
        <v/>
      </c>
      <c r="O1299" s="142"/>
      <c r="P1299" s="132"/>
      <c r="R1299" s="119"/>
    </row>
    <row r="1300" spans="1:18" x14ac:dyDescent="0.25">
      <c r="A1300" t="str">
        <f t="shared" si="20"/>
        <v/>
      </c>
      <c r="O1300" s="142"/>
      <c r="P1300" s="132"/>
      <c r="R1300" s="119"/>
    </row>
    <row r="1301" spans="1:18" x14ac:dyDescent="0.25">
      <c r="A1301" t="str">
        <f t="shared" si="20"/>
        <v/>
      </c>
      <c r="O1301" s="142"/>
      <c r="P1301" s="132"/>
      <c r="R1301" s="119"/>
    </row>
    <row r="1302" spans="1:18" x14ac:dyDescent="0.25">
      <c r="A1302" t="str">
        <f t="shared" si="20"/>
        <v/>
      </c>
      <c r="O1302" s="142"/>
      <c r="P1302" s="132"/>
      <c r="R1302" s="119"/>
    </row>
    <row r="1303" spans="1:18" x14ac:dyDescent="0.25">
      <c r="A1303" t="str">
        <f t="shared" si="20"/>
        <v/>
      </c>
      <c r="O1303" s="142"/>
      <c r="P1303" s="132"/>
      <c r="R1303" s="119"/>
    </row>
    <row r="1304" spans="1:18" x14ac:dyDescent="0.25">
      <c r="A1304" t="str">
        <f t="shared" si="20"/>
        <v/>
      </c>
      <c r="O1304" s="142"/>
      <c r="P1304" s="132"/>
      <c r="R1304" s="119"/>
    </row>
    <row r="1305" spans="1:18" x14ac:dyDescent="0.25">
      <c r="A1305" t="str">
        <f t="shared" si="20"/>
        <v/>
      </c>
      <c r="O1305" s="142"/>
      <c r="P1305" s="132"/>
      <c r="R1305" s="119"/>
    </row>
    <row r="1306" spans="1:18" x14ac:dyDescent="0.25">
      <c r="A1306" t="str">
        <f t="shared" si="20"/>
        <v/>
      </c>
      <c r="O1306" s="142"/>
      <c r="P1306" s="132"/>
      <c r="R1306" s="119"/>
    </row>
    <row r="1307" spans="1:18" x14ac:dyDescent="0.25">
      <c r="A1307" t="str">
        <f t="shared" si="20"/>
        <v/>
      </c>
      <c r="O1307" s="142"/>
      <c r="P1307" s="132"/>
      <c r="R1307" s="119"/>
    </row>
    <row r="1308" spans="1:18" x14ac:dyDescent="0.25">
      <c r="A1308" t="str">
        <f t="shared" si="20"/>
        <v/>
      </c>
      <c r="O1308" s="142"/>
      <c r="P1308" s="132"/>
      <c r="R1308" s="119"/>
    </row>
    <row r="1309" spans="1:18" x14ac:dyDescent="0.25">
      <c r="A1309" t="str">
        <f t="shared" si="20"/>
        <v/>
      </c>
      <c r="O1309" s="142"/>
      <c r="P1309" s="132"/>
      <c r="R1309" s="119"/>
    </row>
    <row r="1310" spans="1:18" x14ac:dyDescent="0.25">
      <c r="A1310" t="str">
        <f t="shared" si="20"/>
        <v/>
      </c>
      <c r="O1310" s="142"/>
      <c r="P1310" s="132"/>
      <c r="R1310" s="119"/>
    </row>
    <row r="1311" spans="1:18" x14ac:dyDescent="0.25">
      <c r="A1311" t="str">
        <f t="shared" si="20"/>
        <v/>
      </c>
      <c r="O1311" s="142"/>
      <c r="P1311" s="132"/>
      <c r="R1311" s="119"/>
    </row>
    <row r="1312" spans="1:18" x14ac:dyDescent="0.25">
      <c r="A1312" t="str">
        <f t="shared" si="20"/>
        <v/>
      </c>
      <c r="O1312" s="142"/>
      <c r="P1312" s="132"/>
      <c r="R1312" s="119"/>
    </row>
    <row r="1313" spans="1:18" x14ac:dyDescent="0.25">
      <c r="A1313" t="str">
        <f t="shared" si="20"/>
        <v/>
      </c>
      <c r="O1313" s="142"/>
      <c r="P1313" s="132"/>
      <c r="R1313" s="119"/>
    </row>
    <row r="1314" spans="1:18" x14ac:dyDescent="0.25">
      <c r="A1314" t="str">
        <f t="shared" si="20"/>
        <v/>
      </c>
      <c r="O1314" s="142"/>
      <c r="P1314" s="132"/>
      <c r="R1314" s="119"/>
    </row>
    <row r="1315" spans="1:18" x14ac:dyDescent="0.25">
      <c r="A1315" t="str">
        <f t="shared" si="20"/>
        <v/>
      </c>
      <c r="O1315" s="142"/>
      <c r="P1315" s="132"/>
      <c r="R1315" s="119"/>
    </row>
    <row r="1316" spans="1:18" x14ac:dyDescent="0.25">
      <c r="A1316" t="str">
        <f t="shared" si="20"/>
        <v/>
      </c>
      <c r="O1316" s="142"/>
      <c r="P1316" s="132"/>
      <c r="R1316" s="119"/>
    </row>
    <row r="1317" spans="1:18" x14ac:dyDescent="0.25">
      <c r="A1317" t="str">
        <f t="shared" si="20"/>
        <v/>
      </c>
      <c r="O1317" s="142"/>
      <c r="P1317" s="132"/>
      <c r="R1317" s="119"/>
    </row>
    <row r="1318" spans="1:18" x14ac:dyDescent="0.25">
      <c r="A1318" t="str">
        <f t="shared" si="20"/>
        <v/>
      </c>
      <c r="O1318" s="142"/>
      <c r="P1318" s="132"/>
      <c r="R1318" s="119"/>
    </row>
    <row r="1319" spans="1:18" x14ac:dyDescent="0.25">
      <c r="A1319" t="str">
        <f t="shared" si="20"/>
        <v/>
      </c>
      <c r="O1319" s="142"/>
      <c r="P1319" s="132"/>
      <c r="R1319" s="119"/>
    </row>
    <row r="1320" spans="1:18" x14ac:dyDescent="0.25">
      <c r="A1320" t="str">
        <f t="shared" si="20"/>
        <v/>
      </c>
      <c r="O1320" s="142"/>
      <c r="P1320" s="132"/>
      <c r="R1320" s="119"/>
    </row>
    <row r="1321" spans="1:18" x14ac:dyDescent="0.25">
      <c r="A1321" t="str">
        <f t="shared" si="20"/>
        <v/>
      </c>
      <c r="O1321" s="142"/>
      <c r="P1321" s="132"/>
      <c r="R1321" s="119"/>
    </row>
    <row r="1322" spans="1:18" x14ac:dyDescent="0.25">
      <c r="A1322" t="str">
        <f t="shared" si="20"/>
        <v/>
      </c>
      <c r="O1322" s="142"/>
      <c r="P1322" s="132"/>
      <c r="R1322" s="119"/>
    </row>
    <row r="1323" spans="1:18" x14ac:dyDescent="0.25">
      <c r="A1323" t="str">
        <f t="shared" si="20"/>
        <v/>
      </c>
      <c r="O1323" s="142"/>
      <c r="P1323" s="132"/>
      <c r="R1323" s="119"/>
    </row>
    <row r="1324" spans="1:18" x14ac:dyDescent="0.25">
      <c r="A1324" t="str">
        <f t="shared" si="20"/>
        <v/>
      </c>
      <c r="O1324" s="142"/>
      <c r="P1324" s="132"/>
      <c r="R1324" s="119"/>
    </row>
    <row r="1325" spans="1:18" x14ac:dyDescent="0.25">
      <c r="A1325" t="str">
        <f t="shared" si="20"/>
        <v/>
      </c>
      <c r="O1325" s="142"/>
      <c r="P1325" s="132"/>
      <c r="R1325" s="119"/>
    </row>
    <row r="1326" spans="1:18" x14ac:dyDescent="0.25">
      <c r="A1326" t="str">
        <f t="shared" si="20"/>
        <v/>
      </c>
      <c r="O1326" s="142"/>
      <c r="P1326" s="132"/>
      <c r="R1326" s="119"/>
    </row>
    <row r="1327" spans="1:18" x14ac:dyDescent="0.25">
      <c r="A1327" t="str">
        <f t="shared" si="20"/>
        <v/>
      </c>
      <c r="O1327" s="142"/>
      <c r="P1327" s="132"/>
      <c r="R1327" s="119"/>
    </row>
    <row r="1328" spans="1:18" x14ac:dyDescent="0.25">
      <c r="A1328" t="str">
        <f t="shared" si="20"/>
        <v/>
      </c>
      <c r="O1328" s="142"/>
      <c r="P1328" s="132"/>
      <c r="R1328" s="119"/>
    </row>
    <row r="1329" spans="1:18" x14ac:dyDescent="0.25">
      <c r="A1329" t="str">
        <f t="shared" si="20"/>
        <v/>
      </c>
      <c r="O1329" s="142"/>
      <c r="P1329" s="132"/>
      <c r="R1329" s="119"/>
    </row>
    <row r="1330" spans="1:18" x14ac:dyDescent="0.25">
      <c r="A1330" t="str">
        <f t="shared" si="20"/>
        <v/>
      </c>
      <c r="O1330" s="142"/>
      <c r="P1330" s="132"/>
      <c r="R1330" s="119"/>
    </row>
    <row r="1331" spans="1:18" x14ac:dyDescent="0.25">
      <c r="A1331" t="str">
        <f t="shared" si="20"/>
        <v/>
      </c>
      <c r="O1331" s="142"/>
      <c r="P1331" s="132"/>
      <c r="R1331" s="119"/>
    </row>
    <row r="1332" spans="1:18" x14ac:dyDescent="0.25">
      <c r="A1332" t="str">
        <f t="shared" si="20"/>
        <v/>
      </c>
      <c r="O1332" s="142"/>
      <c r="P1332" s="132"/>
      <c r="R1332" s="119"/>
    </row>
    <row r="1333" spans="1:18" x14ac:dyDescent="0.25">
      <c r="A1333" t="str">
        <f t="shared" si="20"/>
        <v/>
      </c>
      <c r="O1333" s="142"/>
      <c r="P1333" s="132"/>
      <c r="R1333" s="119"/>
    </row>
    <row r="1334" spans="1:18" x14ac:dyDescent="0.25">
      <c r="A1334" t="str">
        <f t="shared" si="20"/>
        <v/>
      </c>
      <c r="O1334" s="142"/>
      <c r="P1334" s="132"/>
      <c r="R1334" s="119"/>
    </row>
    <row r="1335" spans="1:18" x14ac:dyDescent="0.25">
      <c r="A1335" t="str">
        <f t="shared" si="20"/>
        <v/>
      </c>
      <c r="O1335" s="142"/>
      <c r="P1335" s="132"/>
      <c r="R1335" s="119"/>
    </row>
    <row r="1336" spans="1:18" x14ac:dyDescent="0.25">
      <c r="A1336" t="str">
        <f t="shared" si="20"/>
        <v/>
      </c>
      <c r="O1336" s="142"/>
      <c r="P1336" s="132"/>
      <c r="R1336" s="119"/>
    </row>
    <row r="1337" spans="1:18" x14ac:dyDescent="0.25">
      <c r="A1337" t="str">
        <f t="shared" si="20"/>
        <v/>
      </c>
      <c r="O1337" s="142"/>
      <c r="P1337" s="132"/>
      <c r="R1337" s="119"/>
    </row>
    <row r="1338" spans="1:18" x14ac:dyDescent="0.25">
      <c r="A1338" t="str">
        <f t="shared" si="20"/>
        <v/>
      </c>
      <c r="O1338" s="142"/>
      <c r="P1338" s="132"/>
      <c r="R1338" s="119"/>
    </row>
    <row r="1339" spans="1:18" x14ac:dyDescent="0.25">
      <c r="A1339" t="str">
        <f t="shared" si="20"/>
        <v/>
      </c>
      <c r="O1339" s="142"/>
      <c r="P1339" s="132"/>
      <c r="R1339" s="119"/>
    </row>
    <row r="1340" spans="1:18" x14ac:dyDescent="0.25">
      <c r="A1340" t="str">
        <f t="shared" si="20"/>
        <v/>
      </c>
      <c r="O1340" s="142"/>
      <c r="P1340" s="132"/>
      <c r="R1340" s="119"/>
    </row>
    <row r="1341" spans="1:18" x14ac:dyDescent="0.25">
      <c r="A1341" t="str">
        <f t="shared" si="20"/>
        <v/>
      </c>
      <c r="O1341" s="142"/>
      <c r="P1341" s="132"/>
      <c r="R1341" s="119"/>
    </row>
    <row r="1342" spans="1:18" x14ac:dyDescent="0.25">
      <c r="A1342" t="str">
        <f t="shared" si="20"/>
        <v/>
      </c>
      <c r="O1342" s="142"/>
      <c r="P1342" s="132"/>
      <c r="R1342" s="119"/>
    </row>
    <row r="1343" spans="1:18" x14ac:dyDescent="0.25">
      <c r="A1343" t="str">
        <f t="shared" si="20"/>
        <v/>
      </c>
      <c r="O1343" s="142"/>
      <c r="P1343" s="132"/>
      <c r="R1343" s="119"/>
    </row>
    <row r="1344" spans="1:18" x14ac:dyDescent="0.25">
      <c r="A1344" t="str">
        <f t="shared" si="20"/>
        <v/>
      </c>
      <c r="O1344" s="142"/>
      <c r="P1344" s="132"/>
      <c r="R1344" s="119"/>
    </row>
    <row r="1345" spans="1:18" x14ac:dyDescent="0.25">
      <c r="A1345" t="str">
        <f t="shared" si="20"/>
        <v/>
      </c>
      <c r="O1345" s="142"/>
      <c r="P1345" s="132"/>
      <c r="R1345" s="119"/>
    </row>
    <row r="1346" spans="1:18" x14ac:dyDescent="0.25">
      <c r="A1346" t="str">
        <f t="shared" si="20"/>
        <v/>
      </c>
      <c r="O1346" s="142"/>
      <c r="P1346" s="132"/>
      <c r="R1346" s="119"/>
    </row>
    <row r="1347" spans="1:18" x14ac:dyDescent="0.25">
      <c r="A1347" t="str">
        <f t="shared" si="20"/>
        <v/>
      </c>
      <c r="O1347" s="142"/>
      <c r="P1347" s="132"/>
      <c r="R1347" s="119"/>
    </row>
    <row r="1348" spans="1:18" x14ac:dyDescent="0.25">
      <c r="A1348" t="str">
        <f t="shared" si="20"/>
        <v/>
      </c>
      <c r="O1348" s="142"/>
      <c r="P1348" s="132"/>
      <c r="R1348" s="119"/>
    </row>
    <row r="1349" spans="1:18" x14ac:dyDescent="0.25">
      <c r="A1349" t="str">
        <f t="shared" si="20"/>
        <v/>
      </c>
      <c r="O1349" s="142"/>
      <c r="P1349" s="132"/>
      <c r="R1349" s="119"/>
    </row>
    <row r="1350" spans="1:18" x14ac:dyDescent="0.25">
      <c r="A1350" t="str">
        <f t="shared" si="20"/>
        <v/>
      </c>
      <c r="O1350" s="142"/>
      <c r="P1350" s="132"/>
      <c r="R1350" s="119"/>
    </row>
    <row r="1351" spans="1:18" x14ac:dyDescent="0.25">
      <c r="A1351" t="str">
        <f t="shared" si="20"/>
        <v/>
      </c>
      <c r="O1351" s="142"/>
      <c r="P1351" s="132"/>
      <c r="R1351" s="119"/>
    </row>
    <row r="1352" spans="1:18" x14ac:dyDescent="0.25">
      <c r="A1352" t="str">
        <f t="shared" ref="A1352:A1415" si="21">B1352&amp;N1352</f>
        <v/>
      </c>
      <c r="O1352" s="142"/>
      <c r="P1352" s="132"/>
      <c r="R1352" s="119"/>
    </row>
    <row r="1353" spans="1:18" x14ac:dyDescent="0.25">
      <c r="A1353" t="str">
        <f t="shared" si="21"/>
        <v/>
      </c>
      <c r="O1353" s="142"/>
      <c r="P1353" s="132"/>
      <c r="R1353" s="119"/>
    </row>
    <row r="1354" spans="1:18" x14ac:dyDescent="0.25">
      <c r="A1354" t="str">
        <f t="shared" si="21"/>
        <v/>
      </c>
      <c r="O1354" s="142"/>
      <c r="P1354" s="132"/>
      <c r="R1354" s="119"/>
    </row>
    <row r="1355" spans="1:18" x14ac:dyDescent="0.25">
      <c r="A1355" t="str">
        <f t="shared" si="21"/>
        <v/>
      </c>
      <c r="O1355" s="142"/>
      <c r="P1355" s="132"/>
      <c r="R1355" s="119"/>
    </row>
    <row r="1356" spans="1:18" x14ac:dyDescent="0.25">
      <c r="A1356" t="str">
        <f t="shared" si="21"/>
        <v/>
      </c>
      <c r="O1356" s="142"/>
      <c r="P1356" s="132"/>
      <c r="R1356" s="119"/>
    </row>
    <row r="1357" spans="1:18" x14ac:dyDescent="0.25">
      <c r="A1357" t="str">
        <f t="shared" si="21"/>
        <v/>
      </c>
      <c r="O1357" s="142"/>
      <c r="P1357" s="132"/>
      <c r="R1357" s="119"/>
    </row>
    <row r="1358" spans="1:18" x14ac:dyDescent="0.25">
      <c r="A1358" t="str">
        <f t="shared" si="21"/>
        <v/>
      </c>
      <c r="O1358" s="142"/>
      <c r="P1358" s="132"/>
      <c r="R1358" s="119"/>
    </row>
    <row r="1359" spans="1:18" x14ac:dyDescent="0.25">
      <c r="A1359" t="str">
        <f t="shared" si="21"/>
        <v/>
      </c>
      <c r="O1359" s="142"/>
      <c r="P1359" s="132"/>
      <c r="R1359" s="119"/>
    </row>
    <row r="1360" spans="1:18" x14ac:dyDescent="0.25">
      <c r="A1360" t="str">
        <f t="shared" si="21"/>
        <v/>
      </c>
      <c r="O1360" s="142"/>
      <c r="P1360" s="132"/>
      <c r="R1360" s="119"/>
    </row>
    <row r="1361" spans="1:18" x14ac:dyDescent="0.25">
      <c r="A1361" t="str">
        <f t="shared" si="21"/>
        <v/>
      </c>
      <c r="O1361" s="142"/>
      <c r="P1361" s="132"/>
      <c r="R1361" s="119"/>
    </row>
    <row r="1362" spans="1:18" x14ac:dyDescent="0.25">
      <c r="A1362" t="str">
        <f t="shared" si="21"/>
        <v/>
      </c>
      <c r="O1362" s="142"/>
      <c r="P1362" s="132"/>
      <c r="R1362" s="119"/>
    </row>
    <row r="1363" spans="1:18" x14ac:dyDescent="0.25">
      <c r="A1363" t="str">
        <f t="shared" si="21"/>
        <v/>
      </c>
      <c r="O1363" s="142"/>
      <c r="P1363" s="132"/>
      <c r="R1363" s="119"/>
    </row>
    <row r="1364" spans="1:18" x14ac:dyDescent="0.25">
      <c r="A1364" t="str">
        <f t="shared" si="21"/>
        <v/>
      </c>
      <c r="O1364" s="142"/>
      <c r="P1364" s="132"/>
      <c r="R1364" s="119"/>
    </row>
    <row r="1365" spans="1:18" x14ac:dyDescent="0.25">
      <c r="A1365" t="str">
        <f t="shared" si="21"/>
        <v/>
      </c>
      <c r="O1365" s="142"/>
      <c r="P1365" s="132"/>
      <c r="R1365" s="119"/>
    </row>
    <row r="1366" spans="1:18" x14ac:dyDescent="0.25">
      <c r="A1366" t="str">
        <f t="shared" si="21"/>
        <v/>
      </c>
      <c r="O1366" s="142"/>
      <c r="P1366" s="132"/>
      <c r="R1366" s="119"/>
    </row>
    <row r="1367" spans="1:18" x14ac:dyDescent="0.25">
      <c r="A1367" t="str">
        <f t="shared" si="21"/>
        <v/>
      </c>
      <c r="O1367" s="142"/>
      <c r="P1367" s="132"/>
      <c r="R1367" s="119"/>
    </row>
    <row r="1368" spans="1:18" x14ac:dyDescent="0.25">
      <c r="A1368" t="str">
        <f t="shared" si="21"/>
        <v/>
      </c>
      <c r="O1368" s="142"/>
      <c r="P1368" s="132"/>
      <c r="R1368" s="119"/>
    </row>
    <row r="1369" spans="1:18" x14ac:dyDescent="0.25">
      <c r="A1369" t="str">
        <f t="shared" si="21"/>
        <v/>
      </c>
      <c r="O1369" s="142"/>
      <c r="P1369" s="132"/>
      <c r="R1369" s="119"/>
    </row>
    <row r="1370" spans="1:18" x14ac:dyDescent="0.25">
      <c r="A1370" t="str">
        <f t="shared" si="21"/>
        <v/>
      </c>
      <c r="O1370" s="142"/>
      <c r="P1370" s="132"/>
      <c r="R1370" s="119"/>
    </row>
    <row r="1371" spans="1:18" x14ac:dyDescent="0.25">
      <c r="A1371" t="str">
        <f t="shared" si="21"/>
        <v/>
      </c>
      <c r="O1371" s="142"/>
      <c r="P1371" s="132"/>
      <c r="R1371" s="119"/>
    </row>
    <row r="1372" spans="1:18" x14ac:dyDescent="0.25">
      <c r="A1372" t="str">
        <f t="shared" si="21"/>
        <v/>
      </c>
      <c r="O1372" s="142"/>
      <c r="P1372" s="132"/>
      <c r="R1372" s="119"/>
    </row>
    <row r="1373" spans="1:18" x14ac:dyDescent="0.25">
      <c r="A1373" t="str">
        <f t="shared" si="21"/>
        <v/>
      </c>
      <c r="O1373" s="142"/>
      <c r="P1373" s="132"/>
      <c r="R1373" s="119"/>
    </row>
    <row r="1374" spans="1:18" x14ac:dyDescent="0.25">
      <c r="A1374" t="str">
        <f t="shared" si="21"/>
        <v/>
      </c>
      <c r="O1374" s="142"/>
      <c r="P1374" s="132"/>
      <c r="R1374" s="119"/>
    </row>
    <row r="1375" spans="1:18" x14ac:dyDescent="0.25">
      <c r="A1375" t="str">
        <f t="shared" si="21"/>
        <v/>
      </c>
      <c r="O1375" s="142"/>
      <c r="P1375" s="132"/>
      <c r="R1375" s="119"/>
    </row>
    <row r="1376" spans="1:18" x14ac:dyDescent="0.25">
      <c r="A1376" t="str">
        <f t="shared" si="21"/>
        <v/>
      </c>
      <c r="O1376" s="142"/>
      <c r="P1376" s="132"/>
      <c r="R1376" s="119"/>
    </row>
    <row r="1377" spans="1:18" x14ac:dyDescent="0.25">
      <c r="A1377" t="str">
        <f t="shared" si="21"/>
        <v/>
      </c>
      <c r="O1377" s="142"/>
      <c r="P1377" s="132"/>
      <c r="R1377" s="119"/>
    </row>
    <row r="1378" spans="1:18" x14ac:dyDescent="0.25">
      <c r="A1378" t="str">
        <f t="shared" si="21"/>
        <v/>
      </c>
      <c r="O1378" s="142"/>
      <c r="P1378" s="132"/>
      <c r="R1378" s="119"/>
    </row>
    <row r="1379" spans="1:18" x14ac:dyDescent="0.25">
      <c r="A1379" t="str">
        <f t="shared" si="21"/>
        <v/>
      </c>
      <c r="O1379" s="142"/>
      <c r="P1379" s="132"/>
      <c r="R1379" s="119"/>
    </row>
    <row r="1380" spans="1:18" x14ac:dyDescent="0.25">
      <c r="A1380" t="str">
        <f t="shared" si="21"/>
        <v/>
      </c>
      <c r="O1380" s="142"/>
      <c r="P1380" s="132"/>
      <c r="R1380" s="119"/>
    </row>
    <row r="1381" spans="1:18" x14ac:dyDescent="0.25">
      <c r="A1381" t="str">
        <f t="shared" si="21"/>
        <v/>
      </c>
      <c r="O1381" s="142"/>
      <c r="P1381" s="132"/>
      <c r="R1381" s="119"/>
    </row>
    <row r="1382" spans="1:18" x14ac:dyDescent="0.25">
      <c r="A1382" t="str">
        <f t="shared" si="21"/>
        <v/>
      </c>
      <c r="O1382" s="142"/>
      <c r="P1382" s="132"/>
      <c r="R1382" s="119"/>
    </row>
    <row r="1383" spans="1:18" x14ac:dyDescent="0.25">
      <c r="A1383" t="str">
        <f t="shared" si="21"/>
        <v/>
      </c>
      <c r="O1383" s="142"/>
      <c r="P1383" s="132"/>
      <c r="R1383" s="119"/>
    </row>
    <row r="1384" spans="1:18" x14ac:dyDescent="0.25">
      <c r="A1384" t="str">
        <f t="shared" si="21"/>
        <v/>
      </c>
      <c r="O1384" s="142"/>
      <c r="P1384" s="132"/>
      <c r="R1384" s="119"/>
    </row>
    <row r="1385" spans="1:18" x14ac:dyDescent="0.25">
      <c r="A1385" t="str">
        <f t="shared" si="21"/>
        <v/>
      </c>
      <c r="O1385" s="142"/>
      <c r="P1385" s="132"/>
      <c r="R1385" s="119"/>
    </row>
    <row r="1386" spans="1:18" x14ac:dyDescent="0.25">
      <c r="A1386" t="str">
        <f t="shared" si="21"/>
        <v/>
      </c>
      <c r="O1386" s="142"/>
      <c r="P1386" s="132"/>
      <c r="R1386" s="119"/>
    </row>
    <row r="1387" spans="1:18" x14ac:dyDescent="0.25">
      <c r="A1387" t="str">
        <f t="shared" si="21"/>
        <v/>
      </c>
      <c r="O1387" s="142"/>
      <c r="P1387" s="132"/>
      <c r="R1387" s="119"/>
    </row>
    <row r="1388" spans="1:18" x14ac:dyDescent="0.25">
      <c r="A1388" t="str">
        <f t="shared" si="21"/>
        <v/>
      </c>
      <c r="O1388" s="142"/>
      <c r="P1388" s="132"/>
      <c r="R1388" s="119"/>
    </row>
    <row r="1389" spans="1:18" x14ac:dyDescent="0.25">
      <c r="A1389" t="str">
        <f t="shared" si="21"/>
        <v/>
      </c>
      <c r="O1389" s="142"/>
      <c r="P1389" s="132"/>
      <c r="R1389" s="119"/>
    </row>
    <row r="1390" spans="1:18" x14ac:dyDescent="0.25">
      <c r="A1390" t="str">
        <f t="shared" si="21"/>
        <v/>
      </c>
      <c r="O1390" s="142"/>
      <c r="P1390" s="132"/>
      <c r="R1390" s="119"/>
    </row>
    <row r="1391" spans="1:18" x14ac:dyDescent="0.25">
      <c r="A1391" t="str">
        <f t="shared" si="21"/>
        <v/>
      </c>
      <c r="O1391" s="142"/>
      <c r="P1391" s="132"/>
      <c r="R1391" s="119"/>
    </row>
    <row r="1392" spans="1:18" x14ac:dyDescent="0.25">
      <c r="A1392" t="str">
        <f t="shared" si="21"/>
        <v/>
      </c>
      <c r="O1392" s="142"/>
      <c r="P1392" s="132"/>
      <c r="R1392" s="119"/>
    </row>
    <row r="1393" spans="1:18" x14ac:dyDescent="0.25">
      <c r="A1393" t="str">
        <f t="shared" si="21"/>
        <v/>
      </c>
      <c r="O1393" s="142"/>
      <c r="P1393" s="132"/>
      <c r="R1393" s="119"/>
    </row>
    <row r="1394" spans="1:18" x14ac:dyDescent="0.25">
      <c r="A1394" t="str">
        <f t="shared" si="21"/>
        <v/>
      </c>
      <c r="O1394" s="142"/>
      <c r="P1394" s="132"/>
      <c r="R1394" s="119"/>
    </row>
    <row r="1395" spans="1:18" x14ac:dyDescent="0.25">
      <c r="A1395" t="str">
        <f t="shared" si="21"/>
        <v/>
      </c>
      <c r="O1395" s="142"/>
      <c r="P1395" s="132"/>
      <c r="R1395" s="119"/>
    </row>
    <row r="1396" spans="1:18" x14ac:dyDescent="0.25">
      <c r="A1396" t="str">
        <f t="shared" si="21"/>
        <v/>
      </c>
      <c r="O1396" s="142"/>
      <c r="P1396" s="132"/>
      <c r="R1396" s="119"/>
    </row>
    <row r="1397" spans="1:18" x14ac:dyDescent="0.25">
      <c r="A1397" t="str">
        <f t="shared" si="21"/>
        <v/>
      </c>
      <c r="O1397" s="142"/>
      <c r="P1397" s="132"/>
      <c r="R1397" s="119"/>
    </row>
    <row r="1398" spans="1:18" x14ac:dyDescent="0.25">
      <c r="A1398" t="str">
        <f t="shared" si="21"/>
        <v/>
      </c>
      <c r="O1398" s="142"/>
      <c r="P1398" s="132"/>
      <c r="R1398" s="119"/>
    </row>
    <row r="1399" spans="1:18" x14ac:dyDescent="0.25">
      <c r="A1399" t="str">
        <f t="shared" si="21"/>
        <v/>
      </c>
      <c r="O1399" s="142"/>
      <c r="P1399" s="132"/>
      <c r="R1399" s="119"/>
    </row>
    <row r="1400" spans="1:18" x14ac:dyDescent="0.25">
      <c r="A1400" t="str">
        <f t="shared" si="21"/>
        <v/>
      </c>
      <c r="O1400" s="142"/>
      <c r="P1400" s="132"/>
      <c r="R1400" s="119"/>
    </row>
    <row r="1401" spans="1:18" x14ac:dyDescent="0.25">
      <c r="A1401" t="str">
        <f t="shared" si="21"/>
        <v/>
      </c>
      <c r="O1401" s="142"/>
      <c r="P1401" s="132"/>
      <c r="R1401" s="119"/>
    </row>
    <row r="1402" spans="1:18" x14ac:dyDescent="0.25">
      <c r="A1402" t="str">
        <f t="shared" si="21"/>
        <v/>
      </c>
      <c r="O1402" s="142"/>
      <c r="P1402" s="132"/>
      <c r="R1402" s="119"/>
    </row>
    <row r="1403" spans="1:18" x14ac:dyDescent="0.25">
      <c r="A1403" t="str">
        <f t="shared" si="21"/>
        <v/>
      </c>
      <c r="O1403" s="142"/>
      <c r="P1403" s="132"/>
      <c r="R1403" s="119"/>
    </row>
    <row r="1404" spans="1:18" x14ac:dyDescent="0.25">
      <c r="A1404" t="str">
        <f t="shared" si="21"/>
        <v/>
      </c>
      <c r="O1404" s="142"/>
      <c r="P1404" s="132"/>
      <c r="R1404" s="119"/>
    </row>
    <row r="1405" spans="1:18" x14ac:dyDescent="0.25">
      <c r="A1405" t="str">
        <f t="shared" si="21"/>
        <v/>
      </c>
      <c r="O1405" s="142"/>
      <c r="P1405" s="132"/>
      <c r="R1405" s="119"/>
    </row>
    <row r="1406" spans="1:18" x14ac:dyDescent="0.25">
      <c r="A1406" t="str">
        <f t="shared" si="21"/>
        <v/>
      </c>
      <c r="O1406" s="142"/>
      <c r="P1406" s="132"/>
      <c r="R1406" s="119"/>
    </row>
    <row r="1407" spans="1:18" x14ac:dyDescent="0.25">
      <c r="A1407" t="str">
        <f t="shared" si="21"/>
        <v/>
      </c>
      <c r="O1407" s="142"/>
      <c r="P1407" s="132"/>
      <c r="R1407" s="119"/>
    </row>
    <row r="1408" spans="1:18" x14ac:dyDescent="0.25">
      <c r="A1408" t="str">
        <f t="shared" si="21"/>
        <v/>
      </c>
      <c r="O1408" s="142"/>
      <c r="P1408" s="132"/>
      <c r="R1408" s="119"/>
    </row>
    <row r="1409" spans="1:18" x14ac:dyDescent="0.25">
      <c r="A1409" t="str">
        <f t="shared" si="21"/>
        <v/>
      </c>
      <c r="O1409" s="142"/>
      <c r="P1409" s="132"/>
      <c r="R1409" s="119"/>
    </row>
    <row r="1410" spans="1:18" x14ac:dyDescent="0.25">
      <c r="A1410" t="str">
        <f t="shared" si="21"/>
        <v/>
      </c>
      <c r="O1410" s="142"/>
      <c r="P1410" s="132"/>
      <c r="R1410" s="119"/>
    </row>
    <row r="1411" spans="1:18" x14ac:dyDescent="0.25">
      <c r="A1411" t="str">
        <f t="shared" si="21"/>
        <v/>
      </c>
      <c r="O1411" s="142"/>
      <c r="P1411" s="132"/>
      <c r="R1411" s="119"/>
    </row>
    <row r="1412" spans="1:18" x14ac:dyDescent="0.25">
      <c r="A1412" t="str">
        <f t="shared" si="21"/>
        <v/>
      </c>
      <c r="O1412" s="142"/>
      <c r="P1412" s="132"/>
      <c r="R1412" s="119"/>
    </row>
    <row r="1413" spans="1:18" x14ac:dyDescent="0.25">
      <c r="A1413" t="str">
        <f t="shared" si="21"/>
        <v/>
      </c>
      <c r="O1413" s="142"/>
      <c r="P1413" s="132"/>
      <c r="R1413" s="119"/>
    </row>
    <row r="1414" spans="1:18" x14ac:dyDescent="0.25">
      <c r="A1414" t="str">
        <f t="shared" si="21"/>
        <v/>
      </c>
      <c r="O1414" s="142"/>
      <c r="P1414" s="132"/>
      <c r="R1414" s="119"/>
    </row>
    <row r="1415" spans="1:18" x14ac:dyDescent="0.25">
      <c r="A1415" t="str">
        <f t="shared" si="21"/>
        <v/>
      </c>
      <c r="O1415" s="142"/>
      <c r="P1415" s="132"/>
      <c r="R1415" s="119"/>
    </row>
    <row r="1416" spans="1:18" x14ac:dyDescent="0.25">
      <c r="A1416" t="str">
        <f t="shared" ref="A1416:A1479" si="22">B1416&amp;N1416</f>
        <v/>
      </c>
      <c r="O1416" s="142"/>
      <c r="P1416" s="132"/>
      <c r="R1416" s="119"/>
    </row>
    <row r="1417" spans="1:18" x14ac:dyDescent="0.25">
      <c r="A1417" t="str">
        <f t="shared" si="22"/>
        <v/>
      </c>
      <c r="O1417" s="142"/>
      <c r="P1417" s="132"/>
      <c r="R1417" s="119"/>
    </row>
    <row r="1418" spans="1:18" x14ac:dyDescent="0.25">
      <c r="A1418" t="str">
        <f t="shared" si="22"/>
        <v/>
      </c>
      <c r="O1418" s="142"/>
      <c r="P1418" s="132"/>
      <c r="R1418" s="119"/>
    </row>
    <row r="1419" spans="1:18" x14ac:dyDescent="0.25">
      <c r="A1419" t="str">
        <f t="shared" si="22"/>
        <v/>
      </c>
      <c r="O1419" s="142"/>
      <c r="P1419" s="132"/>
      <c r="R1419" s="119"/>
    </row>
    <row r="1420" spans="1:18" x14ac:dyDescent="0.25">
      <c r="A1420" t="str">
        <f t="shared" si="22"/>
        <v/>
      </c>
      <c r="O1420" s="142"/>
      <c r="P1420" s="132"/>
      <c r="R1420" s="119"/>
    </row>
    <row r="1421" spans="1:18" x14ac:dyDescent="0.25">
      <c r="A1421" t="str">
        <f t="shared" si="22"/>
        <v/>
      </c>
      <c r="O1421" s="142"/>
      <c r="P1421" s="132"/>
      <c r="R1421" s="119"/>
    </row>
    <row r="1422" spans="1:18" x14ac:dyDescent="0.25">
      <c r="A1422" t="str">
        <f t="shared" si="22"/>
        <v/>
      </c>
      <c r="O1422" s="142"/>
      <c r="P1422" s="132"/>
      <c r="R1422" s="119"/>
    </row>
    <row r="1423" spans="1:18" x14ac:dyDescent="0.25">
      <c r="A1423" t="str">
        <f t="shared" si="22"/>
        <v/>
      </c>
      <c r="O1423" s="142"/>
      <c r="P1423" s="132"/>
      <c r="R1423" s="119"/>
    </row>
    <row r="1424" spans="1:18" x14ac:dyDescent="0.25">
      <c r="A1424" t="str">
        <f t="shared" si="22"/>
        <v/>
      </c>
      <c r="O1424" s="142"/>
      <c r="P1424" s="132"/>
      <c r="R1424" s="119"/>
    </row>
    <row r="1425" spans="1:18" x14ac:dyDescent="0.25">
      <c r="A1425" t="str">
        <f t="shared" si="22"/>
        <v/>
      </c>
      <c r="O1425" s="142"/>
      <c r="P1425" s="132"/>
      <c r="R1425" s="119"/>
    </row>
    <row r="1426" spans="1:18" x14ac:dyDescent="0.25">
      <c r="A1426" t="str">
        <f t="shared" si="22"/>
        <v/>
      </c>
      <c r="O1426" s="142"/>
      <c r="P1426" s="132"/>
      <c r="R1426" s="119"/>
    </row>
    <row r="1427" spans="1:18" x14ac:dyDescent="0.25">
      <c r="A1427" t="str">
        <f t="shared" si="22"/>
        <v/>
      </c>
      <c r="O1427" s="142"/>
      <c r="P1427" s="132"/>
      <c r="R1427" s="119"/>
    </row>
    <row r="1428" spans="1:18" x14ac:dyDescent="0.25">
      <c r="A1428" t="str">
        <f t="shared" si="22"/>
        <v/>
      </c>
      <c r="O1428" s="142"/>
      <c r="P1428" s="132"/>
      <c r="R1428" s="119"/>
    </row>
    <row r="1429" spans="1:18" x14ac:dyDescent="0.25">
      <c r="A1429" t="str">
        <f t="shared" si="22"/>
        <v/>
      </c>
      <c r="O1429" s="142"/>
      <c r="P1429" s="132"/>
      <c r="R1429" s="119"/>
    </row>
    <row r="1430" spans="1:18" x14ac:dyDescent="0.25">
      <c r="A1430" t="str">
        <f t="shared" si="22"/>
        <v/>
      </c>
      <c r="O1430" s="142"/>
      <c r="P1430" s="132"/>
      <c r="R1430" s="119"/>
    </row>
    <row r="1431" spans="1:18" x14ac:dyDescent="0.25">
      <c r="A1431" t="str">
        <f t="shared" si="22"/>
        <v/>
      </c>
      <c r="O1431" s="142"/>
      <c r="P1431" s="132"/>
      <c r="R1431" s="119"/>
    </row>
    <row r="1432" spans="1:18" x14ac:dyDescent="0.25">
      <c r="A1432" t="str">
        <f t="shared" si="22"/>
        <v/>
      </c>
      <c r="O1432" s="142"/>
      <c r="P1432" s="132"/>
      <c r="R1432" s="119"/>
    </row>
    <row r="1433" spans="1:18" x14ac:dyDescent="0.25">
      <c r="A1433" t="str">
        <f t="shared" si="22"/>
        <v/>
      </c>
      <c r="O1433" s="142"/>
      <c r="P1433" s="132"/>
      <c r="R1433" s="119"/>
    </row>
    <row r="1434" spans="1:18" x14ac:dyDescent="0.25">
      <c r="A1434" t="str">
        <f t="shared" si="22"/>
        <v/>
      </c>
      <c r="O1434" s="142"/>
      <c r="P1434" s="132"/>
      <c r="R1434" s="119"/>
    </row>
    <row r="1435" spans="1:18" x14ac:dyDescent="0.25">
      <c r="A1435" t="str">
        <f t="shared" si="22"/>
        <v/>
      </c>
      <c r="O1435" s="142"/>
      <c r="P1435" s="132"/>
      <c r="R1435" s="119"/>
    </row>
    <row r="1436" spans="1:18" x14ac:dyDescent="0.25">
      <c r="A1436" t="str">
        <f t="shared" si="22"/>
        <v/>
      </c>
      <c r="O1436" s="142"/>
      <c r="P1436" s="132"/>
      <c r="R1436" s="119"/>
    </row>
    <row r="1437" spans="1:18" x14ac:dyDescent="0.25">
      <c r="A1437" t="str">
        <f t="shared" si="22"/>
        <v/>
      </c>
      <c r="O1437" s="142"/>
      <c r="P1437" s="132"/>
      <c r="R1437" s="119"/>
    </row>
    <row r="1438" spans="1:18" x14ac:dyDescent="0.25">
      <c r="A1438" t="str">
        <f t="shared" si="22"/>
        <v/>
      </c>
      <c r="O1438" s="142"/>
      <c r="P1438" s="132"/>
      <c r="R1438" s="119"/>
    </row>
    <row r="1439" spans="1:18" x14ac:dyDescent="0.25">
      <c r="A1439" t="str">
        <f t="shared" si="22"/>
        <v/>
      </c>
      <c r="O1439" s="142"/>
      <c r="P1439" s="132"/>
      <c r="R1439" s="119"/>
    </row>
    <row r="1440" spans="1:18" x14ac:dyDescent="0.25">
      <c r="A1440" t="str">
        <f t="shared" si="22"/>
        <v/>
      </c>
      <c r="O1440" s="142"/>
      <c r="P1440" s="132"/>
      <c r="R1440" s="119"/>
    </row>
    <row r="1441" spans="1:18" x14ac:dyDescent="0.25">
      <c r="A1441" t="str">
        <f t="shared" si="22"/>
        <v/>
      </c>
      <c r="O1441" s="142"/>
      <c r="P1441" s="132"/>
      <c r="R1441" s="119"/>
    </row>
    <row r="1442" spans="1:18" x14ac:dyDescent="0.25">
      <c r="A1442" t="str">
        <f t="shared" si="22"/>
        <v/>
      </c>
      <c r="O1442" s="142"/>
      <c r="P1442" s="132"/>
      <c r="R1442" s="119"/>
    </row>
    <row r="1443" spans="1:18" x14ac:dyDescent="0.25">
      <c r="A1443" t="str">
        <f t="shared" si="22"/>
        <v/>
      </c>
      <c r="O1443" s="142"/>
      <c r="P1443" s="132"/>
      <c r="R1443" s="119"/>
    </row>
    <row r="1444" spans="1:18" x14ac:dyDescent="0.25">
      <c r="A1444" t="str">
        <f t="shared" si="22"/>
        <v/>
      </c>
      <c r="O1444" s="142"/>
      <c r="P1444" s="132"/>
      <c r="R1444" s="119"/>
    </row>
    <row r="1445" spans="1:18" x14ac:dyDescent="0.25">
      <c r="A1445" t="str">
        <f t="shared" si="22"/>
        <v/>
      </c>
      <c r="O1445" s="142"/>
      <c r="P1445" s="132"/>
      <c r="R1445" s="119"/>
    </row>
    <row r="1446" spans="1:18" x14ac:dyDescent="0.25">
      <c r="A1446" t="str">
        <f t="shared" si="22"/>
        <v/>
      </c>
      <c r="O1446" s="142"/>
      <c r="P1446" s="132"/>
      <c r="R1446" s="119"/>
    </row>
    <row r="1447" spans="1:18" x14ac:dyDescent="0.25">
      <c r="A1447" t="str">
        <f t="shared" si="22"/>
        <v/>
      </c>
      <c r="O1447" s="142"/>
      <c r="P1447" s="132"/>
      <c r="R1447" s="119"/>
    </row>
    <row r="1448" spans="1:18" x14ac:dyDescent="0.25">
      <c r="A1448" t="str">
        <f t="shared" si="22"/>
        <v/>
      </c>
      <c r="O1448" s="142"/>
      <c r="P1448" s="132"/>
      <c r="R1448" s="119"/>
    </row>
    <row r="1449" spans="1:18" x14ac:dyDescent="0.25">
      <c r="A1449" t="str">
        <f t="shared" si="22"/>
        <v/>
      </c>
      <c r="O1449" s="142"/>
      <c r="P1449" s="132"/>
      <c r="R1449" s="119"/>
    </row>
    <row r="1450" spans="1:18" x14ac:dyDescent="0.25">
      <c r="A1450" t="str">
        <f t="shared" si="22"/>
        <v/>
      </c>
      <c r="O1450" s="142"/>
      <c r="P1450" s="132"/>
      <c r="R1450" s="119"/>
    </row>
    <row r="1451" spans="1:18" x14ac:dyDescent="0.25">
      <c r="A1451" t="str">
        <f t="shared" si="22"/>
        <v/>
      </c>
      <c r="O1451" s="142"/>
      <c r="P1451" s="132"/>
      <c r="R1451" s="119"/>
    </row>
    <row r="1452" spans="1:18" x14ac:dyDescent="0.25">
      <c r="A1452" t="str">
        <f t="shared" si="22"/>
        <v/>
      </c>
      <c r="O1452" s="142"/>
      <c r="P1452" s="132"/>
      <c r="R1452" s="119"/>
    </row>
    <row r="1453" spans="1:18" x14ac:dyDescent="0.25">
      <c r="A1453" t="str">
        <f t="shared" si="22"/>
        <v/>
      </c>
      <c r="O1453" s="142"/>
      <c r="P1453" s="132"/>
      <c r="R1453" s="119"/>
    </row>
    <row r="1454" spans="1:18" x14ac:dyDescent="0.25">
      <c r="A1454" t="str">
        <f t="shared" si="22"/>
        <v/>
      </c>
      <c r="O1454" s="142"/>
      <c r="P1454" s="132"/>
      <c r="R1454" s="119"/>
    </row>
    <row r="1455" spans="1:18" x14ac:dyDescent="0.25">
      <c r="A1455" t="str">
        <f t="shared" si="22"/>
        <v/>
      </c>
      <c r="O1455" s="142"/>
      <c r="P1455" s="132"/>
      <c r="R1455" s="119"/>
    </row>
    <row r="1456" spans="1:18" x14ac:dyDescent="0.25">
      <c r="A1456" t="str">
        <f t="shared" si="22"/>
        <v/>
      </c>
      <c r="O1456" s="142"/>
      <c r="P1456" s="132"/>
      <c r="R1456" s="119"/>
    </row>
    <row r="1457" spans="1:18" x14ac:dyDescent="0.25">
      <c r="A1457" t="str">
        <f t="shared" si="22"/>
        <v/>
      </c>
      <c r="O1457" s="142"/>
      <c r="P1457" s="132"/>
      <c r="R1457" s="119"/>
    </row>
    <row r="1458" spans="1:18" x14ac:dyDescent="0.25">
      <c r="A1458" t="str">
        <f t="shared" si="22"/>
        <v/>
      </c>
      <c r="O1458" s="142"/>
      <c r="P1458" s="132"/>
      <c r="R1458" s="119"/>
    </row>
    <row r="1459" spans="1:18" x14ac:dyDescent="0.25">
      <c r="A1459" t="str">
        <f t="shared" si="22"/>
        <v/>
      </c>
      <c r="O1459" s="142"/>
      <c r="P1459" s="132"/>
      <c r="R1459" s="119"/>
    </row>
    <row r="1460" spans="1:18" x14ac:dyDescent="0.25">
      <c r="A1460" t="str">
        <f t="shared" si="22"/>
        <v/>
      </c>
      <c r="O1460" s="142"/>
      <c r="P1460" s="132"/>
      <c r="R1460" s="119"/>
    </row>
    <row r="1461" spans="1:18" x14ac:dyDescent="0.25">
      <c r="A1461" t="str">
        <f t="shared" si="22"/>
        <v/>
      </c>
      <c r="O1461" s="142"/>
      <c r="P1461" s="132"/>
      <c r="R1461" s="119"/>
    </row>
    <row r="1462" spans="1:18" x14ac:dyDescent="0.25">
      <c r="A1462" t="str">
        <f t="shared" si="22"/>
        <v/>
      </c>
      <c r="O1462" s="142"/>
      <c r="P1462" s="132"/>
      <c r="R1462" s="119"/>
    </row>
    <row r="1463" spans="1:18" x14ac:dyDescent="0.25">
      <c r="A1463" t="str">
        <f t="shared" si="22"/>
        <v/>
      </c>
      <c r="O1463" s="142"/>
      <c r="P1463" s="132"/>
      <c r="R1463" s="119"/>
    </row>
    <row r="1464" spans="1:18" x14ac:dyDescent="0.25">
      <c r="A1464" t="str">
        <f t="shared" si="22"/>
        <v/>
      </c>
      <c r="O1464" s="142"/>
      <c r="P1464" s="132"/>
      <c r="R1464" s="119"/>
    </row>
    <row r="1465" spans="1:18" x14ac:dyDescent="0.25">
      <c r="A1465" t="str">
        <f t="shared" si="22"/>
        <v/>
      </c>
      <c r="O1465" s="142"/>
      <c r="P1465" s="132"/>
      <c r="R1465" s="119"/>
    </row>
    <row r="1466" spans="1:18" x14ac:dyDescent="0.25">
      <c r="A1466" t="str">
        <f t="shared" si="22"/>
        <v/>
      </c>
      <c r="O1466" s="142"/>
      <c r="P1466" s="132"/>
      <c r="R1466" s="119"/>
    </row>
    <row r="1467" spans="1:18" x14ac:dyDescent="0.25">
      <c r="A1467" t="str">
        <f t="shared" si="22"/>
        <v/>
      </c>
      <c r="O1467" s="142"/>
      <c r="P1467" s="132"/>
      <c r="R1467" s="119"/>
    </row>
    <row r="1468" spans="1:18" x14ac:dyDescent="0.25">
      <c r="A1468" t="str">
        <f t="shared" si="22"/>
        <v/>
      </c>
      <c r="O1468" s="142"/>
      <c r="P1468" s="132"/>
      <c r="R1468" s="119"/>
    </row>
    <row r="1469" spans="1:18" x14ac:dyDescent="0.25">
      <c r="A1469" t="str">
        <f t="shared" si="22"/>
        <v/>
      </c>
      <c r="O1469" s="142"/>
      <c r="P1469" s="132"/>
      <c r="R1469" s="119"/>
    </row>
    <row r="1470" spans="1:18" x14ac:dyDescent="0.25">
      <c r="A1470" t="str">
        <f t="shared" si="22"/>
        <v/>
      </c>
      <c r="O1470" s="142"/>
      <c r="P1470" s="132"/>
      <c r="R1470" s="119"/>
    </row>
    <row r="1471" spans="1:18" x14ac:dyDescent="0.25">
      <c r="A1471" t="str">
        <f t="shared" si="22"/>
        <v/>
      </c>
      <c r="O1471" s="142"/>
      <c r="P1471" s="132"/>
      <c r="R1471" s="119"/>
    </row>
    <row r="1472" spans="1:18" x14ac:dyDescent="0.25">
      <c r="A1472" t="str">
        <f t="shared" si="22"/>
        <v/>
      </c>
      <c r="O1472" s="142"/>
      <c r="P1472" s="132"/>
      <c r="R1472" s="119"/>
    </row>
    <row r="1473" spans="1:18" x14ac:dyDescent="0.25">
      <c r="A1473" t="str">
        <f t="shared" si="22"/>
        <v/>
      </c>
      <c r="O1473" s="142"/>
      <c r="P1473" s="132"/>
      <c r="R1473" s="119"/>
    </row>
    <row r="1474" spans="1:18" x14ac:dyDescent="0.25">
      <c r="A1474" t="str">
        <f t="shared" si="22"/>
        <v/>
      </c>
      <c r="O1474" s="142"/>
      <c r="P1474" s="132"/>
      <c r="R1474" s="119"/>
    </row>
    <row r="1475" spans="1:18" x14ac:dyDescent="0.25">
      <c r="A1475" t="str">
        <f t="shared" si="22"/>
        <v/>
      </c>
      <c r="O1475" s="142"/>
      <c r="P1475" s="132"/>
      <c r="R1475" s="119"/>
    </row>
    <row r="1476" spans="1:18" x14ac:dyDescent="0.25">
      <c r="A1476" t="str">
        <f t="shared" si="22"/>
        <v/>
      </c>
      <c r="O1476" s="142"/>
      <c r="P1476" s="132"/>
      <c r="R1476" s="119"/>
    </row>
    <row r="1477" spans="1:18" x14ac:dyDescent="0.25">
      <c r="A1477" t="str">
        <f t="shared" si="22"/>
        <v/>
      </c>
      <c r="O1477" s="142"/>
      <c r="P1477" s="132"/>
      <c r="R1477" s="119"/>
    </row>
    <row r="1478" spans="1:18" x14ac:dyDescent="0.25">
      <c r="A1478" t="str">
        <f t="shared" si="22"/>
        <v/>
      </c>
      <c r="O1478" s="142"/>
      <c r="P1478" s="132"/>
      <c r="R1478" s="119"/>
    </row>
    <row r="1479" spans="1:18" x14ac:dyDescent="0.25">
      <c r="A1479" t="str">
        <f t="shared" si="22"/>
        <v/>
      </c>
      <c r="O1479" s="142"/>
      <c r="P1479" s="132"/>
      <c r="R1479" s="119"/>
    </row>
    <row r="1480" spans="1:18" x14ac:dyDescent="0.25">
      <c r="A1480" t="str">
        <f t="shared" ref="A1480:A1543" si="23">B1480&amp;N1480</f>
        <v/>
      </c>
      <c r="O1480" s="142"/>
      <c r="P1480" s="132"/>
      <c r="R1480" s="119"/>
    </row>
    <row r="1481" spans="1:18" x14ac:dyDescent="0.25">
      <c r="A1481" t="str">
        <f t="shared" si="23"/>
        <v/>
      </c>
      <c r="O1481" s="142"/>
      <c r="P1481" s="132"/>
      <c r="R1481" s="119"/>
    </row>
    <row r="1482" spans="1:18" x14ac:dyDescent="0.25">
      <c r="A1482" t="str">
        <f t="shared" si="23"/>
        <v/>
      </c>
      <c r="O1482" s="142"/>
      <c r="P1482" s="132"/>
      <c r="R1482" s="119"/>
    </row>
    <row r="1483" spans="1:18" x14ac:dyDescent="0.25">
      <c r="A1483" t="str">
        <f t="shared" si="23"/>
        <v/>
      </c>
      <c r="O1483" s="142"/>
      <c r="P1483" s="132"/>
      <c r="R1483" s="119"/>
    </row>
    <row r="1484" spans="1:18" x14ac:dyDescent="0.25">
      <c r="A1484" t="str">
        <f t="shared" si="23"/>
        <v/>
      </c>
      <c r="O1484" s="142"/>
      <c r="P1484" s="132"/>
      <c r="R1484" s="119"/>
    </row>
    <row r="1485" spans="1:18" x14ac:dyDescent="0.25">
      <c r="A1485" t="str">
        <f t="shared" si="23"/>
        <v/>
      </c>
      <c r="O1485" s="142"/>
      <c r="P1485" s="132"/>
      <c r="R1485" s="119"/>
    </row>
    <row r="1486" spans="1:18" x14ac:dyDescent="0.25">
      <c r="A1486" t="str">
        <f t="shared" si="23"/>
        <v/>
      </c>
      <c r="O1486" s="142"/>
      <c r="P1486" s="132"/>
      <c r="R1486" s="119"/>
    </row>
    <row r="1487" spans="1:18" x14ac:dyDescent="0.25">
      <c r="A1487" t="str">
        <f t="shared" si="23"/>
        <v/>
      </c>
      <c r="O1487" s="142"/>
      <c r="P1487" s="132"/>
      <c r="R1487" s="119"/>
    </row>
    <row r="1488" spans="1:18" x14ac:dyDescent="0.25">
      <c r="A1488" t="str">
        <f t="shared" si="23"/>
        <v/>
      </c>
      <c r="O1488" s="142"/>
      <c r="P1488" s="132"/>
      <c r="R1488" s="119"/>
    </row>
    <row r="1489" spans="1:18" x14ac:dyDescent="0.25">
      <c r="A1489" t="str">
        <f t="shared" si="23"/>
        <v/>
      </c>
      <c r="O1489" s="142"/>
      <c r="P1489" s="132"/>
      <c r="R1489" s="119"/>
    </row>
    <row r="1490" spans="1:18" x14ac:dyDescent="0.25">
      <c r="A1490" t="str">
        <f t="shared" si="23"/>
        <v/>
      </c>
      <c r="O1490" s="142"/>
      <c r="P1490" s="132"/>
      <c r="R1490" s="119"/>
    </row>
    <row r="1491" spans="1:18" x14ac:dyDescent="0.25">
      <c r="A1491" t="str">
        <f t="shared" si="23"/>
        <v/>
      </c>
      <c r="O1491" s="142"/>
      <c r="P1491" s="132"/>
      <c r="R1491" s="119"/>
    </row>
    <row r="1492" spans="1:18" x14ac:dyDescent="0.25">
      <c r="A1492" t="str">
        <f t="shared" si="23"/>
        <v/>
      </c>
      <c r="O1492" s="142"/>
      <c r="P1492" s="132"/>
      <c r="R1492" s="119"/>
    </row>
    <row r="1493" spans="1:18" x14ac:dyDescent="0.25">
      <c r="A1493" t="str">
        <f t="shared" si="23"/>
        <v/>
      </c>
      <c r="O1493" s="142"/>
      <c r="P1493" s="132"/>
      <c r="R1493" s="119"/>
    </row>
    <row r="1494" spans="1:18" x14ac:dyDescent="0.25">
      <c r="A1494" t="str">
        <f t="shared" si="23"/>
        <v/>
      </c>
      <c r="O1494" s="142"/>
      <c r="P1494" s="132"/>
      <c r="R1494" s="119"/>
    </row>
    <row r="1495" spans="1:18" x14ac:dyDescent="0.25">
      <c r="A1495" t="str">
        <f t="shared" si="23"/>
        <v/>
      </c>
      <c r="O1495" s="142"/>
      <c r="P1495" s="132"/>
      <c r="R1495" s="119"/>
    </row>
    <row r="1496" spans="1:18" x14ac:dyDescent="0.25">
      <c r="A1496" t="str">
        <f t="shared" si="23"/>
        <v/>
      </c>
      <c r="O1496" s="142"/>
      <c r="P1496" s="132"/>
      <c r="R1496" s="119"/>
    </row>
    <row r="1497" spans="1:18" x14ac:dyDescent="0.25">
      <c r="A1497" t="str">
        <f t="shared" si="23"/>
        <v/>
      </c>
      <c r="O1497" s="142"/>
      <c r="P1497" s="132"/>
      <c r="R1497" s="119"/>
    </row>
    <row r="1498" spans="1:18" x14ac:dyDescent="0.25">
      <c r="A1498" t="str">
        <f t="shared" si="23"/>
        <v/>
      </c>
      <c r="O1498" s="142"/>
      <c r="P1498" s="132"/>
      <c r="R1498" s="119"/>
    </row>
    <row r="1499" spans="1:18" x14ac:dyDescent="0.25">
      <c r="A1499" t="str">
        <f t="shared" si="23"/>
        <v/>
      </c>
      <c r="O1499" s="142"/>
      <c r="P1499" s="132"/>
      <c r="R1499" s="119"/>
    </row>
    <row r="1500" spans="1:18" x14ac:dyDescent="0.25">
      <c r="A1500" t="str">
        <f t="shared" si="23"/>
        <v/>
      </c>
      <c r="O1500" s="142"/>
      <c r="P1500" s="132"/>
      <c r="R1500" s="119"/>
    </row>
    <row r="1501" spans="1:18" x14ac:dyDescent="0.25">
      <c r="A1501" t="str">
        <f t="shared" si="23"/>
        <v/>
      </c>
      <c r="O1501" s="142"/>
      <c r="P1501" s="132"/>
      <c r="R1501" s="119"/>
    </row>
    <row r="1502" spans="1:18" x14ac:dyDescent="0.25">
      <c r="A1502" t="str">
        <f t="shared" si="23"/>
        <v/>
      </c>
      <c r="O1502" s="142"/>
      <c r="P1502" s="132"/>
      <c r="R1502" s="119"/>
    </row>
    <row r="1503" spans="1:18" x14ac:dyDescent="0.25">
      <c r="A1503" t="str">
        <f t="shared" si="23"/>
        <v/>
      </c>
      <c r="O1503" s="142"/>
      <c r="P1503" s="132"/>
      <c r="R1503" s="119"/>
    </row>
    <row r="1504" spans="1:18" x14ac:dyDescent="0.25">
      <c r="A1504" t="str">
        <f t="shared" si="23"/>
        <v/>
      </c>
      <c r="O1504" s="142"/>
      <c r="P1504" s="132"/>
      <c r="R1504" s="119"/>
    </row>
    <row r="1505" spans="1:18" x14ac:dyDescent="0.25">
      <c r="A1505" t="str">
        <f t="shared" si="23"/>
        <v/>
      </c>
      <c r="O1505" s="142"/>
      <c r="P1505" s="132"/>
      <c r="R1505" s="119"/>
    </row>
    <row r="1506" spans="1:18" x14ac:dyDescent="0.25">
      <c r="A1506" t="str">
        <f t="shared" si="23"/>
        <v/>
      </c>
      <c r="O1506" s="142"/>
      <c r="P1506" s="132"/>
      <c r="R1506" s="119"/>
    </row>
    <row r="1507" spans="1:18" x14ac:dyDescent="0.25">
      <c r="A1507" t="str">
        <f t="shared" si="23"/>
        <v/>
      </c>
      <c r="O1507" s="142"/>
      <c r="P1507" s="132"/>
      <c r="R1507" s="119"/>
    </row>
    <row r="1508" spans="1:18" x14ac:dyDescent="0.25">
      <c r="A1508" t="str">
        <f t="shared" si="23"/>
        <v/>
      </c>
      <c r="O1508" s="142"/>
      <c r="P1508" s="132"/>
      <c r="R1508" s="119"/>
    </row>
    <row r="1509" spans="1:18" x14ac:dyDescent="0.25">
      <c r="A1509" t="str">
        <f t="shared" si="23"/>
        <v/>
      </c>
      <c r="O1509" s="142"/>
      <c r="P1509" s="132"/>
      <c r="R1509" s="119"/>
    </row>
    <row r="1510" spans="1:18" x14ac:dyDescent="0.25">
      <c r="A1510" t="str">
        <f t="shared" si="23"/>
        <v/>
      </c>
      <c r="O1510" s="142"/>
      <c r="P1510" s="132"/>
      <c r="R1510" s="119"/>
    </row>
    <row r="1511" spans="1:18" x14ac:dyDescent="0.25">
      <c r="A1511" t="str">
        <f t="shared" si="23"/>
        <v/>
      </c>
      <c r="O1511" s="142"/>
      <c r="P1511" s="132"/>
      <c r="R1511" s="119"/>
    </row>
    <row r="1512" spans="1:18" x14ac:dyDescent="0.25">
      <c r="A1512" t="str">
        <f t="shared" si="23"/>
        <v/>
      </c>
      <c r="O1512" s="142"/>
      <c r="P1512" s="132"/>
      <c r="R1512" s="119"/>
    </row>
    <row r="1513" spans="1:18" x14ac:dyDescent="0.25">
      <c r="A1513" t="str">
        <f t="shared" si="23"/>
        <v/>
      </c>
      <c r="O1513" s="142"/>
      <c r="P1513" s="132"/>
      <c r="R1513" s="119"/>
    </row>
    <row r="1514" spans="1:18" x14ac:dyDescent="0.25">
      <c r="A1514" t="str">
        <f t="shared" si="23"/>
        <v/>
      </c>
      <c r="O1514" s="142"/>
      <c r="P1514" s="132"/>
      <c r="R1514" s="119"/>
    </row>
    <row r="1515" spans="1:18" x14ac:dyDescent="0.25">
      <c r="A1515" t="str">
        <f t="shared" si="23"/>
        <v/>
      </c>
      <c r="O1515" s="142"/>
      <c r="P1515" s="132"/>
      <c r="R1515" s="119"/>
    </row>
    <row r="1516" spans="1:18" x14ac:dyDescent="0.25">
      <c r="A1516" t="str">
        <f t="shared" si="23"/>
        <v/>
      </c>
      <c r="O1516" s="142"/>
      <c r="P1516" s="132"/>
      <c r="R1516" s="119"/>
    </row>
    <row r="1517" spans="1:18" x14ac:dyDescent="0.25">
      <c r="A1517" t="str">
        <f t="shared" si="23"/>
        <v/>
      </c>
      <c r="O1517" s="142"/>
      <c r="P1517" s="132"/>
      <c r="R1517" s="119"/>
    </row>
    <row r="1518" spans="1:18" x14ac:dyDescent="0.25">
      <c r="A1518" t="str">
        <f t="shared" si="23"/>
        <v/>
      </c>
      <c r="O1518" s="142"/>
      <c r="P1518" s="132"/>
      <c r="R1518" s="119"/>
    </row>
    <row r="1519" spans="1:18" x14ac:dyDescent="0.25">
      <c r="A1519" t="str">
        <f t="shared" si="23"/>
        <v/>
      </c>
      <c r="O1519" s="142"/>
      <c r="P1519" s="132"/>
      <c r="R1519" s="119"/>
    </row>
    <row r="1520" spans="1:18" x14ac:dyDescent="0.25">
      <c r="A1520" t="str">
        <f t="shared" si="23"/>
        <v/>
      </c>
      <c r="O1520" s="142"/>
      <c r="P1520" s="132"/>
      <c r="R1520" s="119"/>
    </row>
    <row r="1521" spans="1:18" x14ac:dyDescent="0.25">
      <c r="A1521" t="str">
        <f t="shared" si="23"/>
        <v/>
      </c>
      <c r="O1521" s="142"/>
      <c r="P1521" s="132"/>
      <c r="R1521" s="119"/>
    </row>
    <row r="1522" spans="1:18" x14ac:dyDescent="0.25">
      <c r="A1522" t="str">
        <f t="shared" si="23"/>
        <v/>
      </c>
      <c r="O1522" s="142"/>
      <c r="P1522" s="132"/>
      <c r="R1522" s="119"/>
    </row>
    <row r="1523" spans="1:18" x14ac:dyDescent="0.25">
      <c r="A1523" t="str">
        <f t="shared" si="23"/>
        <v/>
      </c>
      <c r="O1523" s="142"/>
      <c r="P1523" s="132"/>
      <c r="R1523" s="119"/>
    </row>
    <row r="1524" spans="1:18" x14ac:dyDescent="0.25">
      <c r="A1524" t="str">
        <f t="shared" si="23"/>
        <v/>
      </c>
      <c r="O1524" s="142"/>
      <c r="P1524" s="132"/>
      <c r="R1524" s="119"/>
    </row>
    <row r="1525" spans="1:18" x14ac:dyDescent="0.25">
      <c r="A1525" t="str">
        <f t="shared" si="23"/>
        <v/>
      </c>
      <c r="O1525" s="142"/>
      <c r="P1525" s="132"/>
      <c r="R1525" s="119"/>
    </row>
    <row r="1526" spans="1:18" x14ac:dyDescent="0.25">
      <c r="A1526" t="str">
        <f t="shared" si="23"/>
        <v/>
      </c>
      <c r="O1526" s="142"/>
      <c r="P1526" s="132"/>
      <c r="R1526" s="119"/>
    </row>
    <row r="1527" spans="1:18" x14ac:dyDescent="0.25">
      <c r="A1527" t="str">
        <f t="shared" si="23"/>
        <v/>
      </c>
      <c r="O1527" s="142"/>
      <c r="P1527" s="132"/>
      <c r="R1527" s="119"/>
    </row>
    <row r="1528" spans="1:18" x14ac:dyDescent="0.25">
      <c r="A1528" t="str">
        <f t="shared" si="23"/>
        <v/>
      </c>
      <c r="O1528" s="142"/>
      <c r="P1528" s="132"/>
      <c r="R1528" s="119"/>
    </row>
    <row r="1529" spans="1:18" x14ac:dyDescent="0.25">
      <c r="A1529" t="str">
        <f t="shared" si="23"/>
        <v/>
      </c>
      <c r="O1529" s="142"/>
      <c r="P1529" s="132"/>
      <c r="R1529" s="119"/>
    </row>
    <row r="1530" spans="1:18" x14ac:dyDescent="0.25">
      <c r="A1530" t="str">
        <f t="shared" si="23"/>
        <v/>
      </c>
      <c r="O1530" s="142"/>
      <c r="P1530" s="132"/>
      <c r="R1530" s="119"/>
    </row>
    <row r="1531" spans="1:18" x14ac:dyDescent="0.25">
      <c r="A1531" t="str">
        <f t="shared" si="23"/>
        <v/>
      </c>
      <c r="O1531" s="142"/>
      <c r="P1531" s="132"/>
      <c r="R1531" s="119"/>
    </row>
    <row r="1532" spans="1:18" x14ac:dyDescent="0.25">
      <c r="A1532" t="str">
        <f t="shared" si="23"/>
        <v/>
      </c>
      <c r="O1532" s="142"/>
      <c r="P1532" s="132"/>
      <c r="R1532" s="119"/>
    </row>
    <row r="1533" spans="1:18" x14ac:dyDescent="0.25">
      <c r="A1533" t="str">
        <f t="shared" si="23"/>
        <v/>
      </c>
      <c r="O1533" s="142"/>
      <c r="P1533" s="132"/>
      <c r="R1533" s="119"/>
    </row>
    <row r="1534" spans="1:18" x14ac:dyDescent="0.25">
      <c r="A1534" t="str">
        <f t="shared" si="23"/>
        <v/>
      </c>
      <c r="O1534" s="142"/>
      <c r="P1534" s="132"/>
      <c r="R1534" s="119"/>
    </row>
    <row r="1535" spans="1:18" x14ac:dyDescent="0.25">
      <c r="A1535" t="str">
        <f t="shared" si="23"/>
        <v/>
      </c>
      <c r="O1535" s="142"/>
      <c r="P1535" s="132"/>
      <c r="R1535" s="119"/>
    </row>
    <row r="1536" spans="1:18" x14ac:dyDescent="0.25">
      <c r="A1536" t="str">
        <f t="shared" si="23"/>
        <v/>
      </c>
      <c r="O1536" s="142"/>
      <c r="P1536" s="132"/>
      <c r="R1536" s="119"/>
    </row>
    <row r="1537" spans="1:18" x14ac:dyDescent="0.25">
      <c r="A1537" t="str">
        <f t="shared" si="23"/>
        <v/>
      </c>
      <c r="O1537" s="142"/>
      <c r="P1537" s="132"/>
      <c r="R1537" s="119"/>
    </row>
    <row r="1538" spans="1:18" x14ac:dyDescent="0.25">
      <c r="A1538" t="str">
        <f t="shared" si="23"/>
        <v/>
      </c>
      <c r="O1538" s="142"/>
      <c r="P1538" s="132"/>
      <c r="R1538" s="119"/>
    </row>
    <row r="1539" spans="1:18" x14ac:dyDescent="0.25">
      <c r="A1539" t="str">
        <f t="shared" si="23"/>
        <v/>
      </c>
      <c r="O1539" s="142"/>
      <c r="P1539" s="132"/>
      <c r="R1539" s="119"/>
    </row>
    <row r="1540" spans="1:18" x14ac:dyDescent="0.25">
      <c r="A1540" t="str">
        <f t="shared" si="23"/>
        <v/>
      </c>
      <c r="O1540" s="142"/>
      <c r="P1540" s="132"/>
      <c r="R1540" s="119"/>
    </row>
    <row r="1541" spans="1:18" x14ac:dyDescent="0.25">
      <c r="A1541" t="str">
        <f t="shared" si="23"/>
        <v/>
      </c>
      <c r="O1541" s="142"/>
      <c r="P1541" s="132"/>
      <c r="R1541" s="119"/>
    </row>
    <row r="1542" spans="1:18" x14ac:dyDescent="0.25">
      <c r="A1542" t="str">
        <f t="shared" si="23"/>
        <v/>
      </c>
      <c r="O1542" s="142"/>
      <c r="P1542" s="132"/>
      <c r="R1542" s="119"/>
    </row>
    <row r="1543" spans="1:18" x14ac:dyDescent="0.25">
      <c r="A1543" t="str">
        <f t="shared" si="23"/>
        <v/>
      </c>
      <c r="O1543" s="142"/>
      <c r="P1543" s="132"/>
      <c r="R1543" s="119"/>
    </row>
    <row r="1544" spans="1:18" x14ac:dyDescent="0.25">
      <c r="A1544" t="str">
        <f t="shared" ref="A1544:A1607" si="24">B1544&amp;N1544</f>
        <v/>
      </c>
      <c r="O1544" s="142"/>
      <c r="P1544" s="132"/>
      <c r="R1544" s="119"/>
    </row>
    <row r="1545" spans="1:18" x14ac:dyDescent="0.25">
      <c r="A1545" t="str">
        <f t="shared" si="24"/>
        <v/>
      </c>
      <c r="O1545" s="142"/>
      <c r="P1545" s="132"/>
      <c r="R1545" s="119"/>
    </row>
    <row r="1546" spans="1:18" x14ac:dyDescent="0.25">
      <c r="A1546" t="str">
        <f t="shared" si="24"/>
        <v/>
      </c>
      <c r="O1546" s="142"/>
      <c r="P1546" s="132"/>
      <c r="R1546" s="119"/>
    </row>
    <row r="1547" spans="1:18" x14ac:dyDescent="0.25">
      <c r="A1547" t="str">
        <f t="shared" si="24"/>
        <v/>
      </c>
      <c r="O1547" s="142"/>
      <c r="P1547" s="132"/>
      <c r="R1547" s="119"/>
    </row>
    <row r="1548" spans="1:18" x14ac:dyDescent="0.25">
      <c r="A1548" t="str">
        <f t="shared" si="24"/>
        <v/>
      </c>
      <c r="O1548" s="142"/>
      <c r="P1548" s="132"/>
      <c r="R1548" s="119"/>
    </row>
    <row r="1549" spans="1:18" x14ac:dyDescent="0.25">
      <c r="A1549" t="str">
        <f t="shared" si="24"/>
        <v/>
      </c>
      <c r="O1549" s="142"/>
      <c r="P1549" s="132"/>
      <c r="R1549" s="119"/>
    </row>
    <row r="1550" spans="1:18" x14ac:dyDescent="0.25">
      <c r="A1550" t="str">
        <f t="shared" si="24"/>
        <v/>
      </c>
      <c r="O1550" s="142"/>
      <c r="P1550" s="132"/>
      <c r="R1550" s="119"/>
    </row>
    <row r="1551" spans="1:18" x14ac:dyDescent="0.25">
      <c r="A1551" t="str">
        <f t="shared" si="24"/>
        <v/>
      </c>
      <c r="O1551" s="142"/>
      <c r="P1551" s="132"/>
      <c r="R1551" s="119"/>
    </row>
    <row r="1552" spans="1:18" x14ac:dyDescent="0.25">
      <c r="A1552" t="str">
        <f t="shared" si="24"/>
        <v/>
      </c>
      <c r="O1552" s="142"/>
      <c r="P1552" s="132"/>
      <c r="R1552" s="119"/>
    </row>
    <row r="1553" spans="1:18" x14ac:dyDescent="0.25">
      <c r="A1553" t="str">
        <f t="shared" si="24"/>
        <v/>
      </c>
      <c r="O1553" s="142"/>
      <c r="P1553" s="132"/>
      <c r="R1553" s="119"/>
    </row>
    <row r="1554" spans="1:18" x14ac:dyDescent="0.25">
      <c r="A1554" t="str">
        <f t="shared" si="24"/>
        <v/>
      </c>
      <c r="O1554" s="142"/>
      <c r="P1554" s="132"/>
      <c r="R1554" s="119"/>
    </row>
    <row r="1555" spans="1:18" x14ac:dyDescent="0.25">
      <c r="A1555" t="str">
        <f t="shared" si="24"/>
        <v/>
      </c>
      <c r="O1555" s="142"/>
      <c r="P1555" s="132"/>
      <c r="R1555" s="119"/>
    </row>
    <row r="1556" spans="1:18" x14ac:dyDescent="0.25">
      <c r="A1556" t="str">
        <f t="shared" si="24"/>
        <v/>
      </c>
      <c r="O1556" s="142"/>
      <c r="P1556" s="132"/>
      <c r="R1556" s="119"/>
    </row>
    <row r="1557" spans="1:18" x14ac:dyDescent="0.25">
      <c r="A1557" t="str">
        <f t="shared" si="24"/>
        <v/>
      </c>
      <c r="O1557" s="142"/>
      <c r="P1557" s="132"/>
      <c r="R1557" s="119"/>
    </row>
    <row r="1558" spans="1:18" x14ac:dyDescent="0.25">
      <c r="A1558" t="str">
        <f t="shared" si="24"/>
        <v/>
      </c>
      <c r="O1558" s="142"/>
      <c r="P1558" s="132"/>
      <c r="R1558" s="119"/>
    </row>
    <row r="1559" spans="1:18" x14ac:dyDescent="0.25">
      <c r="A1559" t="str">
        <f t="shared" si="24"/>
        <v/>
      </c>
      <c r="O1559" s="142"/>
      <c r="P1559" s="132"/>
      <c r="R1559" s="119"/>
    </row>
    <row r="1560" spans="1:18" x14ac:dyDescent="0.25">
      <c r="A1560" t="str">
        <f t="shared" si="24"/>
        <v/>
      </c>
      <c r="O1560" s="142"/>
      <c r="P1560" s="132"/>
      <c r="R1560" s="119"/>
    </row>
    <row r="1561" spans="1:18" x14ac:dyDescent="0.25">
      <c r="A1561" t="str">
        <f t="shared" si="24"/>
        <v/>
      </c>
      <c r="O1561" s="142"/>
      <c r="P1561" s="132"/>
      <c r="R1561" s="119"/>
    </row>
    <row r="1562" spans="1:18" x14ac:dyDescent="0.25">
      <c r="A1562" t="str">
        <f t="shared" si="24"/>
        <v/>
      </c>
      <c r="O1562" s="142"/>
      <c r="P1562" s="132"/>
      <c r="R1562" s="119"/>
    </row>
    <row r="1563" spans="1:18" x14ac:dyDescent="0.25">
      <c r="A1563" t="str">
        <f t="shared" si="24"/>
        <v/>
      </c>
      <c r="O1563" s="142"/>
      <c r="P1563" s="132"/>
      <c r="R1563" s="119"/>
    </row>
    <row r="1564" spans="1:18" x14ac:dyDescent="0.25">
      <c r="A1564" t="str">
        <f t="shared" si="24"/>
        <v/>
      </c>
      <c r="O1564" s="142"/>
      <c r="P1564" s="132"/>
      <c r="R1564" s="119"/>
    </row>
    <row r="1565" spans="1:18" x14ac:dyDescent="0.25">
      <c r="A1565" t="str">
        <f t="shared" si="24"/>
        <v/>
      </c>
      <c r="O1565" s="142"/>
      <c r="P1565" s="132"/>
      <c r="R1565" s="119"/>
    </row>
    <row r="1566" spans="1:18" x14ac:dyDescent="0.25">
      <c r="A1566" t="str">
        <f t="shared" si="24"/>
        <v/>
      </c>
      <c r="O1566" s="142"/>
      <c r="P1566" s="132"/>
      <c r="R1566" s="119"/>
    </row>
    <row r="1567" spans="1:18" x14ac:dyDescent="0.25">
      <c r="A1567" t="str">
        <f t="shared" si="24"/>
        <v/>
      </c>
      <c r="O1567" s="142"/>
      <c r="P1567" s="132"/>
      <c r="R1567" s="119"/>
    </row>
    <row r="1568" spans="1:18" x14ac:dyDescent="0.25">
      <c r="A1568" t="str">
        <f t="shared" si="24"/>
        <v/>
      </c>
      <c r="O1568" s="142"/>
      <c r="P1568" s="132"/>
      <c r="R1568" s="119"/>
    </row>
    <row r="1569" spans="1:18" x14ac:dyDescent="0.25">
      <c r="A1569" t="str">
        <f t="shared" si="24"/>
        <v/>
      </c>
      <c r="O1569" s="142"/>
      <c r="P1569" s="132"/>
      <c r="R1569" s="119"/>
    </row>
    <row r="1570" spans="1:18" x14ac:dyDescent="0.25">
      <c r="A1570" t="str">
        <f t="shared" si="24"/>
        <v/>
      </c>
      <c r="O1570" s="142"/>
      <c r="P1570" s="132"/>
      <c r="R1570" s="119"/>
    </row>
    <row r="1571" spans="1:18" x14ac:dyDescent="0.25">
      <c r="A1571" t="str">
        <f t="shared" si="24"/>
        <v/>
      </c>
      <c r="O1571" s="142"/>
      <c r="P1571" s="132"/>
      <c r="R1571" s="119"/>
    </row>
    <row r="1572" spans="1:18" x14ac:dyDescent="0.25">
      <c r="A1572" t="str">
        <f t="shared" si="24"/>
        <v/>
      </c>
      <c r="O1572" s="142"/>
      <c r="P1572" s="132"/>
      <c r="R1572" s="119"/>
    </row>
    <row r="1573" spans="1:18" x14ac:dyDescent="0.25">
      <c r="A1573" t="str">
        <f t="shared" si="24"/>
        <v/>
      </c>
      <c r="O1573" s="142"/>
      <c r="P1573" s="132"/>
      <c r="R1573" s="119"/>
    </row>
    <row r="1574" spans="1:18" x14ac:dyDescent="0.25">
      <c r="A1574" t="str">
        <f t="shared" si="24"/>
        <v/>
      </c>
      <c r="O1574" s="142"/>
      <c r="P1574" s="132"/>
      <c r="R1574" s="119"/>
    </row>
    <row r="1575" spans="1:18" x14ac:dyDescent="0.25">
      <c r="A1575" t="str">
        <f t="shared" si="24"/>
        <v/>
      </c>
      <c r="O1575" s="142"/>
      <c r="P1575" s="132"/>
      <c r="R1575" s="119"/>
    </row>
    <row r="1576" spans="1:18" x14ac:dyDescent="0.25">
      <c r="A1576" t="str">
        <f t="shared" si="24"/>
        <v/>
      </c>
      <c r="O1576" s="142"/>
      <c r="P1576" s="132"/>
      <c r="R1576" s="119"/>
    </row>
    <row r="1577" spans="1:18" x14ac:dyDescent="0.25">
      <c r="A1577" t="str">
        <f t="shared" si="24"/>
        <v/>
      </c>
      <c r="O1577" s="142"/>
      <c r="P1577" s="132"/>
      <c r="R1577" s="119"/>
    </row>
    <row r="1578" spans="1:18" x14ac:dyDescent="0.25">
      <c r="A1578" t="str">
        <f t="shared" si="24"/>
        <v/>
      </c>
      <c r="O1578" s="142"/>
      <c r="P1578" s="132"/>
      <c r="R1578" s="119"/>
    </row>
    <row r="1579" spans="1:18" x14ac:dyDescent="0.25">
      <c r="A1579" t="str">
        <f t="shared" si="24"/>
        <v/>
      </c>
      <c r="O1579" s="142"/>
      <c r="P1579" s="132"/>
      <c r="R1579" s="119"/>
    </row>
    <row r="1580" spans="1:18" x14ac:dyDescent="0.25">
      <c r="A1580" t="str">
        <f t="shared" si="24"/>
        <v/>
      </c>
      <c r="O1580" s="142"/>
      <c r="P1580" s="132"/>
      <c r="R1580" s="119"/>
    </row>
    <row r="1581" spans="1:18" x14ac:dyDescent="0.25">
      <c r="A1581" t="str">
        <f t="shared" si="24"/>
        <v/>
      </c>
      <c r="O1581" s="142"/>
      <c r="P1581" s="132"/>
      <c r="R1581" s="119"/>
    </row>
    <row r="1582" spans="1:18" x14ac:dyDescent="0.25">
      <c r="A1582" t="str">
        <f t="shared" si="24"/>
        <v/>
      </c>
      <c r="O1582" s="142"/>
      <c r="P1582" s="132"/>
      <c r="R1582" s="119"/>
    </row>
    <row r="1583" spans="1:18" x14ac:dyDescent="0.25">
      <c r="A1583" t="str">
        <f t="shared" si="24"/>
        <v/>
      </c>
      <c r="O1583" s="142"/>
      <c r="P1583" s="132"/>
      <c r="R1583" s="119"/>
    </row>
    <row r="1584" spans="1:18" x14ac:dyDescent="0.25">
      <c r="A1584" t="str">
        <f t="shared" si="24"/>
        <v/>
      </c>
      <c r="O1584" s="142"/>
      <c r="P1584" s="132"/>
      <c r="R1584" s="119"/>
    </row>
    <row r="1585" spans="1:18" x14ac:dyDescent="0.25">
      <c r="A1585" t="str">
        <f t="shared" si="24"/>
        <v/>
      </c>
      <c r="O1585" s="142"/>
      <c r="P1585" s="132"/>
      <c r="R1585" s="119"/>
    </row>
    <row r="1586" spans="1:18" x14ac:dyDescent="0.25">
      <c r="A1586" t="str">
        <f t="shared" si="24"/>
        <v/>
      </c>
      <c r="O1586" s="142"/>
      <c r="P1586" s="132"/>
      <c r="R1586" s="119"/>
    </row>
    <row r="1587" spans="1:18" x14ac:dyDescent="0.25">
      <c r="A1587" t="str">
        <f t="shared" si="24"/>
        <v/>
      </c>
      <c r="O1587" s="142"/>
      <c r="P1587" s="132"/>
      <c r="R1587" s="119"/>
    </row>
    <row r="1588" spans="1:18" x14ac:dyDescent="0.25">
      <c r="A1588" t="str">
        <f t="shared" si="24"/>
        <v/>
      </c>
      <c r="O1588" s="142"/>
      <c r="P1588" s="132"/>
      <c r="R1588" s="119"/>
    </row>
    <row r="1589" spans="1:18" x14ac:dyDescent="0.25">
      <c r="A1589" t="str">
        <f t="shared" si="24"/>
        <v/>
      </c>
      <c r="O1589" s="142"/>
      <c r="P1589" s="132"/>
      <c r="R1589" s="119"/>
    </row>
    <row r="1590" spans="1:18" x14ac:dyDescent="0.25">
      <c r="A1590" t="str">
        <f t="shared" si="24"/>
        <v/>
      </c>
      <c r="O1590" s="142"/>
      <c r="P1590" s="132"/>
      <c r="R1590" s="119"/>
    </row>
    <row r="1591" spans="1:18" x14ac:dyDescent="0.25">
      <c r="A1591" t="str">
        <f t="shared" si="24"/>
        <v/>
      </c>
      <c r="O1591" s="142"/>
      <c r="P1591" s="132"/>
      <c r="R1591" s="119"/>
    </row>
    <row r="1592" spans="1:18" x14ac:dyDescent="0.25">
      <c r="A1592" t="str">
        <f t="shared" si="24"/>
        <v/>
      </c>
      <c r="O1592" s="142"/>
      <c r="P1592" s="132"/>
      <c r="R1592" s="119"/>
    </row>
    <row r="1593" spans="1:18" x14ac:dyDescent="0.25">
      <c r="A1593" t="str">
        <f t="shared" si="24"/>
        <v/>
      </c>
      <c r="O1593" s="142"/>
      <c r="P1593" s="132"/>
      <c r="R1593" s="119"/>
    </row>
    <row r="1594" spans="1:18" x14ac:dyDescent="0.25">
      <c r="A1594" t="str">
        <f t="shared" si="24"/>
        <v/>
      </c>
      <c r="O1594" s="142"/>
      <c r="P1594" s="132"/>
      <c r="R1594" s="119"/>
    </row>
    <row r="1595" spans="1:18" x14ac:dyDescent="0.25">
      <c r="A1595" t="str">
        <f t="shared" si="24"/>
        <v/>
      </c>
      <c r="O1595" s="142"/>
      <c r="P1595" s="132"/>
      <c r="R1595" s="119"/>
    </row>
    <row r="1596" spans="1:18" x14ac:dyDescent="0.25">
      <c r="A1596" t="str">
        <f t="shared" si="24"/>
        <v/>
      </c>
      <c r="O1596" s="142"/>
      <c r="P1596" s="132"/>
      <c r="R1596" s="119"/>
    </row>
    <row r="1597" spans="1:18" x14ac:dyDescent="0.25">
      <c r="A1597" t="str">
        <f t="shared" si="24"/>
        <v/>
      </c>
      <c r="O1597" s="142"/>
      <c r="P1597" s="132"/>
      <c r="R1597" s="119"/>
    </row>
    <row r="1598" spans="1:18" x14ac:dyDescent="0.25">
      <c r="A1598" t="str">
        <f t="shared" si="24"/>
        <v/>
      </c>
      <c r="O1598" s="142"/>
      <c r="P1598" s="132"/>
      <c r="R1598" s="119"/>
    </row>
    <row r="1599" spans="1:18" x14ac:dyDescent="0.25">
      <c r="A1599" t="str">
        <f t="shared" si="24"/>
        <v/>
      </c>
      <c r="O1599" s="142"/>
      <c r="P1599" s="132"/>
      <c r="R1599" s="119"/>
    </row>
    <row r="1600" spans="1:18" x14ac:dyDescent="0.25">
      <c r="A1600" t="str">
        <f t="shared" si="24"/>
        <v/>
      </c>
      <c r="O1600" s="142"/>
      <c r="P1600" s="132"/>
      <c r="R1600" s="119"/>
    </row>
    <row r="1601" spans="1:18" x14ac:dyDescent="0.25">
      <c r="A1601" t="str">
        <f t="shared" si="24"/>
        <v/>
      </c>
      <c r="O1601" s="142"/>
      <c r="P1601" s="132"/>
      <c r="R1601" s="119"/>
    </row>
    <row r="1602" spans="1:18" x14ac:dyDescent="0.25">
      <c r="A1602" t="str">
        <f t="shared" si="24"/>
        <v/>
      </c>
      <c r="O1602" s="142"/>
      <c r="P1602" s="132"/>
      <c r="R1602" s="119"/>
    </row>
    <row r="1603" spans="1:18" x14ac:dyDescent="0.25">
      <c r="A1603" t="str">
        <f t="shared" si="24"/>
        <v/>
      </c>
      <c r="O1603" s="142"/>
      <c r="P1603" s="132"/>
      <c r="R1603" s="119"/>
    </row>
    <row r="1604" spans="1:18" x14ac:dyDescent="0.25">
      <c r="A1604" t="str">
        <f t="shared" si="24"/>
        <v/>
      </c>
      <c r="O1604" s="142"/>
      <c r="P1604" s="132"/>
      <c r="R1604" s="119"/>
    </row>
    <row r="1605" spans="1:18" x14ac:dyDescent="0.25">
      <c r="A1605" t="str">
        <f t="shared" si="24"/>
        <v/>
      </c>
      <c r="O1605" s="142"/>
      <c r="P1605" s="132"/>
      <c r="R1605" s="119"/>
    </row>
    <row r="1606" spans="1:18" x14ac:dyDescent="0.25">
      <c r="A1606" t="str">
        <f t="shared" si="24"/>
        <v/>
      </c>
      <c r="O1606" s="142"/>
      <c r="P1606" s="132"/>
      <c r="R1606" s="119"/>
    </row>
    <row r="1607" spans="1:18" x14ac:dyDescent="0.25">
      <c r="A1607" t="str">
        <f t="shared" si="24"/>
        <v/>
      </c>
      <c r="O1607" s="142"/>
      <c r="P1607" s="132"/>
      <c r="R1607" s="119"/>
    </row>
    <row r="1608" spans="1:18" x14ac:dyDescent="0.25">
      <c r="A1608" t="str">
        <f t="shared" ref="A1608:A1671" si="25">B1608&amp;N1608</f>
        <v/>
      </c>
      <c r="O1608" s="142"/>
      <c r="P1608" s="132"/>
      <c r="R1608" s="119"/>
    </row>
    <row r="1609" spans="1:18" x14ac:dyDescent="0.25">
      <c r="A1609" t="str">
        <f t="shared" si="25"/>
        <v/>
      </c>
      <c r="O1609" s="142"/>
      <c r="P1609" s="132"/>
      <c r="R1609" s="119"/>
    </row>
    <row r="1610" spans="1:18" x14ac:dyDescent="0.25">
      <c r="A1610" t="str">
        <f t="shared" si="25"/>
        <v/>
      </c>
      <c r="O1610" s="142"/>
      <c r="P1610" s="132"/>
      <c r="R1610" s="119"/>
    </row>
    <row r="1611" spans="1:18" x14ac:dyDescent="0.25">
      <c r="A1611" t="str">
        <f t="shared" si="25"/>
        <v/>
      </c>
      <c r="O1611" s="142"/>
      <c r="P1611" s="132"/>
      <c r="R1611" s="119"/>
    </row>
    <row r="1612" spans="1:18" x14ac:dyDescent="0.25">
      <c r="A1612" t="str">
        <f t="shared" si="25"/>
        <v/>
      </c>
      <c r="O1612" s="142"/>
      <c r="P1612" s="132"/>
      <c r="R1612" s="119"/>
    </row>
    <row r="1613" spans="1:18" x14ac:dyDescent="0.25">
      <c r="A1613" t="str">
        <f t="shared" si="25"/>
        <v/>
      </c>
      <c r="O1613" s="142"/>
      <c r="P1613" s="132"/>
      <c r="R1613" s="119"/>
    </row>
    <row r="1614" spans="1:18" x14ac:dyDescent="0.25">
      <c r="A1614" t="str">
        <f t="shared" si="25"/>
        <v/>
      </c>
      <c r="O1614" s="142"/>
      <c r="P1614" s="132"/>
      <c r="R1614" s="119"/>
    </row>
    <row r="1615" spans="1:18" x14ac:dyDescent="0.25">
      <c r="A1615" t="str">
        <f t="shared" si="25"/>
        <v/>
      </c>
      <c r="O1615" s="142"/>
      <c r="P1615" s="132"/>
      <c r="R1615" s="119"/>
    </row>
    <row r="1616" spans="1:18" x14ac:dyDescent="0.25">
      <c r="A1616" t="str">
        <f t="shared" si="25"/>
        <v/>
      </c>
      <c r="O1616" s="142"/>
      <c r="P1616" s="132"/>
      <c r="R1616" s="119"/>
    </row>
    <row r="1617" spans="1:18" x14ac:dyDescent="0.25">
      <c r="A1617" t="str">
        <f t="shared" si="25"/>
        <v/>
      </c>
      <c r="O1617" s="142"/>
      <c r="P1617" s="132"/>
      <c r="R1617" s="119"/>
    </row>
    <row r="1618" spans="1:18" x14ac:dyDescent="0.25">
      <c r="A1618" t="str">
        <f t="shared" si="25"/>
        <v/>
      </c>
      <c r="O1618" s="142"/>
      <c r="P1618" s="132"/>
      <c r="R1618" s="119"/>
    </row>
    <row r="1619" spans="1:18" x14ac:dyDescent="0.25">
      <c r="A1619" t="str">
        <f t="shared" si="25"/>
        <v/>
      </c>
      <c r="O1619" s="142"/>
      <c r="P1619" s="132"/>
      <c r="R1619" s="119"/>
    </row>
    <row r="1620" spans="1:18" x14ac:dyDescent="0.25">
      <c r="A1620" t="str">
        <f t="shared" si="25"/>
        <v/>
      </c>
      <c r="O1620" s="142"/>
      <c r="P1620" s="132"/>
      <c r="R1620" s="119"/>
    </row>
    <row r="1621" spans="1:18" x14ac:dyDescent="0.25">
      <c r="A1621" t="str">
        <f t="shared" si="25"/>
        <v/>
      </c>
      <c r="O1621" s="142"/>
      <c r="P1621" s="132"/>
      <c r="R1621" s="119"/>
    </row>
    <row r="1622" spans="1:18" x14ac:dyDescent="0.25">
      <c r="A1622" t="str">
        <f t="shared" si="25"/>
        <v/>
      </c>
      <c r="O1622" s="142"/>
      <c r="P1622" s="132"/>
      <c r="R1622" s="119"/>
    </row>
    <row r="1623" spans="1:18" x14ac:dyDescent="0.25">
      <c r="A1623" t="str">
        <f t="shared" si="25"/>
        <v/>
      </c>
      <c r="O1623" s="142"/>
      <c r="P1623" s="132"/>
      <c r="R1623" s="119"/>
    </row>
    <row r="1624" spans="1:18" x14ac:dyDescent="0.25">
      <c r="A1624" t="str">
        <f t="shared" si="25"/>
        <v/>
      </c>
      <c r="O1624" s="142"/>
      <c r="P1624" s="132"/>
      <c r="R1624" s="119"/>
    </row>
    <row r="1625" spans="1:18" x14ac:dyDescent="0.25">
      <c r="A1625" t="str">
        <f t="shared" si="25"/>
        <v/>
      </c>
      <c r="O1625" s="142"/>
      <c r="P1625" s="132"/>
      <c r="R1625" s="119"/>
    </row>
    <row r="1626" spans="1:18" x14ac:dyDescent="0.25">
      <c r="A1626" t="str">
        <f t="shared" si="25"/>
        <v/>
      </c>
      <c r="O1626" s="142"/>
      <c r="P1626" s="132"/>
      <c r="R1626" s="119"/>
    </row>
    <row r="1627" spans="1:18" x14ac:dyDescent="0.25">
      <c r="A1627" t="str">
        <f t="shared" si="25"/>
        <v/>
      </c>
      <c r="O1627" s="142"/>
      <c r="P1627" s="132"/>
      <c r="R1627" s="119"/>
    </row>
    <row r="1628" spans="1:18" x14ac:dyDescent="0.25">
      <c r="A1628" t="str">
        <f t="shared" si="25"/>
        <v/>
      </c>
      <c r="O1628" s="142"/>
      <c r="P1628" s="132"/>
      <c r="R1628" s="119"/>
    </row>
    <row r="1629" spans="1:18" x14ac:dyDescent="0.25">
      <c r="A1629" t="str">
        <f t="shared" si="25"/>
        <v/>
      </c>
      <c r="O1629" s="142"/>
      <c r="P1629" s="132"/>
      <c r="R1629" s="119"/>
    </row>
    <row r="1630" spans="1:18" x14ac:dyDescent="0.25">
      <c r="A1630" t="str">
        <f t="shared" si="25"/>
        <v/>
      </c>
      <c r="O1630" s="142"/>
      <c r="P1630" s="132"/>
      <c r="R1630" s="119"/>
    </row>
    <row r="1631" spans="1:18" x14ac:dyDescent="0.25">
      <c r="A1631" t="str">
        <f t="shared" si="25"/>
        <v/>
      </c>
      <c r="O1631" s="142"/>
      <c r="P1631" s="132"/>
      <c r="R1631" s="119"/>
    </row>
    <row r="1632" spans="1:18" x14ac:dyDescent="0.25">
      <c r="A1632" t="str">
        <f t="shared" si="25"/>
        <v/>
      </c>
      <c r="O1632" s="142"/>
      <c r="P1632" s="132"/>
      <c r="R1632" s="119"/>
    </row>
    <row r="1633" spans="1:18" x14ac:dyDescent="0.25">
      <c r="A1633" t="str">
        <f t="shared" si="25"/>
        <v/>
      </c>
      <c r="O1633" s="142"/>
      <c r="P1633" s="132"/>
      <c r="R1633" s="119"/>
    </row>
    <row r="1634" spans="1:18" x14ac:dyDescent="0.25">
      <c r="A1634" t="str">
        <f t="shared" si="25"/>
        <v/>
      </c>
      <c r="O1634" s="142"/>
      <c r="P1634" s="132"/>
      <c r="R1634" s="119"/>
    </row>
    <row r="1635" spans="1:18" x14ac:dyDescent="0.25">
      <c r="A1635" t="str">
        <f t="shared" si="25"/>
        <v/>
      </c>
      <c r="O1635" s="142"/>
      <c r="P1635" s="132"/>
      <c r="R1635" s="119"/>
    </row>
    <row r="1636" spans="1:18" x14ac:dyDescent="0.25">
      <c r="A1636" t="str">
        <f t="shared" si="25"/>
        <v/>
      </c>
      <c r="O1636" s="142"/>
      <c r="P1636" s="132"/>
      <c r="R1636" s="119"/>
    </row>
    <row r="1637" spans="1:18" x14ac:dyDescent="0.25">
      <c r="A1637" t="str">
        <f t="shared" si="25"/>
        <v/>
      </c>
      <c r="O1637" s="142"/>
      <c r="P1637" s="132"/>
      <c r="R1637" s="119"/>
    </row>
    <row r="1638" spans="1:18" x14ac:dyDescent="0.25">
      <c r="A1638" t="str">
        <f t="shared" si="25"/>
        <v/>
      </c>
      <c r="O1638" s="142"/>
      <c r="P1638" s="132"/>
      <c r="R1638" s="119"/>
    </row>
    <row r="1639" spans="1:18" x14ac:dyDescent="0.25">
      <c r="A1639" t="str">
        <f t="shared" si="25"/>
        <v/>
      </c>
      <c r="O1639" s="142"/>
      <c r="P1639" s="132"/>
      <c r="R1639" s="119"/>
    </row>
    <row r="1640" spans="1:18" x14ac:dyDescent="0.25">
      <c r="A1640" t="str">
        <f t="shared" si="25"/>
        <v/>
      </c>
      <c r="O1640" s="142"/>
      <c r="P1640" s="132"/>
      <c r="R1640" s="119"/>
    </row>
    <row r="1641" spans="1:18" x14ac:dyDescent="0.25">
      <c r="A1641" t="str">
        <f t="shared" si="25"/>
        <v/>
      </c>
      <c r="O1641" s="142"/>
      <c r="P1641" s="132"/>
      <c r="R1641" s="119"/>
    </row>
    <row r="1642" spans="1:18" x14ac:dyDescent="0.25">
      <c r="A1642" t="str">
        <f t="shared" si="25"/>
        <v/>
      </c>
      <c r="O1642" s="142"/>
      <c r="P1642" s="132"/>
      <c r="R1642" s="119"/>
    </row>
    <row r="1643" spans="1:18" x14ac:dyDescent="0.25">
      <c r="A1643" t="str">
        <f t="shared" si="25"/>
        <v/>
      </c>
      <c r="O1643" s="142"/>
      <c r="P1643" s="132"/>
      <c r="R1643" s="119"/>
    </row>
    <row r="1644" spans="1:18" x14ac:dyDescent="0.25">
      <c r="A1644" t="str">
        <f t="shared" si="25"/>
        <v/>
      </c>
      <c r="O1644" s="142"/>
      <c r="P1644" s="132"/>
      <c r="R1644" s="119"/>
    </row>
    <row r="1645" spans="1:18" x14ac:dyDescent="0.25">
      <c r="A1645" t="str">
        <f t="shared" si="25"/>
        <v/>
      </c>
      <c r="O1645" s="142"/>
      <c r="P1645" s="132"/>
      <c r="R1645" s="119"/>
    </row>
    <row r="1646" spans="1:18" x14ac:dyDescent="0.25">
      <c r="A1646" t="str">
        <f t="shared" si="25"/>
        <v/>
      </c>
      <c r="O1646" s="142"/>
      <c r="P1646" s="132"/>
      <c r="R1646" s="119"/>
    </row>
    <row r="1647" spans="1:18" x14ac:dyDescent="0.25">
      <c r="A1647" t="str">
        <f t="shared" si="25"/>
        <v/>
      </c>
      <c r="O1647" s="142"/>
      <c r="P1647" s="132"/>
      <c r="R1647" s="119"/>
    </row>
    <row r="1648" spans="1:18" x14ac:dyDescent="0.25">
      <c r="A1648" t="str">
        <f t="shared" si="25"/>
        <v/>
      </c>
      <c r="O1648" s="142"/>
      <c r="P1648" s="132"/>
      <c r="R1648" s="119"/>
    </row>
    <row r="1649" spans="1:18" x14ac:dyDescent="0.25">
      <c r="A1649" t="str">
        <f t="shared" si="25"/>
        <v/>
      </c>
      <c r="O1649" s="142"/>
      <c r="P1649" s="132"/>
      <c r="R1649" s="119"/>
    </row>
    <row r="1650" spans="1:18" x14ac:dyDescent="0.25">
      <c r="A1650" t="str">
        <f t="shared" si="25"/>
        <v/>
      </c>
      <c r="O1650" s="142"/>
      <c r="P1650" s="132"/>
      <c r="R1650" s="119"/>
    </row>
    <row r="1651" spans="1:18" x14ac:dyDescent="0.25">
      <c r="A1651" t="str">
        <f t="shared" si="25"/>
        <v/>
      </c>
      <c r="O1651" s="142"/>
      <c r="P1651" s="132"/>
      <c r="R1651" s="119"/>
    </row>
    <row r="1652" spans="1:18" x14ac:dyDescent="0.25">
      <c r="A1652" t="str">
        <f t="shared" si="25"/>
        <v/>
      </c>
      <c r="O1652" s="142"/>
      <c r="P1652" s="132"/>
      <c r="R1652" s="119"/>
    </row>
    <row r="1653" spans="1:18" x14ac:dyDescent="0.25">
      <c r="A1653" t="str">
        <f t="shared" si="25"/>
        <v/>
      </c>
      <c r="O1653" s="142"/>
      <c r="P1653" s="132"/>
      <c r="R1653" s="119"/>
    </row>
    <row r="1654" spans="1:18" x14ac:dyDescent="0.25">
      <c r="A1654" t="str">
        <f t="shared" si="25"/>
        <v/>
      </c>
      <c r="O1654" s="142"/>
      <c r="P1654" s="132"/>
      <c r="R1654" s="119"/>
    </row>
    <row r="1655" spans="1:18" x14ac:dyDescent="0.25">
      <c r="A1655" t="str">
        <f t="shared" si="25"/>
        <v/>
      </c>
      <c r="O1655" s="142"/>
      <c r="P1655" s="132"/>
      <c r="R1655" s="119"/>
    </row>
    <row r="1656" spans="1:18" x14ac:dyDescent="0.25">
      <c r="A1656" t="str">
        <f t="shared" si="25"/>
        <v/>
      </c>
      <c r="O1656" s="142"/>
      <c r="P1656" s="132"/>
      <c r="R1656" s="119"/>
    </row>
    <row r="1657" spans="1:18" x14ac:dyDescent="0.25">
      <c r="A1657" t="str">
        <f t="shared" si="25"/>
        <v/>
      </c>
      <c r="O1657" s="142"/>
      <c r="P1657" s="132"/>
      <c r="R1657" s="119"/>
    </row>
    <row r="1658" spans="1:18" x14ac:dyDescent="0.25">
      <c r="A1658" t="str">
        <f t="shared" si="25"/>
        <v/>
      </c>
      <c r="O1658" s="142"/>
      <c r="P1658" s="132"/>
      <c r="R1658" s="119"/>
    </row>
    <row r="1659" spans="1:18" x14ac:dyDescent="0.25">
      <c r="A1659" t="str">
        <f t="shared" si="25"/>
        <v/>
      </c>
      <c r="O1659" s="142"/>
      <c r="P1659" s="132"/>
      <c r="R1659" s="119"/>
    </row>
    <row r="1660" spans="1:18" x14ac:dyDescent="0.25">
      <c r="A1660" t="str">
        <f t="shared" si="25"/>
        <v/>
      </c>
      <c r="O1660" s="142"/>
      <c r="P1660" s="132"/>
      <c r="R1660" s="119"/>
    </row>
    <row r="1661" spans="1:18" x14ac:dyDescent="0.25">
      <c r="A1661" t="str">
        <f t="shared" si="25"/>
        <v/>
      </c>
      <c r="O1661" s="142"/>
      <c r="P1661" s="132"/>
      <c r="R1661" s="119"/>
    </row>
    <row r="1662" spans="1:18" x14ac:dyDescent="0.25">
      <c r="A1662" t="str">
        <f t="shared" si="25"/>
        <v/>
      </c>
      <c r="O1662" s="142"/>
      <c r="P1662" s="132"/>
      <c r="R1662" s="119"/>
    </row>
    <row r="1663" spans="1:18" x14ac:dyDescent="0.25">
      <c r="A1663" t="str">
        <f t="shared" si="25"/>
        <v/>
      </c>
      <c r="O1663" s="142"/>
      <c r="P1663" s="132"/>
      <c r="R1663" s="119"/>
    </row>
    <row r="1664" spans="1:18" x14ac:dyDescent="0.25">
      <c r="A1664" t="str">
        <f t="shared" si="25"/>
        <v/>
      </c>
      <c r="O1664" s="142"/>
      <c r="P1664" s="132"/>
      <c r="R1664" s="119"/>
    </row>
    <row r="1665" spans="1:18" x14ac:dyDescent="0.25">
      <c r="A1665" t="str">
        <f t="shared" si="25"/>
        <v/>
      </c>
      <c r="O1665" s="142"/>
      <c r="P1665" s="132"/>
      <c r="R1665" s="119"/>
    </row>
    <row r="1666" spans="1:18" x14ac:dyDescent="0.25">
      <c r="A1666" t="str">
        <f t="shared" si="25"/>
        <v/>
      </c>
      <c r="O1666" s="142"/>
      <c r="P1666" s="132"/>
      <c r="R1666" s="119"/>
    </row>
    <row r="1667" spans="1:18" x14ac:dyDescent="0.25">
      <c r="A1667" t="str">
        <f t="shared" si="25"/>
        <v/>
      </c>
      <c r="O1667" s="142"/>
      <c r="P1667" s="132"/>
      <c r="R1667" s="119"/>
    </row>
    <row r="1668" spans="1:18" x14ac:dyDescent="0.25">
      <c r="A1668" t="str">
        <f t="shared" si="25"/>
        <v/>
      </c>
      <c r="O1668" s="142"/>
      <c r="P1668" s="132"/>
      <c r="R1668" s="119"/>
    </row>
    <row r="1669" spans="1:18" x14ac:dyDescent="0.25">
      <c r="A1669" t="str">
        <f t="shared" si="25"/>
        <v/>
      </c>
      <c r="O1669" s="142"/>
      <c r="P1669" s="132"/>
      <c r="R1669" s="119"/>
    </row>
    <row r="1670" spans="1:18" x14ac:dyDescent="0.25">
      <c r="A1670" t="str">
        <f t="shared" si="25"/>
        <v/>
      </c>
      <c r="O1670" s="142"/>
      <c r="P1670" s="132"/>
      <c r="R1670" s="119"/>
    </row>
    <row r="1671" spans="1:18" x14ac:dyDescent="0.25">
      <c r="A1671" t="str">
        <f t="shared" si="25"/>
        <v/>
      </c>
      <c r="O1671" s="142"/>
      <c r="P1671" s="132"/>
      <c r="R1671" s="119"/>
    </row>
    <row r="1672" spans="1:18" x14ac:dyDescent="0.25">
      <c r="A1672" t="str">
        <f t="shared" ref="A1672:A1735" si="26">B1672&amp;N1672</f>
        <v/>
      </c>
      <c r="O1672" s="142"/>
      <c r="P1672" s="132"/>
      <c r="R1672" s="119"/>
    </row>
    <row r="1673" spans="1:18" x14ac:dyDescent="0.25">
      <c r="A1673" t="str">
        <f t="shared" si="26"/>
        <v/>
      </c>
      <c r="O1673" s="142"/>
      <c r="P1673" s="132"/>
      <c r="R1673" s="119"/>
    </row>
    <row r="1674" spans="1:18" x14ac:dyDescent="0.25">
      <c r="A1674" t="str">
        <f t="shared" si="26"/>
        <v/>
      </c>
      <c r="O1674" s="142"/>
      <c r="P1674" s="132"/>
      <c r="R1674" s="119"/>
    </row>
    <row r="1675" spans="1:18" x14ac:dyDescent="0.25">
      <c r="A1675" t="str">
        <f t="shared" si="26"/>
        <v/>
      </c>
      <c r="O1675" s="142"/>
      <c r="P1675" s="132"/>
      <c r="R1675" s="119"/>
    </row>
    <row r="1676" spans="1:18" x14ac:dyDescent="0.25">
      <c r="A1676" t="str">
        <f t="shared" si="26"/>
        <v/>
      </c>
      <c r="O1676" s="142"/>
      <c r="P1676" s="132"/>
      <c r="R1676" s="119"/>
    </row>
    <row r="1677" spans="1:18" x14ac:dyDescent="0.25">
      <c r="A1677" t="str">
        <f t="shared" si="26"/>
        <v/>
      </c>
      <c r="O1677" s="142"/>
      <c r="P1677" s="132"/>
      <c r="R1677" s="119"/>
    </row>
    <row r="1678" spans="1:18" x14ac:dyDescent="0.25">
      <c r="A1678" t="str">
        <f t="shared" si="26"/>
        <v/>
      </c>
      <c r="O1678" s="142"/>
      <c r="P1678" s="132"/>
      <c r="R1678" s="119"/>
    </row>
    <row r="1679" spans="1:18" x14ac:dyDescent="0.25">
      <c r="A1679" t="str">
        <f t="shared" si="26"/>
        <v/>
      </c>
      <c r="O1679" s="142"/>
      <c r="P1679" s="132"/>
      <c r="R1679" s="119"/>
    </row>
    <row r="1680" spans="1:18" x14ac:dyDescent="0.25">
      <c r="A1680" t="str">
        <f t="shared" si="26"/>
        <v/>
      </c>
      <c r="O1680" s="142"/>
      <c r="P1680" s="132"/>
      <c r="R1680" s="119"/>
    </row>
    <row r="1681" spans="1:18" x14ac:dyDescent="0.25">
      <c r="A1681" t="str">
        <f t="shared" si="26"/>
        <v/>
      </c>
      <c r="O1681" s="142"/>
      <c r="P1681" s="132"/>
      <c r="R1681" s="119"/>
    </row>
    <row r="1682" spans="1:18" x14ac:dyDescent="0.25">
      <c r="A1682" t="str">
        <f t="shared" si="26"/>
        <v/>
      </c>
      <c r="O1682" s="142"/>
      <c r="P1682" s="132"/>
      <c r="R1682" s="119"/>
    </row>
    <row r="1683" spans="1:18" x14ac:dyDescent="0.25">
      <c r="A1683" t="str">
        <f t="shared" si="26"/>
        <v/>
      </c>
      <c r="O1683" s="142"/>
      <c r="P1683" s="132"/>
      <c r="R1683" s="119"/>
    </row>
    <row r="1684" spans="1:18" x14ac:dyDescent="0.25">
      <c r="A1684" t="str">
        <f t="shared" si="26"/>
        <v/>
      </c>
      <c r="O1684" s="142"/>
      <c r="P1684" s="132"/>
      <c r="R1684" s="119"/>
    </row>
    <row r="1685" spans="1:18" x14ac:dyDescent="0.25">
      <c r="A1685" t="str">
        <f t="shared" si="26"/>
        <v/>
      </c>
      <c r="O1685" s="142"/>
      <c r="P1685" s="132"/>
      <c r="R1685" s="119"/>
    </row>
    <row r="1686" spans="1:18" x14ac:dyDescent="0.25">
      <c r="A1686" t="str">
        <f t="shared" si="26"/>
        <v/>
      </c>
      <c r="O1686" s="142"/>
      <c r="P1686" s="132"/>
      <c r="R1686" s="119"/>
    </row>
    <row r="1687" spans="1:18" x14ac:dyDescent="0.25">
      <c r="A1687" t="str">
        <f t="shared" si="26"/>
        <v/>
      </c>
      <c r="O1687" s="142"/>
      <c r="P1687" s="132"/>
      <c r="R1687" s="119"/>
    </row>
    <row r="1688" spans="1:18" x14ac:dyDescent="0.25">
      <c r="A1688" t="str">
        <f t="shared" si="26"/>
        <v/>
      </c>
      <c r="O1688" s="142"/>
      <c r="P1688" s="132"/>
      <c r="R1688" s="119"/>
    </row>
    <row r="1689" spans="1:18" x14ac:dyDescent="0.25">
      <c r="A1689" t="str">
        <f t="shared" si="26"/>
        <v/>
      </c>
      <c r="O1689" s="142"/>
      <c r="P1689" s="132"/>
      <c r="R1689" s="119"/>
    </row>
    <row r="1690" spans="1:18" x14ac:dyDescent="0.25">
      <c r="A1690" t="str">
        <f t="shared" si="26"/>
        <v/>
      </c>
      <c r="O1690" s="142"/>
      <c r="P1690" s="132"/>
      <c r="R1690" s="119"/>
    </row>
    <row r="1691" spans="1:18" x14ac:dyDescent="0.25">
      <c r="A1691" t="str">
        <f t="shared" si="26"/>
        <v/>
      </c>
      <c r="O1691" s="142"/>
      <c r="P1691" s="132"/>
      <c r="R1691" s="119"/>
    </row>
    <row r="1692" spans="1:18" x14ac:dyDescent="0.25">
      <c r="A1692" t="str">
        <f t="shared" si="26"/>
        <v/>
      </c>
      <c r="O1692" s="142"/>
      <c r="P1692" s="132"/>
      <c r="R1692" s="119"/>
    </row>
    <row r="1693" spans="1:18" x14ac:dyDescent="0.25">
      <c r="A1693" t="str">
        <f t="shared" si="26"/>
        <v/>
      </c>
      <c r="O1693" s="142"/>
      <c r="P1693" s="132"/>
      <c r="R1693" s="119"/>
    </row>
    <row r="1694" spans="1:18" x14ac:dyDescent="0.25">
      <c r="A1694" t="str">
        <f t="shared" si="26"/>
        <v/>
      </c>
      <c r="O1694" s="142"/>
      <c r="P1694" s="132"/>
      <c r="R1694" s="119"/>
    </row>
    <row r="1695" spans="1:18" x14ac:dyDescent="0.25">
      <c r="A1695" t="str">
        <f t="shared" si="26"/>
        <v/>
      </c>
      <c r="O1695" s="142"/>
      <c r="P1695" s="132"/>
      <c r="R1695" s="119"/>
    </row>
    <row r="1696" spans="1:18" x14ac:dyDescent="0.25">
      <c r="A1696" t="str">
        <f t="shared" si="26"/>
        <v/>
      </c>
      <c r="O1696" s="142"/>
      <c r="P1696" s="132"/>
      <c r="R1696" s="119"/>
    </row>
    <row r="1697" spans="1:18" x14ac:dyDescent="0.25">
      <c r="A1697" t="str">
        <f t="shared" si="26"/>
        <v/>
      </c>
      <c r="O1697" s="142"/>
      <c r="P1697" s="132"/>
      <c r="R1697" s="119"/>
    </row>
    <row r="1698" spans="1:18" x14ac:dyDescent="0.25">
      <c r="A1698" t="str">
        <f t="shared" si="26"/>
        <v/>
      </c>
      <c r="O1698" s="142"/>
      <c r="P1698" s="132"/>
      <c r="R1698" s="119"/>
    </row>
    <row r="1699" spans="1:18" x14ac:dyDescent="0.25">
      <c r="A1699" t="str">
        <f t="shared" si="26"/>
        <v/>
      </c>
      <c r="O1699" s="142"/>
      <c r="P1699" s="132"/>
      <c r="R1699" s="119"/>
    </row>
    <row r="1700" spans="1:18" x14ac:dyDescent="0.25">
      <c r="A1700" t="str">
        <f t="shared" si="26"/>
        <v/>
      </c>
      <c r="O1700" s="142"/>
      <c r="P1700" s="132"/>
      <c r="R1700" s="119"/>
    </row>
    <row r="1701" spans="1:18" x14ac:dyDescent="0.25">
      <c r="A1701" t="str">
        <f t="shared" si="26"/>
        <v/>
      </c>
      <c r="O1701" s="142"/>
      <c r="P1701" s="132"/>
      <c r="R1701" s="119"/>
    </row>
    <row r="1702" spans="1:18" x14ac:dyDescent="0.25">
      <c r="A1702" t="str">
        <f t="shared" si="26"/>
        <v/>
      </c>
      <c r="O1702" s="142"/>
      <c r="P1702" s="132"/>
      <c r="R1702" s="119"/>
    </row>
    <row r="1703" spans="1:18" x14ac:dyDescent="0.25">
      <c r="A1703" t="str">
        <f t="shared" si="26"/>
        <v/>
      </c>
      <c r="O1703" s="142"/>
      <c r="P1703" s="132"/>
      <c r="R1703" s="119"/>
    </row>
    <row r="1704" spans="1:18" x14ac:dyDescent="0.25">
      <c r="A1704" t="str">
        <f t="shared" si="26"/>
        <v/>
      </c>
      <c r="O1704" s="142"/>
      <c r="P1704" s="132"/>
      <c r="R1704" s="119"/>
    </row>
    <row r="1705" spans="1:18" x14ac:dyDescent="0.25">
      <c r="A1705" t="str">
        <f t="shared" si="26"/>
        <v/>
      </c>
      <c r="O1705" s="142"/>
      <c r="P1705" s="132"/>
      <c r="R1705" s="119"/>
    </row>
    <row r="1706" spans="1:18" x14ac:dyDescent="0.25">
      <c r="A1706" t="str">
        <f t="shared" si="26"/>
        <v/>
      </c>
      <c r="O1706" s="142"/>
      <c r="P1706" s="132"/>
      <c r="R1706" s="119"/>
    </row>
    <row r="1707" spans="1:18" x14ac:dyDescent="0.25">
      <c r="A1707" t="str">
        <f t="shared" si="26"/>
        <v/>
      </c>
      <c r="O1707" s="142"/>
      <c r="P1707" s="132"/>
      <c r="R1707" s="119"/>
    </row>
    <row r="1708" spans="1:18" x14ac:dyDescent="0.25">
      <c r="A1708" t="str">
        <f t="shared" si="26"/>
        <v/>
      </c>
      <c r="O1708" s="142"/>
      <c r="P1708" s="132"/>
      <c r="R1708" s="119"/>
    </row>
    <row r="1709" spans="1:18" x14ac:dyDescent="0.25">
      <c r="A1709" t="str">
        <f t="shared" si="26"/>
        <v/>
      </c>
      <c r="O1709" s="142"/>
      <c r="P1709" s="132"/>
      <c r="R1709" s="119"/>
    </row>
    <row r="1710" spans="1:18" x14ac:dyDescent="0.25">
      <c r="A1710" t="str">
        <f t="shared" si="26"/>
        <v/>
      </c>
      <c r="O1710" s="142"/>
      <c r="P1710" s="132"/>
      <c r="R1710" s="119"/>
    </row>
    <row r="1711" spans="1:18" x14ac:dyDescent="0.25">
      <c r="A1711" t="str">
        <f t="shared" si="26"/>
        <v/>
      </c>
      <c r="O1711" s="142"/>
      <c r="P1711" s="132"/>
      <c r="R1711" s="119"/>
    </row>
    <row r="1712" spans="1:18" x14ac:dyDescent="0.25">
      <c r="A1712" t="str">
        <f t="shared" si="26"/>
        <v/>
      </c>
      <c r="O1712" s="142"/>
      <c r="P1712" s="132"/>
      <c r="R1712" s="119"/>
    </row>
    <row r="1713" spans="1:18" x14ac:dyDescent="0.25">
      <c r="A1713" t="str">
        <f t="shared" si="26"/>
        <v/>
      </c>
      <c r="O1713" s="142"/>
      <c r="P1713" s="132"/>
      <c r="R1713" s="119"/>
    </row>
    <row r="1714" spans="1:18" x14ac:dyDescent="0.25">
      <c r="A1714" t="str">
        <f t="shared" si="26"/>
        <v/>
      </c>
      <c r="O1714" s="142"/>
      <c r="P1714" s="132"/>
      <c r="R1714" s="119"/>
    </row>
    <row r="1715" spans="1:18" x14ac:dyDescent="0.25">
      <c r="A1715" t="str">
        <f t="shared" si="26"/>
        <v/>
      </c>
      <c r="O1715" s="142"/>
      <c r="P1715" s="132"/>
      <c r="R1715" s="119"/>
    </row>
    <row r="1716" spans="1:18" x14ac:dyDescent="0.25">
      <c r="A1716" t="str">
        <f t="shared" si="26"/>
        <v/>
      </c>
      <c r="O1716" s="142"/>
      <c r="P1716" s="132"/>
      <c r="R1716" s="119"/>
    </row>
    <row r="1717" spans="1:18" x14ac:dyDescent="0.25">
      <c r="A1717" t="str">
        <f t="shared" si="26"/>
        <v/>
      </c>
      <c r="O1717" s="142"/>
      <c r="P1717" s="132"/>
      <c r="R1717" s="119"/>
    </row>
    <row r="1718" spans="1:18" x14ac:dyDescent="0.25">
      <c r="A1718" t="str">
        <f t="shared" si="26"/>
        <v/>
      </c>
      <c r="O1718" s="142"/>
      <c r="P1718" s="132"/>
      <c r="R1718" s="119"/>
    </row>
    <row r="1719" spans="1:18" x14ac:dyDescent="0.25">
      <c r="A1719" t="str">
        <f t="shared" si="26"/>
        <v/>
      </c>
      <c r="O1719" s="142"/>
      <c r="P1719" s="132"/>
      <c r="R1719" s="119"/>
    </row>
    <row r="1720" spans="1:18" x14ac:dyDescent="0.25">
      <c r="A1720" t="str">
        <f t="shared" si="26"/>
        <v/>
      </c>
      <c r="O1720" s="142"/>
      <c r="P1720" s="132"/>
      <c r="R1720" s="119"/>
    </row>
    <row r="1721" spans="1:18" x14ac:dyDescent="0.25">
      <c r="A1721" t="str">
        <f t="shared" si="26"/>
        <v/>
      </c>
      <c r="O1721" s="142"/>
      <c r="P1721" s="132"/>
      <c r="R1721" s="119"/>
    </row>
    <row r="1722" spans="1:18" x14ac:dyDescent="0.25">
      <c r="A1722" t="str">
        <f t="shared" si="26"/>
        <v/>
      </c>
      <c r="O1722" s="142"/>
      <c r="P1722" s="132"/>
      <c r="R1722" s="119"/>
    </row>
    <row r="1723" spans="1:18" x14ac:dyDescent="0.25">
      <c r="A1723" t="str">
        <f t="shared" si="26"/>
        <v/>
      </c>
      <c r="O1723" s="142"/>
      <c r="P1723" s="132"/>
      <c r="R1723" s="119"/>
    </row>
    <row r="1724" spans="1:18" x14ac:dyDescent="0.25">
      <c r="A1724" t="str">
        <f t="shared" si="26"/>
        <v/>
      </c>
      <c r="O1724" s="142"/>
      <c r="P1724" s="132"/>
      <c r="R1724" s="119"/>
    </row>
    <row r="1725" spans="1:18" x14ac:dyDescent="0.25">
      <c r="A1725" t="str">
        <f t="shared" si="26"/>
        <v/>
      </c>
      <c r="O1725" s="142"/>
      <c r="P1725" s="132"/>
      <c r="R1725" s="119"/>
    </row>
    <row r="1726" spans="1:18" x14ac:dyDescent="0.25">
      <c r="A1726" t="str">
        <f t="shared" si="26"/>
        <v/>
      </c>
      <c r="O1726" s="142"/>
      <c r="P1726" s="132"/>
      <c r="R1726" s="119"/>
    </row>
    <row r="1727" spans="1:18" x14ac:dyDescent="0.25">
      <c r="A1727" t="str">
        <f t="shared" si="26"/>
        <v/>
      </c>
      <c r="O1727" s="142"/>
      <c r="P1727" s="132"/>
      <c r="R1727" s="119"/>
    </row>
    <row r="1728" spans="1:18" x14ac:dyDescent="0.25">
      <c r="A1728" t="str">
        <f t="shared" si="26"/>
        <v/>
      </c>
      <c r="O1728" s="142"/>
      <c r="P1728" s="132"/>
      <c r="R1728" s="119"/>
    </row>
    <row r="1729" spans="1:18" x14ac:dyDescent="0.25">
      <c r="A1729" t="str">
        <f t="shared" si="26"/>
        <v/>
      </c>
      <c r="O1729" s="142"/>
      <c r="P1729" s="132"/>
      <c r="R1729" s="119"/>
    </row>
    <row r="1730" spans="1:18" x14ac:dyDescent="0.25">
      <c r="A1730" t="str">
        <f t="shared" si="26"/>
        <v/>
      </c>
      <c r="O1730" s="142"/>
      <c r="P1730" s="132"/>
      <c r="R1730" s="119"/>
    </row>
    <row r="1731" spans="1:18" x14ac:dyDescent="0.25">
      <c r="A1731" t="str">
        <f t="shared" si="26"/>
        <v/>
      </c>
      <c r="O1731" s="142"/>
      <c r="P1731" s="132"/>
      <c r="R1731" s="119"/>
    </row>
    <row r="1732" spans="1:18" x14ac:dyDescent="0.25">
      <c r="A1732" t="str">
        <f t="shared" si="26"/>
        <v/>
      </c>
      <c r="O1732" s="142"/>
      <c r="P1732" s="132"/>
      <c r="R1732" s="119"/>
    </row>
    <row r="1733" spans="1:18" x14ac:dyDescent="0.25">
      <c r="A1733" t="str">
        <f t="shared" si="26"/>
        <v/>
      </c>
      <c r="O1733" s="142"/>
      <c r="P1733" s="132"/>
      <c r="R1733" s="119"/>
    </row>
    <row r="1734" spans="1:18" x14ac:dyDescent="0.25">
      <c r="A1734" t="str">
        <f t="shared" si="26"/>
        <v/>
      </c>
      <c r="O1734" s="142"/>
      <c r="P1734" s="132"/>
      <c r="R1734" s="119"/>
    </row>
    <row r="1735" spans="1:18" x14ac:dyDescent="0.25">
      <c r="A1735" t="str">
        <f t="shared" si="26"/>
        <v/>
      </c>
      <c r="O1735" s="142"/>
      <c r="P1735" s="132"/>
      <c r="R1735" s="119"/>
    </row>
    <row r="1736" spans="1:18" x14ac:dyDescent="0.25">
      <c r="A1736" t="str">
        <f t="shared" ref="A1736:A1799" si="27">B1736&amp;N1736</f>
        <v/>
      </c>
      <c r="O1736" s="142"/>
      <c r="P1736" s="132"/>
      <c r="R1736" s="119"/>
    </row>
    <row r="1737" spans="1:18" x14ac:dyDescent="0.25">
      <c r="A1737" t="str">
        <f t="shared" si="27"/>
        <v/>
      </c>
      <c r="O1737" s="142"/>
      <c r="P1737" s="132"/>
      <c r="R1737" s="119"/>
    </row>
    <row r="1738" spans="1:18" x14ac:dyDescent="0.25">
      <c r="A1738" t="str">
        <f t="shared" si="27"/>
        <v/>
      </c>
      <c r="O1738" s="142"/>
      <c r="P1738" s="132"/>
      <c r="R1738" s="119"/>
    </row>
    <row r="1739" spans="1:18" x14ac:dyDescent="0.25">
      <c r="A1739" t="str">
        <f t="shared" si="27"/>
        <v/>
      </c>
      <c r="O1739" s="142"/>
      <c r="P1739" s="132"/>
      <c r="R1739" s="119"/>
    </row>
    <row r="1740" spans="1:18" x14ac:dyDescent="0.25">
      <c r="A1740" t="str">
        <f t="shared" si="27"/>
        <v/>
      </c>
      <c r="O1740" s="142"/>
      <c r="P1740" s="132"/>
      <c r="R1740" s="119"/>
    </row>
    <row r="1741" spans="1:18" x14ac:dyDescent="0.25">
      <c r="A1741" t="str">
        <f t="shared" si="27"/>
        <v/>
      </c>
      <c r="O1741" s="142"/>
      <c r="P1741" s="132"/>
      <c r="R1741" s="119"/>
    </row>
    <row r="1742" spans="1:18" x14ac:dyDescent="0.25">
      <c r="A1742" t="str">
        <f t="shared" si="27"/>
        <v/>
      </c>
      <c r="O1742" s="142"/>
      <c r="P1742" s="132"/>
      <c r="R1742" s="119"/>
    </row>
    <row r="1743" spans="1:18" x14ac:dyDescent="0.25">
      <c r="A1743" t="str">
        <f t="shared" si="27"/>
        <v/>
      </c>
      <c r="O1743" s="142"/>
      <c r="P1743" s="132"/>
      <c r="R1743" s="119"/>
    </row>
    <row r="1744" spans="1:18" x14ac:dyDescent="0.25">
      <c r="A1744" t="str">
        <f t="shared" si="27"/>
        <v/>
      </c>
      <c r="O1744" s="142"/>
      <c r="P1744" s="132"/>
      <c r="R1744" s="119"/>
    </row>
    <row r="1745" spans="1:18" x14ac:dyDescent="0.25">
      <c r="A1745" t="str">
        <f t="shared" si="27"/>
        <v/>
      </c>
      <c r="O1745" s="142"/>
      <c r="P1745" s="132"/>
      <c r="R1745" s="119"/>
    </row>
    <row r="1746" spans="1:18" x14ac:dyDescent="0.25">
      <c r="A1746" t="str">
        <f t="shared" si="27"/>
        <v/>
      </c>
      <c r="O1746" s="142"/>
      <c r="P1746" s="132"/>
      <c r="R1746" s="119"/>
    </row>
    <row r="1747" spans="1:18" x14ac:dyDescent="0.25">
      <c r="A1747" t="str">
        <f t="shared" si="27"/>
        <v/>
      </c>
      <c r="O1747" s="142"/>
      <c r="P1747" s="132"/>
      <c r="R1747" s="119"/>
    </row>
    <row r="1748" spans="1:18" x14ac:dyDescent="0.25">
      <c r="A1748" t="str">
        <f t="shared" si="27"/>
        <v/>
      </c>
      <c r="O1748" s="142"/>
      <c r="P1748" s="132"/>
      <c r="R1748" s="119"/>
    </row>
    <row r="1749" spans="1:18" x14ac:dyDescent="0.25">
      <c r="A1749" t="str">
        <f t="shared" si="27"/>
        <v/>
      </c>
      <c r="O1749" s="142"/>
      <c r="P1749" s="132"/>
      <c r="R1749" s="119"/>
    </row>
    <row r="1750" spans="1:18" x14ac:dyDescent="0.25">
      <c r="A1750" t="str">
        <f t="shared" si="27"/>
        <v/>
      </c>
      <c r="O1750" s="142"/>
      <c r="P1750" s="132"/>
      <c r="R1750" s="119"/>
    </row>
    <row r="1751" spans="1:18" x14ac:dyDescent="0.25">
      <c r="A1751" t="str">
        <f t="shared" si="27"/>
        <v/>
      </c>
      <c r="O1751" s="142"/>
      <c r="P1751" s="132"/>
      <c r="R1751" s="119"/>
    </row>
    <row r="1752" spans="1:18" x14ac:dyDescent="0.25">
      <c r="A1752" t="str">
        <f t="shared" si="27"/>
        <v/>
      </c>
      <c r="O1752" s="142"/>
      <c r="P1752" s="132"/>
      <c r="R1752" s="119"/>
    </row>
    <row r="1753" spans="1:18" x14ac:dyDescent="0.25">
      <c r="A1753" t="str">
        <f t="shared" si="27"/>
        <v/>
      </c>
      <c r="O1753" s="142"/>
      <c r="P1753" s="132"/>
      <c r="R1753" s="119"/>
    </row>
    <row r="1754" spans="1:18" x14ac:dyDescent="0.25">
      <c r="A1754" t="str">
        <f t="shared" si="27"/>
        <v/>
      </c>
      <c r="O1754" s="142"/>
      <c r="P1754" s="132"/>
      <c r="R1754" s="119"/>
    </row>
    <row r="1755" spans="1:18" x14ac:dyDescent="0.25">
      <c r="A1755" t="str">
        <f t="shared" si="27"/>
        <v/>
      </c>
      <c r="O1755" s="142"/>
      <c r="P1755" s="132"/>
      <c r="R1755" s="119"/>
    </row>
    <row r="1756" spans="1:18" x14ac:dyDescent="0.25">
      <c r="A1756" t="str">
        <f t="shared" si="27"/>
        <v/>
      </c>
      <c r="O1756" s="142"/>
      <c r="P1756" s="132"/>
      <c r="R1756" s="119"/>
    </row>
    <row r="1757" spans="1:18" x14ac:dyDescent="0.25">
      <c r="A1757" t="str">
        <f t="shared" si="27"/>
        <v/>
      </c>
      <c r="O1757" s="142"/>
      <c r="P1757" s="132"/>
      <c r="R1757" s="119"/>
    </row>
    <row r="1758" spans="1:18" x14ac:dyDescent="0.25">
      <c r="A1758" t="str">
        <f t="shared" si="27"/>
        <v/>
      </c>
      <c r="O1758" s="142"/>
      <c r="P1758" s="132"/>
      <c r="R1758" s="119"/>
    </row>
    <row r="1759" spans="1:18" x14ac:dyDescent="0.25">
      <c r="A1759" t="str">
        <f t="shared" si="27"/>
        <v/>
      </c>
      <c r="O1759" s="142"/>
      <c r="P1759" s="132"/>
      <c r="R1759" s="119"/>
    </row>
    <row r="1760" spans="1:18" x14ac:dyDescent="0.25">
      <c r="A1760" t="str">
        <f t="shared" si="27"/>
        <v/>
      </c>
      <c r="O1760" s="142"/>
      <c r="P1760" s="132"/>
      <c r="R1760" s="119"/>
    </row>
    <row r="1761" spans="1:18" x14ac:dyDescent="0.25">
      <c r="A1761" t="str">
        <f t="shared" si="27"/>
        <v/>
      </c>
      <c r="O1761" s="142"/>
      <c r="P1761" s="132"/>
      <c r="R1761" s="119"/>
    </row>
    <row r="1762" spans="1:18" x14ac:dyDescent="0.25">
      <c r="A1762" t="str">
        <f t="shared" si="27"/>
        <v/>
      </c>
      <c r="O1762" s="142"/>
      <c r="P1762" s="132"/>
      <c r="R1762" s="119"/>
    </row>
    <row r="1763" spans="1:18" x14ac:dyDescent="0.25">
      <c r="A1763" t="str">
        <f t="shared" si="27"/>
        <v/>
      </c>
      <c r="O1763" s="142"/>
      <c r="P1763" s="132"/>
      <c r="R1763" s="119"/>
    </row>
    <row r="1764" spans="1:18" x14ac:dyDescent="0.25">
      <c r="A1764" t="str">
        <f t="shared" si="27"/>
        <v/>
      </c>
      <c r="O1764" s="142"/>
      <c r="P1764" s="132"/>
      <c r="R1764" s="119"/>
    </row>
    <row r="1765" spans="1:18" x14ac:dyDescent="0.25">
      <c r="A1765" t="str">
        <f t="shared" si="27"/>
        <v/>
      </c>
      <c r="O1765" s="142"/>
      <c r="P1765" s="132"/>
      <c r="R1765" s="119"/>
    </row>
    <row r="1766" spans="1:18" x14ac:dyDescent="0.25">
      <c r="A1766" t="str">
        <f t="shared" si="27"/>
        <v/>
      </c>
      <c r="O1766" s="142"/>
      <c r="P1766" s="132"/>
      <c r="R1766" s="119"/>
    </row>
    <row r="1767" spans="1:18" x14ac:dyDescent="0.25">
      <c r="A1767" t="str">
        <f t="shared" si="27"/>
        <v/>
      </c>
      <c r="O1767" s="142"/>
      <c r="P1767" s="132"/>
      <c r="R1767" s="119"/>
    </row>
    <row r="1768" spans="1:18" x14ac:dyDescent="0.25">
      <c r="A1768" t="str">
        <f t="shared" si="27"/>
        <v/>
      </c>
      <c r="O1768" s="142"/>
      <c r="P1768" s="132"/>
      <c r="R1768" s="119"/>
    </row>
    <row r="1769" spans="1:18" x14ac:dyDescent="0.25">
      <c r="A1769" t="str">
        <f t="shared" si="27"/>
        <v/>
      </c>
      <c r="O1769" s="142"/>
      <c r="P1769" s="132"/>
      <c r="R1769" s="119"/>
    </row>
    <row r="1770" spans="1:18" x14ac:dyDescent="0.25">
      <c r="A1770" t="str">
        <f t="shared" si="27"/>
        <v/>
      </c>
      <c r="O1770" s="142"/>
      <c r="P1770" s="132"/>
      <c r="R1770" s="119"/>
    </row>
    <row r="1771" spans="1:18" x14ac:dyDescent="0.25">
      <c r="A1771" t="str">
        <f t="shared" si="27"/>
        <v/>
      </c>
      <c r="O1771" s="142"/>
      <c r="P1771" s="132"/>
      <c r="R1771" s="119"/>
    </row>
    <row r="1772" spans="1:18" x14ac:dyDescent="0.25">
      <c r="A1772" t="str">
        <f t="shared" si="27"/>
        <v/>
      </c>
      <c r="O1772" s="142"/>
      <c r="P1772" s="132"/>
      <c r="R1772" s="119"/>
    </row>
    <row r="1773" spans="1:18" x14ac:dyDescent="0.25">
      <c r="A1773" t="str">
        <f t="shared" si="27"/>
        <v/>
      </c>
      <c r="O1773" s="142"/>
      <c r="P1773" s="132"/>
      <c r="R1773" s="119"/>
    </row>
    <row r="1774" spans="1:18" x14ac:dyDescent="0.25">
      <c r="A1774" t="str">
        <f t="shared" si="27"/>
        <v/>
      </c>
      <c r="O1774" s="142"/>
      <c r="P1774" s="132"/>
      <c r="R1774" s="119"/>
    </row>
    <row r="1775" spans="1:18" x14ac:dyDescent="0.25">
      <c r="A1775" t="str">
        <f t="shared" si="27"/>
        <v/>
      </c>
      <c r="O1775" s="142"/>
      <c r="P1775" s="132"/>
      <c r="R1775" s="119"/>
    </row>
    <row r="1776" spans="1:18" x14ac:dyDescent="0.25">
      <c r="A1776" t="str">
        <f t="shared" si="27"/>
        <v/>
      </c>
      <c r="O1776" s="142"/>
      <c r="P1776" s="132"/>
      <c r="R1776" s="119"/>
    </row>
    <row r="1777" spans="1:18" x14ac:dyDescent="0.25">
      <c r="A1777" t="str">
        <f t="shared" si="27"/>
        <v/>
      </c>
      <c r="O1777" s="142"/>
      <c r="P1777" s="132"/>
      <c r="R1777" s="119"/>
    </row>
    <row r="1778" spans="1:18" x14ac:dyDescent="0.25">
      <c r="A1778" t="str">
        <f t="shared" si="27"/>
        <v/>
      </c>
      <c r="O1778" s="142"/>
      <c r="P1778" s="132"/>
      <c r="R1778" s="119"/>
    </row>
    <row r="1779" spans="1:18" x14ac:dyDescent="0.25">
      <c r="A1779" t="str">
        <f t="shared" si="27"/>
        <v/>
      </c>
      <c r="O1779" s="142"/>
      <c r="P1779" s="132"/>
      <c r="R1779" s="119"/>
    </row>
    <row r="1780" spans="1:18" x14ac:dyDescent="0.25">
      <c r="A1780" t="str">
        <f t="shared" si="27"/>
        <v/>
      </c>
      <c r="O1780" s="142"/>
      <c r="P1780" s="132"/>
      <c r="R1780" s="119"/>
    </row>
    <row r="1781" spans="1:18" x14ac:dyDescent="0.25">
      <c r="A1781" t="str">
        <f t="shared" si="27"/>
        <v/>
      </c>
      <c r="O1781" s="142"/>
      <c r="P1781" s="132"/>
      <c r="R1781" s="119"/>
    </row>
    <row r="1782" spans="1:18" x14ac:dyDescent="0.25">
      <c r="A1782" t="str">
        <f t="shared" si="27"/>
        <v/>
      </c>
      <c r="O1782" s="142"/>
      <c r="P1782" s="132"/>
      <c r="R1782" s="119"/>
    </row>
    <row r="1783" spans="1:18" x14ac:dyDescent="0.25">
      <c r="A1783" t="str">
        <f t="shared" si="27"/>
        <v/>
      </c>
      <c r="O1783" s="142"/>
      <c r="P1783" s="132"/>
      <c r="R1783" s="119"/>
    </row>
    <row r="1784" spans="1:18" x14ac:dyDescent="0.25">
      <c r="A1784" t="str">
        <f t="shared" si="27"/>
        <v/>
      </c>
      <c r="O1784" s="142"/>
      <c r="P1784" s="132"/>
      <c r="R1784" s="119"/>
    </row>
    <row r="1785" spans="1:18" x14ac:dyDescent="0.25">
      <c r="A1785" t="str">
        <f t="shared" si="27"/>
        <v/>
      </c>
      <c r="O1785" s="142"/>
      <c r="P1785" s="132"/>
      <c r="R1785" s="119"/>
    </row>
    <row r="1786" spans="1:18" x14ac:dyDescent="0.25">
      <c r="A1786" t="str">
        <f t="shared" si="27"/>
        <v/>
      </c>
      <c r="O1786" s="142"/>
      <c r="P1786" s="132"/>
      <c r="R1786" s="119"/>
    </row>
    <row r="1787" spans="1:18" x14ac:dyDescent="0.25">
      <c r="A1787" t="str">
        <f t="shared" si="27"/>
        <v/>
      </c>
      <c r="O1787" s="142"/>
      <c r="P1787" s="132"/>
      <c r="R1787" s="119"/>
    </row>
    <row r="1788" spans="1:18" x14ac:dyDescent="0.25">
      <c r="A1788" t="str">
        <f t="shared" si="27"/>
        <v/>
      </c>
      <c r="O1788" s="142"/>
      <c r="P1788" s="132"/>
      <c r="R1788" s="119"/>
    </row>
    <row r="1789" spans="1:18" x14ac:dyDescent="0.25">
      <c r="A1789" t="str">
        <f t="shared" si="27"/>
        <v/>
      </c>
      <c r="O1789" s="142"/>
      <c r="P1789" s="132"/>
      <c r="R1789" s="119"/>
    </row>
    <row r="1790" spans="1:18" x14ac:dyDescent="0.25">
      <c r="A1790" t="str">
        <f t="shared" si="27"/>
        <v/>
      </c>
      <c r="O1790" s="142"/>
      <c r="P1790" s="132"/>
      <c r="R1790" s="119"/>
    </row>
    <row r="1791" spans="1:18" x14ac:dyDescent="0.25">
      <c r="A1791" t="str">
        <f t="shared" si="27"/>
        <v/>
      </c>
      <c r="O1791" s="142"/>
      <c r="P1791" s="132"/>
      <c r="R1791" s="119"/>
    </row>
    <row r="1792" spans="1:18" x14ac:dyDescent="0.25">
      <c r="A1792" t="str">
        <f t="shared" si="27"/>
        <v/>
      </c>
      <c r="O1792" s="142"/>
      <c r="P1792" s="132"/>
      <c r="R1792" s="119"/>
    </row>
    <row r="1793" spans="1:18" x14ac:dyDescent="0.25">
      <c r="A1793" t="str">
        <f t="shared" si="27"/>
        <v/>
      </c>
      <c r="O1793" s="142"/>
      <c r="P1793" s="132"/>
      <c r="R1793" s="119"/>
    </row>
    <row r="1794" spans="1:18" x14ac:dyDescent="0.25">
      <c r="A1794" t="str">
        <f t="shared" si="27"/>
        <v/>
      </c>
      <c r="O1794" s="142"/>
      <c r="P1794" s="132"/>
      <c r="R1794" s="119"/>
    </row>
    <row r="1795" spans="1:18" x14ac:dyDescent="0.25">
      <c r="A1795" t="str">
        <f t="shared" si="27"/>
        <v/>
      </c>
      <c r="O1795" s="142"/>
      <c r="P1795" s="132"/>
      <c r="R1795" s="119"/>
    </row>
    <row r="1796" spans="1:18" x14ac:dyDescent="0.25">
      <c r="A1796" t="str">
        <f t="shared" si="27"/>
        <v/>
      </c>
      <c r="O1796" s="142"/>
      <c r="P1796" s="132"/>
      <c r="R1796" s="119"/>
    </row>
    <row r="1797" spans="1:18" x14ac:dyDescent="0.25">
      <c r="A1797" t="str">
        <f t="shared" si="27"/>
        <v/>
      </c>
      <c r="O1797" s="142"/>
      <c r="P1797" s="132"/>
      <c r="R1797" s="119"/>
    </row>
    <row r="1798" spans="1:18" x14ac:dyDescent="0.25">
      <c r="A1798" t="str">
        <f t="shared" si="27"/>
        <v/>
      </c>
      <c r="O1798" s="142"/>
      <c r="P1798" s="132"/>
      <c r="R1798" s="119"/>
    </row>
    <row r="1799" spans="1:18" x14ac:dyDescent="0.25">
      <c r="A1799" t="str">
        <f t="shared" si="27"/>
        <v/>
      </c>
      <c r="O1799" s="142"/>
      <c r="P1799" s="132"/>
      <c r="R1799" s="119"/>
    </row>
    <row r="1800" spans="1:18" x14ac:dyDescent="0.25">
      <c r="A1800" t="str">
        <f t="shared" ref="A1800:A1863" si="28">B1800&amp;N1800</f>
        <v/>
      </c>
      <c r="O1800" s="142"/>
      <c r="P1800" s="132"/>
      <c r="R1800" s="119"/>
    </row>
    <row r="1801" spans="1:18" x14ac:dyDescent="0.25">
      <c r="A1801" t="str">
        <f t="shared" si="28"/>
        <v/>
      </c>
      <c r="O1801" s="142"/>
      <c r="P1801" s="132"/>
      <c r="R1801" s="119"/>
    </row>
    <row r="1802" spans="1:18" x14ac:dyDescent="0.25">
      <c r="A1802" t="str">
        <f t="shared" si="28"/>
        <v/>
      </c>
      <c r="O1802" s="142"/>
      <c r="P1802" s="132"/>
      <c r="R1802" s="119"/>
    </row>
    <row r="1803" spans="1:18" x14ac:dyDescent="0.25">
      <c r="A1803" t="str">
        <f t="shared" si="28"/>
        <v/>
      </c>
      <c r="O1803" s="142"/>
      <c r="P1803" s="132"/>
      <c r="R1803" s="119"/>
    </row>
    <row r="1804" spans="1:18" x14ac:dyDescent="0.25">
      <c r="A1804" t="str">
        <f t="shared" si="28"/>
        <v/>
      </c>
      <c r="O1804" s="142"/>
      <c r="P1804" s="132"/>
      <c r="R1804" s="119"/>
    </row>
    <row r="1805" spans="1:18" x14ac:dyDescent="0.25">
      <c r="A1805" t="str">
        <f t="shared" si="28"/>
        <v/>
      </c>
      <c r="O1805" s="142"/>
      <c r="P1805" s="132"/>
      <c r="R1805" s="119"/>
    </row>
    <row r="1806" spans="1:18" x14ac:dyDescent="0.25">
      <c r="A1806" t="str">
        <f t="shared" si="28"/>
        <v/>
      </c>
      <c r="O1806" s="142"/>
      <c r="P1806" s="132"/>
      <c r="R1806" s="119"/>
    </row>
    <row r="1807" spans="1:18" x14ac:dyDescent="0.25">
      <c r="A1807" t="str">
        <f t="shared" si="28"/>
        <v/>
      </c>
      <c r="O1807" s="142"/>
      <c r="P1807" s="132"/>
      <c r="R1807" s="119"/>
    </row>
    <row r="1808" spans="1:18" x14ac:dyDescent="0.25">
      <c r="A1808" t="str">
        <f t="shared" si="28"/>
        <v/>
      </c>
      <c r="O1808" s="142"/>
      <c r="P1808" s="132"/>
      <c r="R1808" s="119"/>
    </row>
    <row r="1809" spans="1:18" x14ac:dyDescent="0.25">
      <c r="A1809" t="str">
        <f t="shared" si="28"/>
        <v/>
      </c>
      <c r="O1809" s="142"/>
      <c r="P1809" s="132"/>
      <c r="R1809" s="119"/>
    </row>
    <row r="1810" spans="1:18" x14ac:dyDescent="0.25">
      <c r="A1810" t="str">
        <f t="shared" si="28"/>
        <v/>
      </c>
      <c r="O1810" s="142"/>
      <c r="P1810" s="132"/>
      <c r="R1810" s="119"/>
    </row>
    <row r="1811" spans="1:18" x14ac:dyDescent="0.25">
      <c r="A1811" t="str">
        <f t="shared" si="28"/>
        <v/>
      </c>
      <c r="O1811" s="142"/>
      <c r="P1811" s="132"/>
      <c r="R1811" s="119"/>
    </row>
    <row r="1812" spans="1:18" x14ac:dyDescent="0.25">
      <c r="A1812" t="str">
        <f t="shared" si="28"/>
        <v/>
      </c>
      <c r="O1812" s="142"/>
      <c r="P1812" s="132"/>
      <c r="R1812" s="119"/>
    </row>
    <row r="1813" spans="1:18" x14ac:dyDescent="0.25">
      <c r="A1813" t="str">
        <f t="shared" si="28"/>
        <v/>
      </c>
      <c r="O1813" s="142"/>
      <c r="P1813" s="132"/>
      <c r="R1813" s="119"/>
    </row>
    <row r="1814" spans="1:18" x14ac:dyDescent="0.25">
      <c r="A1814" t="str">
        <f t="shared" si="28"/>
        <v/>
      </c>
      <c r="O1814" s="142"/>
      <c r="P1814" s="132"/>
      <c r="R1814" s="119"/>
    </row>
    <row r="1815" spans="1:18" x14ac:dyDescent="0.25">
      <c r="A1815" t="str">
        <f t="shared" si="28"/>
        <v/>
      </c>
      <c r="O1815" s="142"/>
      <c r="P1815" s="132"/>
      <c r="R1815" s="119"/>
    </row>
    <row r="1816" spans="1:18" x14ac:dyDescent="0.25">
      <c r="A1816" t="str">
        <f t="shared" si="28"/>
        <v/>
      </c>
      <c r="O1816" s="142"/>
      <c r="P1816" s="132"/>
      <c r="R1816" s="119"/>
    </row>
    <row r="1817" spans="1:18" x14ac:dyDescent="0.25">
      <c r="A1817" t="str">
        <f t="shared" si="28"/>
        <v/>
      </c>
      <c r="O1817" s="142"/>
      <c r="P1817" s="132"/>
      <c r="R1817" s="119"/>
    </row>
    <row r="1818" spans="1:18" x14ac:dyDescent="0.25">
      <c r="A1818" t="str">
        <f t="shared" si="28"/>
        <v/>
      </c>
      <c r="O1818" s="142"/>
      <c r="P1818" s="132"/>
      <c r="R1818" s="119"/>
    </row>
    <row r="1819" spans="1:18" x14ac:dyDescent="0.25">
      <c r="A1819" t="str">
        <f t="shared" si="28"/>
        <v/>
      </c>
      <c r="O1819" s="142"/>
      <c r="P1819" s="132"/>
      <c r="R1819" s="119"/>
    </row>
    <row r="1820" spans="1:18" x14ac:dyDescent="0.25">
      <c r="A1820" t="str">
        <f t="shared" si="28"/>
        <v/>
      </c>
      <c r="O1820" s="142"/>
      <c r="P1820" s="132"/>
      <c r="R1820" s="119"/>
    </row>
    <row r="1821" spans="1:18" x14ac:dyDescent="0.25">
      <c r="A1821" t="str">
        <f t="shared" si="28"/>
        <v/>
      </c>
      <c r="O1821" s="142"/>
      <c r="P1821" s="132"/>
      <c r="R1821" s="119"/>
    </row>
    <row r="1822" spans="1:18" x14ac:dyDescent="0.25">
      <c r="A1822" t="str">
        <f t="shared" si="28"/>
        <v/>
      </c>
      <c r="O1822" s="142"/>
      <c r="P1822" s="132"/>
      <c r="R1822" s="119"/>
    </row>
    <row r="1823" spans="1:18" x14ac:dyDescent="0.25">
      <c r="A1823" t="str">
        <f t="shared" si="28"/>
        <v/>
      </c>
      <c r="O1823" s="142"/>
      <c r="P1823" s="132"/>
      <c r="R1823" s="119"/>
    </row>
    <row r="1824" spans="1:18" x14ac:dyDescent="0.25">
      <c r="A1824" t="str">
        <f t="shared" si="28"/>
        <v/>
      </c>
      <c r="O1824" s="142"/>
      <c r="P1824" s="132"/>
      <c r="R1824" s="119"/>
    </row>
    <row r="1825" spans="1:18" x14ac:dyDescent="0.25">
      <c r="A1825" t="str">
        <f t="shared" si="28"/>
        <v/>
      </c>
      <c r="O1825" s="142"/>
      <c r="P1825" s="132"/>
      <c r="R1825" s="119"/>
    </row>
    <row r="1826" spans="1:18" x14ac:dyDescent="0.25">
      <c r="A1826" t="str">
        <f t="shared" si="28"/>
        <v/>
      </c>
      <c r="O1826" s="142"/>
      <c r="P1826" s="132"/>
      <c r="R1826" s="119"/>
    </row>
    <row r="1827" spans="1:18" x14ac:dyDescent="0.25">
      <c r="A1827" t="str">
        <f t="shared" si="28"/>
        <v/>
      </c>
      <c r="O1827" s="142"/>
      <c r="P1827" s="132"/>
      <c r="R1827" s="119"/>
    </row>
    <row r="1828" spans="1:18" x14ac:dyDescent="0.25">
      <c r="A1828" t="str">
        <f t="shared" si="28"/>
        <v/>
      </c>
      <c r="O1828" s="142"/>
      <c r="P1828" s="132"/>
      <c r="R1828" s="119"/>
    </row>
    <row r="1829" spans="1:18" x14ac:dyDescent="0.25">
      <c r="A1829" t="str">
        <f t="shared" si="28"/>
        <v/>
      </c>
      <c r="O1829" s="142"/>
      <c r="P1829" s="132"/>
      <c r="R1829" s="119"/>
    </row>
    <row r="1830" spans="1:18" x14ac:dyDescent="0.25">
      <c r="A1830" t="str">
        <f t="shared" si="28"/>
        <v/>
      </c>
      <c r="O1830" s="142"/>
      <c r="P1830" s="132"/>
      <c r="R1830" s="119"/>
    </row>
    <row r="1831" spans="1:18" x14ac:dyDescent="0.25">
      <c r="A1831" t="str">
        <f t="shared" si="28"/>
        <v/>
      </c>
      <c r="O1831" s="142"/>
      <c r="P1831" s="132"/>
      <c r="R1831" s="119"/>
    </row>
    <row r="1832" spans="1:18" x14ac:dyDescent="0.25">
      <c r="A1832" t="str">
        <f t="shared" si="28"/>
        <v/>
      </c>
      <c r="O1832" s="142"/>
      <c r="P1832" s="132"/>
      <c r="R1832" s="119"/>
    </row>
    <row r="1833" spans="1:18" x14ac:dyDescent="0.25">
      <c r="A1833" t="str">
        <f t="shared" si="28"/>
        <v/>
      </c>
      <c r="O1833" s="142"/>
      <c r="P1833" s="132"/>
      <c r="R1833" s="119"/>
    </row>
    <row r="1834" spans="1:18" x14ac:dyDescent="0.25">
      <c r="A1834" t="str">
        <f t="shared" si="28"/>
        <v/>
      </c>
      <c r="O1834" s="142"/>
      <c r="P1834" s="132"/>
      <c r="R1834" s="119"/>
    </row>
    <row r="1835" spans="1:18" x14ac:dyDescent="0.25">
      <c r="A1835" t="str">
        <f t="shared" si="28"/>
        <v/>
      </c>
      <c r="O1835" s="142"/>
      <c r="P1835" s="132"/>
      <c r="R1835" s="119"/>
    </row>
    <row r="1836" spans="1:18" x14ac:dyDescent="0.25">
      <c r="A1836" t="str">
        <f t="shared" si="28"/>
        <v/>
      </c>
      <c r="O1836" s="142"/>
      <c r="P1836" s="132"/>
      <c r="R1836" s="119"/>
    </row>
    <row r="1837" spans="1:18" x14ac:dyDescent="0.25">
      <c r="A1837" t="str">
        <f t="shared" si="28"/>
        <v/>
      </c>
      <c r="O1837" s="142"/>
      <c r="P1837" s="132"/>
      <c r="R1837" s="119"/>
    </row>
    <row r="1838" spans="1:18" x14ac:dyDescent="0.25">
      <c r="A1838" t="str">
        <f t="shared" si="28"/>
        <v/>
      </c>
      <c r="O1838" s="142"/>
      <c r="P1838" s="132"/>
      <c r="R1838" s="119"/>
    </row>
    <row r="1839" spans="1:18" x14ac:dyDescent="0.25">
      <c r="A1839" t="str">
        <f t="shared" si="28"/>
        <v/>
      </c>
      <c r="O1839" s="142"/>
      <c r="P1839" s="132"/>
      <c r="R1839" s="119"/>
    </row>
    <row r="1840" spans="1:18" x14ac:dyDescent="0.25">
      <c r="A1840" t="str">
        <f t="shared" si="28"/>
        <v/>
      </c>
      <c r="O1840" s="142"/>
      <c r="P1840" s="132"/>
      <c r="R1840" s="119"/>
    </row>
    <row r="1841" spans="1:18" x14ac:dyDescent="0.25">
      <c r="A1841" t="str">
        <f t="shared" si="28"/>
        <v/>
      </c>
      <c r="O1841" s="142"/>
      <c r="P1841" s="132"/>
      <c r="R1841" s="119"/>
    </row>
    <row r="1842" spans="1:18" x14ac:dyDescent="0.25">
      <c r="A1842" t="str">
        <f t="shared" si="28"/>
        <v/>
      </c>
      <c r="O1842" s="142"/>
      <c r="P1842" s="132"/>
      <c r="R1842" s="119"/>
    </row>
    <row r="1843" spans="1:18" x14ac:dyDescent="0.25">
      <c r="A1843" t="str">
        <f t="shared" si="28"/>
        <v/>
      </c>
      <c r="O1843" s="142"/>
      <c r="P1843" s="132"/>
      <c r="R1843" s="119"/>
    </row>
    <row r="1844" spans="1:18" x14ac:dyDescent="0.25">
      <c r="A1844" t="str">
        <f t="shared" si="28"/>
        <v/>
      </c>
      <c r="O1844" s="142"/>
      <c r="P1844" s="132"/>
      <c r="R1844" s="119"/>
    </row>
    <row r="1845" spans="1:18" x14ac:dyDescent="0.25">
      <c r="A1845" t="str">
        <f t="shared" si="28"/>
        <v/>
      </c>
      <c r="O1845" s="142"/>
      <c r="P1845" s="132"/>
      <c r="R1845" s="119"/>
    </row>
    <row r="1846" spans="1:18" x14ac:dyDescent="0.25">
      <c r="A1846" t="str">
        <f t="shared" si="28"/>
        <v/>
      </c>
      <c r="O1846" s="142"/>
      <c r="P1846" s="132"/>
      <c r="R1846" s="119"/>
    </row>
    <row r="1847" spans="1:18" x14ac:dyDescent="0.25">
      <c r="A1847" t="str">
        <f t="shared" si="28"/>
        <v/>
      </c>
      <c r="O1847" s="142"/>
      <c r="P1847" s="132"/>
      <c r="R1847" s="119"/>
    </row>
    <row r="1848" spans="1:18" x14ac:dyDescent="0.25">
      <c r="A1848" t="str">
        <f t="shared" si="28"/>
        <v/>
      </c>
      <c r="O1848" s="142"/>
      <c r="P1848" s="132"/>
      <c r="R1848" s="119"/>
    </row>
    <row r="1849" spans="1:18" x14ac:dyDescent="0.25">
      <c r="A1849" t="str">
        <f t="shared" si="28"/>
        <v/>
      </c>
      <c r="O1849" s="142"/>
      <c r="P1849" s="132"/>
      <c r="R1849" s="119"/>
    </row>
    <row r="1850" spans="1:18" x14ac:dyDescent="0.25">
      <c r="A1850" t="str">
        <f t="shared" si="28"/>
        <v/>
      </c>
      <c r="O1850" s="142"/>
      <c r="P1850" s="132"/>
      <c r="R1850" s="119"/>
    </row>
    <row r="1851" spans="1:18" x14ac:dyDescent="0.25">
      <c r="A1851" t="str">
        <f t="shared" si="28"/>
        <v/>
      </c>
      <c r="O1851" s="142"/>
      <c r="P1851" s="132"/>
      <c r="R1851" s="119"/>
    </row>
    <row r="1852" spans="1:18" x14ac:dyDescent="0.25">
      <c r="A1852" t="str">
        <f t="shared" si="28"/>
        <v/>
      </c>
      <c r="O1852" s="142"/>
      <c r="P1852" s="132"/>
      <c r="R1852" s="119"/>
    </row>
    <row r="1853" spans="1:18" x14ac:dyDescent="0.25">
      <c r="A1853" t="str">
        <f t="shared" si="28"/>
        <v/>
      </c>
      <c r="O1853" s="142"/>
      <c r="P1853" s="132"/>
      <c r="R1853" s="119"/>
    </row>
    <row r="1854" spans="1:18" x14ac:dyDescent="0.25">
      <c r="A1854" t="str">
        <f t="shared" si="28"/>
        <v/>
      </c>
      <c r="O1854" s="142"/>
      <c r="P1854" s="132"/>
      <c r="R1854" s="119"/>
    </row>
    <row r="1855" spans="1:18" x14ac:dyDescent="0.25">
      <c r="A1855" t="str">
        <f t="shared" si="28"/>
        <v/>
      </c>
      <c r="O1855" s="142"/>
      <c r="P1855" s="132"/>
      <c r="R1855" s="119"/>
    </row>
    <row r="1856" spans="1:18" x14ac:dyDescent="0.25">
      <c r="A1856" t="str">
        <f t="shared" si="28"/>
        <v/>
      </c>
      <c r="O1856" s="142"/>
      <c r="P1856" s="132"/>
      <c r="R1856" s="119"/>
    </row>
    <row r="1857" spans="1:18" x14ac:dyDescent="0.25">
      <c r="A1857" t="str">
        <f t="shared" si="28"/>
        <v/>
      </c>
      <c r="O1857" s="142"/>
      <c r="P1857" s="132"/>
      <c r="R1857" s="119"/>
    </row>
    <row r="1858" spans="1:18" x14ac:dyDescent="0.25">
      <c r="A1858" t="str">
        <f t="shared" si="28"/>
        <v/>
      </c>
      <c r="O1858" s="142"/>
      <c r="P1858" s="132"/>
      <c r="R1858" s="119"/>
    </row>
    <row r="1859" spans="1:18" x14ac:dyDescent="0.25">
      <c r="A1859" t="str">
        <f t="shared" si="28"/>
        <v/>
      </c>
      <c r="O1859" s="142"/>
      <c r="P1859" s="132"/>
      <c r="R1859" s="119"/>
    </row>
    <row r="1860" spans="1:18" x14ac:dyDescent="0.25">
      <c r="A1860" t="str">
        <f t="shared" si="28"/>
        <v/>
      </c>
      <c r="O1860" s="142"/>
      <c r="P1860" s="132"/>
      <c r="R1860" s="119"/>
    </row>
    <row r="1861" spans="1:18" x14ac:dyDescent="0.25">
      <c r="A1861" t="str">
        <f t="shared" si="28"/>
        <v/>
      </c>
      <c r="O1861" s="142"/>
      <c r="P1861" s="132"/>
      <c r="R1861" s="119"/>
    </row>
    <row r="1862" spans="1:18" x14ac:dyDescent="0.25">
      <c r="A1862" t="str">
        <f t="shared" si="28"/>
        <v/>
      </c>
      <c r="O1862" s="142"/>
      <c r="P1862" s="132"/>
      <c r="R1862" s="119"/>
    </row>
    <row r="1863" spans="1:18" x14ac:dyDescent="0.25">
      <c r="A1863" t="str">
        <f t="shared" si="28"/>
        <v/>
      </c>
      <c r="O1863" s="142"/>
      <c r="P1863" s="132"/>
      <c r="R1863" s="119"/>
    </row>
    <row r="1864" spans="1:18" x14ac:dyDescent="0.25">
      <c r="A1864" t="str">
        <f t="shared" ref="A1864:A1927" si="29">B1864&amp;N1864</f>
        <v/>
      </c>
      <c r="O1864" s="142"/>
      <c r="P1864" s="132"/>
      <c r="R1864" s="119"/>
    </row>
    <row r="1865" spans="1:18" x14ac:dyDescent="0.25">
      <c r="A1865" t="str">
        <f t="shared" si="29"/>
        <v/>
      </c>
      <c r="O1865" s="142"/>
      <c r="P1865" s="132"/>
      <c r="R1865" s="119"/>
    </row>
    <row r="1866" spans="1:18" x14ac:dyDescent="0.25">
      <c r="A1866" t="str">
        <f t="shared" si="29"/>
        <v/>
      </c>
      <c r="O1866" s="142"/>
      <c r="P1866" s="132"/>
      <c r="R1866" s="119"/>
    </row>
    <row r="1867" spans="1:18" x14ac:dyDescent="0.25">
      <c r="A1867" t="str">
        <f t="shared" si="29"/>
        <v/>
      </c>
      <c r="O1867" s="142"/>
      <c r="P1867" s="132"/>
      <c r="R1867" s="119"/>
    </row>
    <row r="1868" spans="1:18" x14ac:dyDescent="0.25">
      <c r="A1868" t="str">
        <f t="shared" si="29"/>
        <v/>
      </c>
      <c r="O1868" s="142"/>
      <c r="P1868" s="132"/>
      <c r="R1868" s="119"/>
    </row>
    <row r="1869" spans="1:18" x14ac:dyDescent="0.25">
      <c r="A1869" t="str">
        <f t="shared" si="29"/>
        <v/>
      </c>
      <c r="O1869" s="142"/>
      <c r="P1869" s="132"/>
      <c r="R1869" s="119"/>
    </row>
    <row r="1870" spans="1:18" x14ac:dyDescent="0.25">
      <c r="A1870" t="str">
        <f t="shared" si="29"/>
        <v/>
      </c>
      <c r="O1870" s="142"/>
      <c r="P1870" s="132"/>
      <c r="R1870" s="119"/>
    </row>
    <row r="1871" spans="1:18" x14ac:dyDescent="0.25">
      <c r="A1871" t="str">
        <f t="shared" si="29"/>
        <v/>
      </c>
      <c r="O1871" s="142"/>
      <c r="P1871" s="132"/>
      <c r="R1871" s="119"/>
    </row>
    <row r="1872" spans="1:18" x14ac:dyDescent="0.25">
      <c r="A1872" t="str">
        <f t="shared" si="29"/>
        <v/>
      </c>
      <c r="O1872" s="142"/>
      <c r="P1872" s="132"/>
      <c r="R1872" s="119"/>
    </row>
    <row r="1873" spans="1:18" x14ac:dyDescent="0.25">
      <c r="A1873" t="str">
        <f t="shared" si="29"/>
        <v/>
      </c>
      <c r="O1873" s="142"/>
      <c r="P1873" s="132"/>
      <c r="R1873" s="119"/>
    </row>
    <row r="1874" spans="1:18" x14ac:dyDescent="0.25">
      <c r="A1874" t="str">
        <f t="shared" si="29"/>
        <v/>
      </c>
      <c r="O1874" s="142"/>
      <c r="P1874" s="132"/>
      <c r="R1874" s="119"/>
    </row>
    <row r="1875" spans="1:18" x14ac:dyDescent="0.25">
      <c r="A1875" t="str">
        <f t="shared" si="29"/>
        <v/>
      </c>
      <c r="O1875" s="142"/>
      <c r="P1875" s="132"/>
      <c r="R1875" s="119"/>
    </row>
    <row r="1876" spans="1:18" x14ac:dyDescent="0.25">
      <c r="A1876" t="str">
        <f t="shared" si="29"/>
        <v/>
      </c>
      <c r="O1876" s="142"/>
      <c r="P1876" s="132"/>
      <c r="R1876" s="119"/>
    </row>
    <row r="1877" spans="1:18" x14ac:dyDescent="0.25">
      <c r="A1877" t="str">
        <f t="shared" si="29"/>
        <v/>
      </c>
      <c r="O1877" s="142"/>
      <c r="P1877" s="132"/>
      <c r="R1877" s="119"/>
    </row>
    <row r="1878" spans="1:18" x14ac:dyDescent="0.25">
      <c r="A1878" t="str">
        <f t="shared" si="29"/>
        <v/>
      </c>
      <c r="O1878" s="142"/>
      <c r="P1878" s="132"/>
      <c r="R1878" s="119"/>
    </row>
    <row r="1879" spans="1:18" x14ac:dyDescent="0.25">
      <c r="A1879" t="str">
        <f t="shared" si="29"/>
        <v/>
      </c>
      <c r="O1879" s="142"/>
      <c r="P1879" s="132"/>
      <c r="R1879" s="119"/>
    </row>
    <row r="1880" spans="1:18" x14ac:dyDescent="0.25">
      <c r="A1880" t="str">
        <f t="shared" si="29"/>
        <v/>
      </c>
      <c r="O1880" s="142"/>
      <c r="P1880" s="132"/>
      <c r="R1880" s="119"/>
    </row>
    <row r="1881" spans="1:18" x14ac:dyDescent="0.25">
      <c r="A1881" t="str">
        <f t="shared" si="29"/>
        <v/>
      </c>
      <c r="O1881" s="142"/>
      <c r="P1881" s="132"/>
      <c r="R1881" s="119"/>
    </row>
    <row r="1882" spans="1:18" x14ac:dyDescent="0.25">
      <c r="A1882" t="str">
        <f t="shared" si="29"/>
        <v/>
      </c>
      <c r="O1882" s="142"/>
      <c r="P1882" s="132"/>
      <c r="R1882" s="119"/>
    </row>
    <row r="1883" spans="1:18" x14ac:dyDescent="0.25">
      <c r="A1883" t="str">
        <f t="shared" si="29"/>
        <v/>
      </c>
      <c r="O1883" s="142"/>
      <c r="P1883" s="132"/>
      <c r="R1883" s="119"/>
    </row>
    <row r="1884" spans="1:18" x14ac:dyDescent="0.25">
      <c r="A1884" t="str">
        <f t="shared" si="29"/>
        <v/>
      </c>
      <c r="O1884" s="142"/>
      <c r="P1884" s="132"/>
      <c r="R1884" s="119"/>
    </row>
    <row r="1885" spans="1:18" x14ac:dyDescent="0.25">
      <c r="A1885" t="str">
        <f t="shared" si="29"/>
        <v/>
      </c>
      <c r="O1885" s="142"/>
      <c r="P1885" s="132"/>
      <c r="R1885" s="119"/>
    </row>
    <row r="1886" spans="1:18" x14ac:dyDescent="0.25">
      <c r="A1886" t="str">
        <f t="shared" si="29"/>
        <v/>
      </c>
      <c r="O1886" s="142"/>
      <c r="P1886" s="132"/>
      <c r="R1886" s="119"/>
    </row>
    <row r="1887" spans="1:18" x14ac:dyDescent="0.25">
      <c r="A1887" t="str">
        <f t="shared" si="29"/>
        <v/>
      </c>
      <c r="O1887" s="142"/>
      <c r="P1887" s="132"/>
      <c r="R1887" s="119"/>
    </row>
    <row r="1888" spans="1:18" x14ac:dyDescent="0.25">
      <c r="A1888" t="str">
        <f t="shared" si="29"/>
        <v/>
      </c>
      <c r="O1888" s="142"/>
      <c r="P1888" s="132"/>
      <c r="R1888" s="119"/>
    </row>
    <row r="1889" spans="1:18" x14ac:dyDescent="0.25">
      <c r="A1889" t="str">
        <f t="shared" si="29"/>
        <v/>
      </c>
      <c r="O1889" s="142"/>
      <c r="P1889" s="132"/>
      <c r="R1889" s="119"/>
    </row>
    <row r="1890" spans="1:18" x14ac:dyDescent="0.25">
      <c r="A1890" t="str">
        <f t="shared" si="29"/>
        <v/>
      </c>
      <c r="O1890" s="142"/>
      <c r="P1890" s="132"/>
      <c r="R1890" s="119"/>
    </row>
    <row r="1891" spans="1:18" x14ac:dyDescent="0.25">
      <c r="A1891" t="str">
        <f t="shared" si="29"/>
        <v/>
      </c>
      <c r="O1891" s="142"/>
      <c r="P1891" s="132"/>
      <c r="R1891" s="119"/>
    </row>
    <row r="1892" spans="1:18" x14ac:dyDescent="0.25">
      <c r="A1892" t="str">
        <f t="shared" si="29"/>
        <v/>
      </c>
      <c r="O1892" s="142"/>
      <c r="P1892" s="132"/>
      <c r="R1892" s="119"/>
    </row>
    <row r="1893" spans="1:18" x14ac:dyDescent="0.25">
      <c r="A1893" t="str">
        <f t="shared" si="29"/>
        <v/>
      </c>
      <c r="O1893" s="142"/>
      <c r="P1893" s="132"/>
      <c r="R1893" s="119"/>
    </row>
    <row r="1894" spans="1:18" x14ac:dyDescent="0.25">
      <c r="A1894" t="str">
        <f t="shared" si="29"/>
        <v/>
      </c>
      <c r="O1894" s="142"/>
      <c r="P1894" s="132"/>
      <c r="R1894" s="119"/>
    </row>
    <row r="1895" spans="1:18" x14ac:dyDescent="0.25">
      <c r="A1895" t="str">
        <f t="shared" si="29"/>
        <v/>
      </c>
      <c r="O1895" s="142"/>
      <c r="P1895" s="132"/>
      <c r="R1895" s="119"/>
    </row>
    <row r="1896" spans="1:18" x14ac:dyDescent="0.25">
      <c r="A1896" t="str">
        <f t="shared" si="29"/>
        <v/>
      </c>
      <c r="O1896" s="142"/>
      <c r="P1896" s="132"/>
      <c r="R1896" s="119"/>
    </row>
    <row r="1897" spans="1:18" x14ac:dyDescent="0.25">
      <c r="A1897" t="str">
        <f t="shared" si="29"/>
        <v/>
      </c>
      <c r="O1897" s="142"/>
      <c r="P1897" s="132"/>
      <c r="R1897" s="119"/>
    </row>
    <row r="1898" spans="1:18" x14ac:dyDescent="0.25">
      <c r="A1898" t="str">
        <f t="shared" si="29"/>
        <v/>
      </c>
      <c r="O1898" s="142"/>
      <c r="P1898" s="132"/>
      <c r="R1898" s="119"/>
    </row>
    <row r="1899" spans="1:18" x14ac:dyDescent="0.25">
      <c r="A1899" t="str">
        <f t="shared" si="29"/>
        <v/>
      </c>
      <c r="O1899" s="142"/>
      <c r="P1899" s="132"/>
      <c r="R1899" s="119"/>
    </row>
    <row r="1900" spans="1:18" x14ac:dyDescent="0.25">
      <c r="A1900" t="str">
        <f t="shared" si="29"/>
        <v/>
      </c>
      <c r="O1900" s="142"/>
      <c r="P1900" s="132"/>
      <c r="R1900" s="119"/>
    </row>
    <row r="1901" spans="1:18" x14ac:dyDescent="0.25">
      <c r="A1901" t="str">
        <f t="shared" si="29"/>
        <v/>
      </c>
      <c r="O1901" s="142"/>
      <c r="P1901" s="132"/>
      <c r="R1901" s="119"/>
    </row>
    <row r="1902" spans="1:18" x14ac:dyDescent="0.25">
      <c r="A1902" t="str">
        <f t="shared" si="29"/>
        <v/>
      </c>
      <c r="O1902" s="142"/>
      <c r="P1902" s="132"/>
      <c r="R1902" s="119"/>
    </row>
    <row r="1903" spans="1:18" x14ac:dyDescent="0.25">
      <c r="A1903" t="str">
        <f t="shared" si="29"/>
        <v/>
      </c>
      <c r="O1903" s="142"/>
      <c r="P1903" s="132"/>
      <c r="R1903" s="119"/>
    </row>
    <row r="1904" spans="1:18" x14ac:dyDescent="0.25">
      <c r="A1904" t="str">
        <f t="shared" si="29"/>
        <v/>
      </c>
      <c r="O1904" s="142"/>
      <c r="P1904" s="132"/>
      <c r="R1904" s="119"/>
    </row>
    <row r="1905" spans="1:18" x14ac:dyDescent="0.25">
      <c r="A1905" t="str">
        <f t="shared" si="29"/>
        <v/>
      </c>
      <c r="O1905" s="142"/>
      <c r="P1905" s="132"/>
      <c r="R1905" s="119"/>
    </row>
    <row r="1906" spans="1:18" x14ac:dyDescent="0.25">
      <c r="A1906" t="str">
        <f t="shared" si="29"/>
        <v/>
      </c>
      <c r="O1906" s="142"/>
      <c r="P1906" s="132"/>
      <c r="R1906" s="119"/>
    </row>
    <row r="1907" spans="1:18" x14ac:dyDescent="0.25">
      <c r="A1907" t="str">
        <f t="shared" si="29"/>
        <v/>
      </c>
      <c r="O1907" s="142"/>
      <c r="P1907" s="132"/>
      <c r="R1907" s="119"/>
    </row>
    <row r="1908" spans="1:18" x14ac:dyDescent="0.25">
      <c r="A1908" t="str">
        <f t="shared" si="29"/>
        <v/>
      </c>
      <c r="O1908" s="142"/>
      <c r="P1908" s="132"/>
      <c r="R1908" s="119"/>
    </row>
    <row r="1909" spans="1:18" x14ac:dyDescent="0.25">
      <c r="A1909" t="str">
        <f t="shared" si="29"/>
        <v/>
      </c>
      <c r="O1909" s="142"/>
      <c r="P1909" s="132"/>
      <c r="R1909" s="119"/>
    </row>
    <row r="1910" spans="1:18" x14ac:dyDescent="0.25">
      <c r="A1910" t="str">
        <f t="shared" si="29"/>
        <v/>
      </c>
      <c r="O1910" s="142"/>
      <c r="P1910" s="132"/>
      <c r="R1910" s="119"/>
    </row>
    <row r="1911" spans="1:18" x14ac:dyDescent="0.25">
      <c r="A1911" t="str">
        <f t="shared" si="29"/>
        <v/>
      </c>
      <c r="O1911" s="142"/>
      <c r="P1911" s="132"/>
      <c r="R1911" s="119"/>
    </row>
    <row r="1912" spans="1:18" x14ac:dyDescent="0.25">
      <c r="A1912" t="str">
        <f t="shared" si="29"/>
        <v/>
      </c>
      <c r="O1912" s="142"/>
      <c r="P1912" s="132"/>
      <c r="R1912" s="119"/>
    </row>
    <row r="1913" spans="1:18" x14ac:dyDescent="0.25">
      <c r="A1913" t="str">
        <f t="shared" si="29"/>
        <v/>
      </c>
      <c r="O1913" s="142"/>
      <c r="P1913" s="132"/>
      <c r="R1913" s="119"/>
    </row>
    <row r="1914" spans="1:18" x14ac:dyDescent="0.25">
      <c r="A1914" t="str">
        <f t="shared" si="29"/>
        <v/>
      </c>
      <c r="O1914" s="142"/>
      <c r="P1914" s="132"/>
      <c r="R1914" s="119"/>
    </row>
    <row r="1915" spans="1:18" x14ac:dyDescent="0.25">
      <c r="A1915" t="str">
        <f t="shared" si="29"/>
        <v/>
      </c>
      <c r="O1915" s="142"/>
      <c r="P1915" s="132"/>
      <c r="R1915" s="119"/>
    </row>
    <row r="1916" spans="1:18" x14ac:dyDescent="0.25">
      <c r="A1916" t="str">
        <f t="shared" si="29"/>
        <v/>
      </c>
      <c r="O1916" s="142"/>
      <c r="P1916" s="132"/>
      <c r="R1916" s="119"/>
    </row>
    <row r="1917" spans="1:18" x14ac:dyDescent="0.25">
      <c r="A1917" t="str">
        <f t="shared" si="29"/>
        <v/>
      </c>
      <c r="O1917" s="142"/>
      <c r="P1917" s="132"/>
      <c r="R1917" s="119"/>
    </row>
    <row r="1918" spans="1:18" x14ac:dyDescent="0.25">
      <c r="A1918" t="str">
        <f t="shared" si="29"/>
        <v/>
      </c>
      <c r="O1918" s="142"/>
      <c r="P1918" s="132"/>
      <c r="R1918" s="119"/>
    </row>
    <row r="1919" spans="1:18" x14ac:dyDescent="0.25">
      <c r="A1919" t="str">
        <f t="shared" si="29"/>
        <v/>
      </c>
      <c r="O1919" s="142"/>
      <c r="P1919" s="132"/>
      <c r="R1919" s="119"/>
    </row>
    <row r="1920" spans="1:18" x14ac:dyDescent="0.25">
      <c r="A1920" t="str">
        <f t="shared" si="29"/>
        <v/>
      </c>
      <c r="O1920" s="142"/>
      <c r="P1920" s="132"/>
      <c r="R1920" s="119"/>
    </row>
    <row r="1921" spans="1:18" x14ac:dyDescent="0.25">
      <c r="A1921" t="str">
        <f t="shared" si="29"/>
        <v/>
      </c>
      <c r="O1921" s="142"/>
      <c r="P1921" s="132"/>
      <c r="R1921" s="119"/>
    </row>
    <row r="1922" spans="1:18" x14ac:dyDescent="0.25">
      <c r="A1922" t="str">
        <f t="shared" si="29"/>
        <v/>
      </c>
      <c r="O1922" s="142"/>
      <c r="P1922" s="132"/>
      <c r="R1922" s="119"/>
    </row>
    <row r="1923" spans="1:18" x14ac:dyDescent="0.25">
      <c r="A1923" t="str">
        <f t="shared" si="29"/>
        <v/>
      </c>
      <c r="O1923" s="142"/>
      <c r="P1923" s="132"/>
      <c r="R1923" s="119"/>
    </row>
    <row r="1924" spans="1:18" x14ac:dyDescent="0.25">
      <c r="A1924" t="str">
        <f t="shared" si="29"/>
        <v/>
      </c>
      <c r="O1924" s="142"/>
      <c r="P1924" s="132"/>
      <c r="R1924" s="119"/>
    </row>
    <row r="1925" spans="1:18" x14ac:dyDescent="0.25">
      <c r="A1925" t="str">
        <f t="shared" si="29"/>
        <v/>
      </c>
      <c r="O1925" s="142"/>
      <c r="P1925" s="132"/>
      <c r="R1925" s="119"/>
    </row>
    <row r="1926" spans="1:18" x14ac:dyDescent="0.25">
      <c r="A1926" t="str">
        <f t="shared" si="29"/>
        <v/>
      </c>
      <c r="O1926" s="142"/>
      <c r="P1926" s="132"/>
      <c r="R1926" s="119"/>
    </row>
    <row r="1927" spans="1:18" x14ac:dyDescent="0.25">
      <c r="A1927" t="str">
        <f t="shared" si="29"/>
        <v/>
      </c>
      <c r="O1927" s="142"/>
      <c r="P1927" s="132"/>
      <c r="R1927" s="119"/>
    </row>
    <row r="1928" spans="1:18" x14ac:dyDescent="0.25">
      <c r="A1928" t="str">
        <f t="shared" ref="A1928:A1991" si="30">B1928&amp;N1928</f>
        <v/>
      </c>
      <c r="O1928" s="142"/>
      <c r="P1928" s="132"/>
      <c r="R1928" s="119"/>
    </row>
    <row r="1929" spans="1:18" x14ac:dyDescent="0.25">
      <c r="A1929" t="str">
        <f t="shared" si="30"/>
        <v/>
      </c>
      <c r="O1929" s="142"/>
      <c r="P1929" s="132"/>
      <c r="R1929" s="119"/>
    </row>
    <row r="1930" spans="1:18" x14ac:dyDescent="0.25">
      <c r="A1930" t="str">
        <f t="shared" si="30"/>
        <v/>
      </c>
      <c r="O1930" s="142"/>
      <c r="P1930" s="132"/>
      <c r="R1930" s="119"/>
    </row>
    <row r="1931" spans="1:18" x14ac:dyDescent="0.25">
      <c r="A1931" t="str">
        <f t="shared" si="30"/>
        <v/>
      </c>
      <c r="O1931" s="142"/>
      <c r="P1931" s="132"/>
      <c r="R1931" s="119"/>
    </row>
    <row r="1932" spans="1:18" x14ac:dyDescent="0.25">
      <c r="A1932" t="str">
        <f t="shared" si="30"/>
        <v/>
      </c>
      <c r="O1932" s="142"/>
      <c r="P1932" s="132"/>
      <c r="R1932" s="119"/>
    </row>
    <row r="1933" spans="1:18" x14ac:dyDescent="0.25">
      <c r="A1933" t="str">
        <f t="shared" si="30"/>
        <v/>
      </c>
      <c r="O1933" s="142"/>
      <c r="P1933" s="132"/>
      <c r="R1933" s="119"/>
    </row>
    <row r="1934" spans="1:18" x14ac:dyDescent="0.25">
      <c r="A1934" t="str">
        <f t="shared" si="30"/>
        <v/>
      </c>
      <c r="O1934" s="142"/>
      <c r="P1934" s="132"/>
      <c r="R1934" s="119"/>
    </row>
    <row r="1935" spans="1:18" x14ac:dyDescent="0.25">
      <c r="A1935" t="str">
        <f t="shared" si="30"/>
        <v/>
      </c>
      <c r="O1935" s="142"/>
      <c r="P1935" s="132"/>
      <c r="R1935" s="119"/>
    </row>
    <row r="1936" spans="1:18" x14ac:dyDescent="0.25">
      <c r="A1936" t="str">
        <f t="shared" si="30"/>
        <v/>
      </c>
      <c r="O1936" s="142"/>
      <c r="P1936" s="132"/>
      <c r="R1936" s="119"/>
    </row>
    <row r="1937" spans="1:18" x14ac:dyDescent="0.25">
      <c r="A1937" t="str">
        <f t="shared" si="30"/>
        <v/>
      </c>
      <c r="O1937" s="142"/>
      <c r="P1937" s="132"/>
      <c r="R1937" s="119"/>
    </row>
    <row r="1938" spans="1:18" x14ac:dyDescent="0.25">
      <c r="A1938" t="str">
        <f t="shared" si="30"/>
        <v/>
      </c>
      <c r="O1938" s="142"/>
      <c r="P1938" s="132"/>
      <c r="R1938" s="119"/>
    </row>
    <row r="1939" spans="1:18" x14ac:dyDescent="0.25">
      <c r="A1939" t="str">
        <f t="shared" si="30"/>
        <v/>
      </c>
      <c r="O1939" s="142"/>
      <c r="P1939" s="132"/>
      <c r="R1939" s="119"/>
    </row>
    <row r="1940" spans="1:18" x14ac:dyDescent="0.25">
      <c r="A1940" t="str">
        <f t="shared" si="30"/>
        <v/>
      </c>
      <c r="O1940" s="142"/>
      <c r="P1940" s="132"/>
      <c r="R1940" s="119"/>
    </row>
    <row r="1941" spans="1:18" x14ac:dyDescent="0.25">
      <c r="A1941" t="str">
        <f t="shared" si="30"/>
        <v/>
      </c>
      <c r="O1941" s="142"/>
      <c r="P1941" s="132"/>
      <c r="R1941" s="119"/>
    </row>
    <row r="1942" spans="1:18" x14ac:dyDescent="0.25">
      <c r="A1942" t="str">
        <f t="shared" si="30"/>
        <v/>
      </c>
      <c r="O1942" s="142"/>
      <c r="P1942" s="132"/>
      <c r="R1942" s="119"/>
    </row>
    <row r="1943" spans="1:18" x14ac:dyDescent="0.25">
      <c r="A1943" t="str">
        <f t="shared" si="30"/>
        <v/>
      </c>
      <c r="O1943" s="142"/>
      <c r="P1943" s="132"/>
      <c r="R1943" s="119"/>
    </row>
    <row r="1944" spans="1:18" x14ac:dyDescent="0.25">
      <c r="A1944" t="str">
        <f t="shared" si="30"/>
        <v/>
      </c>
      <c r="O1944" s="142"/>
      <c r="P1944" s="132"/>
      <c r="R1944" s="119"/>
    </row>
    <row r="1945" spans="1:18" x14ac:dyDescent="0.25">
      <c r="A1945" t="str">
        <f t="shared" si="30"/>
        <v/>
      </c>
      <c r="O1945" s="142"/>
      <c r="P1945" s="132"/>
      <c r="R1945" s="119"/>
    </row>
    <row r="1946" spans="1:18" x14ac:dyDescent="0.25">
      <c r="A1946" t="str">
        <f t="shared" si="30"/>
        <v/>
      </c>
      <c r="O1946" s="142"/>
      <c r="P1946" s="132"/>
      <c r="R1946" s="119"/>
    </row>
    <row r="1947" spans="1:18" x14ac:dyDescent="0.25">
      <c r="A1947" t="str">
        <f t="shared" si="30"/>
        <v/>
      </c>
      <c r="O1947" s="142"/>
      <c r="P1947" s="132"/>
      <c r="R1947" s="119"/>
    </row>
    <row r="1948" spans="1:18" x14ac:dyDescent="0.25">
      <c r="A1948" t="str">
        <f t="shared" si="30"/>
        <v/>
      </c>
      <c r="O1948" s="142"/>
      <c r="P1948" s="132"/>
      <c r="R1948" s="119"/>
    </row>
    <row r="1949" spans="1:18" x14ac:dyDescent="0.25">
      <c r="A1949" t="str">
        <f t="shared" si="30"/>
        <v/>
      </c>
      <c r="O1949" s="142"/>
      <c r="P1949" s="132"/>
      <c r="R1949" s="119"/>
    </row>
    <row r="1950" spans="1:18" x14ac:dyDescent="0.25">
      <c r="A1950" t="str">
        <f t="shared" si="30"/>
        <v/>
      </c>
      <c r="O1950" s="142"/>
      <c r="P1950" s="132"/>
      <c r="R1950" s="119"/>
    </row>
    <row r="1951" spans="1:18" x14ac:dyDescent="0.25">
      <c r="A1951" t="str">
        <f t="shared" si="30"/>
        <v/>
      </c>
      <c r="O1951" s="142"/>
      <c r="P1951" s="132"/>
      <c r="R1951" s="119"/>
    </row>
    <row r="1952" spans="1:18" x14ac:dyDescent="0.25">
      <c r="A1952" t="str">
        <f t="shared" si="30"/>
        <v/>
      </c>
      <c r="O1952" s="142"/>
      <c r="P1952" s="132"/>
      <c r="R1952" s="119"/>
    </row>
    <row r="1953" spans="1:18" x14ac:dyDescent="0.25">
      <c r="A1953" t="str">
        <f t="shared" si="30"/>
        <v/>
      </c>
      <c r="O1953" s="142"/>
      <c r="P1953" s="132"/>
      <c r="R1953" s="119"/>
    </row>
    <row r="1954" spans="1:18" x14ac:dyDescent="0.25">
      <c r="A1954" t="str">
        <f t="shared" si="30"/>
        <v/>
      </c>
      <c r="O1954" s="142"/>
      <c r="P1954" s="132"/>
      <c r="R1954" s="119"/>
    </row>
    <row r="1955" spans="1:18" x14ac:dyDescent="0.25">
      <c r="A1955" t="str">
        <f t="shared" si="30"/>
        <v/>
      </c>
      <c r="O1955" s="142"/>
      <c r="P1955" s="132"/>
      <c r="R1955" s="119"/>
    </row>
    <row r="1956" spans="1:18" x14ac:dyDescent="0.25">
      <c r="A1956" t="str">
        <f t="shared" si="30"/>
        <v/>
      </c>
      <c r="O1956" s="142"/>
      <c r="P1956" s="132"/>
      <c r="R1956" s="119"/>
    </row>
    <row r="1957" spans="1:18" x14ac:dyDescent="0.25">
      <c r="A1957" t="str">
        <f t="shared" si="30"/>
        <v/>
      </c>
      <c r="O1957" s="142"/>
      <c r="P1957" s="132"/>
      <c r="R1957" s="119"/>
    </row>
    <row r="1958" spans="1:18" x14ac:dyDescent="0.25">
      <c r="A1958" t="str">
        <f t="shared" si="30"/>
        <v/>
      </c>
      <c r="O1958" s="142"/>
      <c r="P1958" s="132"/>
      <c r="R1958" s="119"/>
    </row>
    <row r="1959" spans="1:18" x14ac:dyDescent="0.25">
      <c r="A1959" t="str">
        <f t="shared" si="30"/>
        <v/>
      </c>
      <c r="O1959" s="142"/>
      <c r="P1959" s="132"/>
      <c r="R1959" s="119"/>
    </row>
    <row r="1960" spans="1:18" x14ac:dyDescent="0.25">
      <c r="A1960" t="str">
        <f t="shared" si="30"/>
        <v/>
      </c>
      <c r="O1960" s="142"/>
      <c r="P1960" s="132"/>
      <c r="R1960" s="119"/>
    </row>
    <row r="1961" spans="1:18" x14ac:dyDescent="0.25">
      <c r="A1961" t="str">
        <f t="shared" si="30"/>
        <v/>
      </c>
      <c r="O1961" s="142"/>
      <c r="P1961" s="132"/>
      <c r="R1961" s="119"/>
    </row>
    <row r="1962" spans="1:18" x14ac:dyDescent="0.25">
      <c r="A1962" t="str">
        <f t="shared" si="30"/>
        <v/>
      </c>
      <c r="O1962" s="142"/>
      <c r="P1962" s="132"/>
      <c r="R1962" s="119"/>
    </row>
    <row r="1963" spans="1:18" x14ac:dyDescent="0.25">
      <c r="A1963" t="str">
        <f t="shared" si="30"/>
        <v/>
      </c>
      <c r="O1963" s="142"/>
      <c r="P1963" s="132"/>
      <c r="R1963" s="119"/>
    </row>
    <row r="1964" spans="1:18" x14ac:dyDescent="0.25">
      <c r="A1964" t="str">
        <f t="shared" si="30"/>
        <v/>
      </c>
      <c r="O1964" s="142"/>
      <c r="P1964" s="132"/>
      <c r="R1964" s="119"/>
    </row>
    <row r="1965" spans="1:18" x14ac:dyDescent="0.25">
      <c r="A1965" t="str">
        <f t="shared" si="30"/>
        <v/>
      </c>
      <c r="O1965" s="142"/>
      <c r="P1965" s="132"/>
      <c r="R1965" s="119"/>
    </row>
    <row r="1966" spans="1:18" x14ac:dyDescent="0.25">
      <c r="A1966" t="str">
        <f t="shared" si="30"/>
        <v/>
      </c>
      <c r="O1966" s="142"/>
      <c r="P1966" s="132"/>
      <c r="R1966" s="119"/>
    </row>
    <row r="1967" spans="1:18" x14ac:dyDescent="0.25">
      <c r="A1967" t="str">
        <f t="shared" si="30"/>
        <v/>
      </c>
      <c r="O1967" s="142"/>
      <c r="P1967" s="132"/>
      <c r="R1967" s="119"/>
    </row>
    <row r="1968" spans="1:18" x14ac:dyDescent="0.25">
      <c r="A1968" t="str">
        <f t="shared" si="30"/>
        <v/>
      </c>
      <c r="O1968" s="142"/>
      <c r="P1968" s="132"/>
      <c r="R1968" s="119"/>
    </row>
    <row r="1969" spans="1:18" x14ac:dyDescent="0.25">
      <c r="A1969" t="str">
        <f t="shared" si="30"/>
        <v/>
      </c>
      <c r="O1969" s="142"/>
      <c r="P1969" s="132"/>
      <c r="R1969" s="119"/>
    </row>
    <row r="1970" spans="1:18" x14ac:dyDescent="0.25">
      <c r="A1970" t="str">
        <f t="shared" si="30"/>
        <v/>
      </c>
      <c r="O1970" s="142"/>
      <c r="P1970" s="132"/>
      <c r="R1970" s="119"/>
    </row>
    <row r="1971" spans="1:18" x14ac:dyDescent="0.25">
      <c r="A1971" t="str">
        <f t="shared" si="30"/>
        <v/>
      </c>
      <c r="O1971" s="142"/>
      <c r="P1971" s="132"/>
      <c r="R1971" s="119"/>
    </row>
    <row r="1972" spans="1:18" x14ac:dyDescent="0.25">
      <c r="A1972" t="str">
        <f t="shared" si="30"/>
        <v/>
      </c>
      <c r="O1972" s="142"/>
      <c r="P1972" s="132"/>
      <c r="R1972" s="119"/>
    </row>
    <row r="1973" spans="1:18" x14ac:dyDescent="0.25">
      <c r="A1973" t="str">
        <f t="shared" si="30"/>
        <v/>
      </c>
      <c r="O1973" s="142"/>
      <c r="P1973" s="132"/>
      <c r="R1973" s="119"/>
    </row>
    <row r="1974" spans="1:18" x14ac:dyDescent="0.25">
      <c r="A1974" t="str">
        <f t="shared" si="30"/>
        <v/>
      </c>
      <c r="O1974" s="142"/>
      <c r="P1974" s="132"/>
      <c r="R1974" s="119"/>
    </row>
    <row r="1975" spans="1:18" x14ac:dyDescent="0.25">
      <c r="A1975" t="str">
        <f t="shared" si="30"/>
        <v/>
      </c>
      <c r="O1975" s="142"/>
      <c r="P1975" s="132"/>
      <c r="R1975" s="119"/>
    </row>
    <row r="1976" spans="1:18" x14ac:dyDescent="0.25">
      <c r="A1976" t="str">
        <f t="shared" si="30"/>
        <v/>
      </c>
      <c r="O1976" s="142"/>
      <c r="P1976" s="132"/>
      <c r="R1976" s="119"/>
    </row>
    <row r="1977" spans="1:18" x14ac:dyDescent="0.25">
      <c r="A1977" t="str">
        <f t="shared" si="30"/>
        <v/>
      </c>
      <c r="O1977" s="142"/>
      <c r="P1977" s="132"/>
      <c r="R1977" s="119"/>
    </row>
    <row r="1978" spans="1:18" x14ac:dyDescent="0.25">
      <c r="A1978" t="str">
        <f t="shared" si="30"/>
        <v/>
      </c>
      <c r="O1978" s="142"/>
      <c r="P1978" s="132"/>
      <c r="R1978" s="119"/>
    </row>
    <row r="1979" spans="1:18" x14ac:dyDescent="0.25">
      <c r="A1979" t="str">
        <f t="shared" si="30"/>
        <v/>
      </c>
      <c r="O1979" s="142"/>
      <c r="P1979" s="132"/>
      <c r="R1979" s="119"/>
    </row>
    <row r="1980" spans="1:18" x14ac:dyDescent="0.25">
      <c r="A1980" t="str">
        <f t="shared" si="30"/>
        <v/>
      </c>
      <c r="O1980" s="142"/>
      <c r="P1980" s="132"/>
      <c r="R1980" s="119"/>
    </row>
    <row r="1981" spans="1:18" x14ac:dyDescent="0.25">
      <c r="A1981" t="str">
        <f t="shared" si="30"/>
        <v/>
      </c>
      <c r="O1981" s="142"/>
      <c r="P1981" s="132"/>
      <c r="R1981" s="119"/>
    </row>
    <row r="1982" spans="1:18" x14ac:dyDescent="0.25">
      <c r="A1982" t="str">
        <f t="shared" si="30"/>
        <v/>
      </c>
      <c r="O1982" s="142"/>
      <c r="P1982" s="132"/>
      <c r="R1982" s="119"/>
    </row>
    <row r="1983" spans="1:18" x14ac:dyDescent="0.25">
      <c r="A1983" t="str">
        <f t="shared" si="30"/>
        <v/>
      </c>
      <c r="O1983" s="142"/>
      <c r="P1983" s="132"/>
      <c r="R1983" s="119"/>
    </row>
    <row r="1984" spans="1:18" x14ac:dyDescent="0.25">
      <c r="A1984" t="str">
        <f t="shared" si="30"/>
        <v/>
      </c>
      <c r="O1984" s="142"/>
      <c r="P1984" s="132"/>
      <c r="R1984" s="119"/>
    </row>
    <row r="1985" spans="1:18" x14ac:dyDescent="0.25">
      <c r="A1985" t="str">
        <f t="shared" si="30"/>
        <v/>
      </c>
      <c r="O1985" s="142"/>
      <c r="P1985" s="132"/>
      <c r="R1985" s="119"/>
    </row>
    <row r="1986" spans="1:18" x14ac:dyDescent="0.25">
      <c r="A1986" t="str">
        <f t="shared" si="30"/>
        <v/>
      </c>
      <c r="O1986" s="142"/>
      <c r="P1986" s="132"/>
      <c r="R1986" s="119"/>
    </row>
    <row r="1987" spans="1:18" x14ac:dyDescent="0.25">
      <c r="A1987" t="str">
        <f t="shared" si="30"/>
        <v/>
      </c>
      <c r="O1987" s="142"/>
      <c r="P1987" s="132"/>
      <c r="R1987" s="119"/>
    </row>
    <row r="1988" spans="1:18" x14ac:dyDescent="0.25">
      <c r="A1988" t="str">
        <f t="shared" si="30"/>
        <v/>
      </c>
      <c r="O1988" s="142"/>
      <c r="P1988" s="132"/>
      <c r="R1988" s="119"/>
    </row>
    <row r="1989" spans="1:18" x14ac:dyDescent="0.25">
      <c r="A1989" t="str">
        <f t="shared" si="30"/>
        <v/>
      </c>
      <c r="O1989" s="142"/>
      <c r="P1989" s="132"/>
      <c r="R1989" s="119"/>
    </row>
    <row r="1990" spans="1:18" x14ac:dyDescent="0.25">
      <c r="A1990" t="str">
        <f t="shared" si="30"/>
        <v/>
      </c>
      <c r="O1990" s="142"/>
      <c r="P1990" s="132"/>
      <c r="R1990" s="119"/>
    </row>
    <row r="1991" spans="1:18" x14ac:dyDescent="0.25">
      <c r="A1991" t="str">
        <f t="shared" si="30"/>
        <v/>
      </c>
      <c r="O1991" s="142"/>
      <c r="P1991" s="132"/>
      <c r="R1991" s="119"/>
    </row>
    <row r="1992" spans="1:18" x14ac:dyDescent="0.25">
      <c r="A1992" t="str">
        <f t="shared" ref="A1992:A2055" si="31">B1992&amp;N1992</f>
        <v/>
      </c>
      <c r="O1992" s="142"/>
      <c r="P1992" s="132"/>
      <c r="R1992" s="119"/>
    </row>
    <row r="1993" spans="1:18" x14ac:dyDescent="0.25">
      <c r="A1993" t="str">
        <f t="shared" si="31"/>
        <v/>
      </c>
      <c r="O1993" s="142"/>
      <c r="P1993" s="132"/>
      <c r="R1993" s="119"/>
    </row>
    <row r="1994" spans="1:18" x14ac:dyDescent="0.25">
      <c r="A1994" t="str">
        <f t="shared" si="31"/>
        <v/>
      </c>
      <c r="O1994" s="142"/>
      <c r="P1994" s="132"/>
      <c r="R1994" s="119"/>
    </row>
    <row r="1995" spans="1:18" x14ac:dyDescent="0.25">
      <c r="A1995" t="str">
        <f t="shared" si="31"/>
        <v/>
      </c>
      <c r="O1995" s="142"/>
      <c r="P1995" s="132"/>
      <c r="R1995" s="119"/>
    </row>
    <row r="1996" spans="1:18" x14ac:dyDescent="0.25">
      <c r="A1996" t="str">
        <f t="shared" si="31"/>
        <v/>
      </c>
      <c r="O1996" s="142"/>
      <c r="P1996" s="132"/>
      <c r="R1996" s="119"/>
    </row>
    <row r="1997" spans="1:18" x14ac:dyDescent="0.25">
      <c r="A1997" t="str">
        <f t="shared" si="31"/>
        <v/>
      </c>
      <c r="O1997" s="142"/>
      <c r="P1997" s="132"/>
      <c r="R1997" s="119"/>
    </row>
    <row r="1998" spans="1:18" x14ac:dyDescent="0.25">
      <c r="A1998" t="str">
        <f t="shared" si="31"/>
        <v/>
      </c>
      <c r="O1998" s="142"/>
      <c r="P1998" s="132"/>
      <c r="R1998" s="119"/>
    </row>
    <row r="1999" spans="1:18" x14ac:dyDescent="0.25">
      <c r="A1999" t="str">
        <f t="shared" si="31"/>
        <v/>
      </c>
      <c r="O1999" s="142"/>
      <c r="P1999" s="132"/>
      <c r="R1999" s="119"/>
    </row>
    <row r="2000" spans="1:18" x14ac:dyDescent="0.25">
      <c r="A2000" t="str">
        <f t="shared" si="31"/>
        <v/>
      </c>
      <c r="O2000" s="142"/>
      <c r="P2000" s="132"/>
      <c r="R2000" s="119"/>
    </row>
    <row r="2001" spans="1:18" x14ac:dyDescent="0.25">
      <c r="A2001" t="str">
        <f t="shared" si="31"/>
        <v/>
      </c>
      <c r="O2001" s="142"/>
      <c r="P2001" s="132"/>
      <c r="R2001" s="119"/>
    </row>
    <row r="2002" spans="1:18" x14ac:dyDescent="0.25">
      <c r="A2002" t="str">
        <f t="shared" si="31"/>
        <v/>
      </c>
      <c r="O2002" s="142"/>
      <c r="P2002" s="132"/>
      <c r="R2002" s="119"/>
    </row>
    <row r="2003" spans="1:18" x14ac:dyDescent="0.25">
      <c r="A2003" t="str">
        <f t="shared" si="31"/>
        <v/>
      </c>
      <c r="O2003" s="142"/>
      <c r="P2003" s="132"/>
      <c r="R2003" s="119"/>
    </row>
    <row r="2004" spans="1:18" x14ac:dyDescent="0.25">
      <c r="A2004" t="str">
        <f t="shared" si="31"/>
        <v/>
      </c>
      <c r="O2004" s="142"/>
      <c r="P2004" s="132"/>
      <c r="R2004" s="119"/>
    </row>
    <row r="2005" spans="1:18" x14ac:dyDescent="0.25">
      <c r="A2005" t="str">
        <f t="shared" si="31"/>
        <v/>
      </c>
      <c r="O2005" s="142"/>
      <c r="P2005" s="132"/>
      <c r="R2005" s="119"/>
    </row>
    <row r="2006" spans="1:18" x14ac:dyDescent="0.25">
      <c r="A2006" t="str">
        <f t="shared" si="31"/>
        <v/>
      </c>
      <c r="O2006" s="142"/>
      <c r="P2006" s="132"/>
      <c r="R2006" s="119"/>
    </row>
    <row r="2007" spans="1:18" x14ac:dyDescent="0.25">
      <c r="A2007" t="str">
        <f t="shared" si="31"/>
        <v/>
      </c>
      <c r="O2007" s="142"/>
      <c r="P2007" s="132"/>
      <c r="R2007" s="119"/>
    </row>
    <row r="2008" spans="1:18" x14ac:dyDescent="0.25">
      <c r="A2008" t="str">
        <f t="shared" si="31"/>
        <v/>
      </c>
      <c r="O2008" s="142"/>
      <c r="P2008" s="132"/>
      <c r="R2008" s="119"/>
    </row>
    <row r="2009" spans="1:18" x14ac:dyDescent="0.25">
      <c r="A2009" t="str">
        <f t="shared" si="31"/>
        <v/>
      </c>
      <c r="O2009" s="142"/>
      <c r="P2009" s="132"/>
      <c r="R2009" s="119"/>
    </row>
    <row r="2010" spans="1:18" x14ac:dyDescent="0.25">
      <c r="A2010" t="str">
        <f t="shared" si="31"/>
        <v/>
      </c>
      <c r="O2010" s="142"/>
      <c r="P2010" s="132"/>
      <c r="R2010" s="119"/>
    </row>
    <row r="2011" spans="1:18" x14ac:dyDescent="0.25">
      <c r="A2011" t="str">
        <f t="shared" si="31"/>
        <v/>
      </c>
      <c r="O2011" s="142"/>
      <c r="P2011" s="132"/>
      <c r="R2011" s="119"/>
    </row>
    <row r="2012" spans="1:18" x14ac:dyDescent="0.25">
      <c r="A2012" t="str">
        <f t="shared" si="31"/>
        <v/>
      </c>
      <c r="O2012" s="142"/>
      <c r="P2012" s="132"/>
      <c r="R2012" s="119"/>
    </row>
    <row r="2013" spans="1:18" x14ac:dyDescent="0.25">
      <c r="A2013" t="str">
        <f t="shared" si="31"/>
        <v/>
      </c>
      <c r="O2013" s="142"/>
      <c r="P2013" s="132"/>
      <c r="R2013" s="119"/>
    </row>
    <row r="2014" spans="1:18" x14ac:dyDescent="0.25">
      <c r="A2014" t="str">
        <f t="shared" si="31"/>
        <v/>
      </c>
      <c r="O2014" s="142"/>
      <c r="P2014" s="132"/>
      <c r="R2014" s="119"/>
    </row>
    <row r="2015" spans="1:18" x14ac:dyDescent="0.25">
      <c r="A2015" t="str">
        <f t="shared" si="31"/>
        <v/>
      </c>
      <c r="O2015" s="142"/>
      <c r="P2015" s="132"/>
      <c r="R2015" s="119"/>
    </row>
    <row r="2016" spans="1:18" x14ac:dyDescent="0.25">
      <c r="A2016" t="str">
        <f t="shared" si="31"/>
        <v/>
      </c>
      <c r="O2016" s="142"/>
      <c r="P2016" s="132"/>
      <c r="R2016" s="119"/>
    </row>
    <row r="2017" spans="1:18" x14ac:dyDescent="0.25">
      <c r="A2017" t="str">
        <f t="shared" si="31"/>
        <v/>
      </c>
      <c r="O2017" s="142"/>
      <c r="P2017" s="132"/>
      <c r="R2017" s="119"/>
    </row>
    <row r="2018" spans="1:18" x14ac:dyDescent="0.25">
      <c r="A2018" t="str">
        <f t="shared" si="31"/>
        <v/>
      </c>
      <c r="O2018" s="142"/>
      <c r="P2018" s="132"/>
      <c r="R2018" s="119"/>
    </row>
    <row r="2019" spans="1:18" x14ac:dyDescent="0.25">
      <c r="A2019" t="str">
        <f t="shared" si="31"/>
        <v/>
      </c>
      <c r="O2019" s="142"/>
      <c r="P2019" s="132"/>
      <c r="R2019" s="119"/>
    </row>
    <row r="2020" spans="1:18" x14ac:dyDescent="0.25">
      <c r="A2020" t="str">
        <f t="shared" si="31"/>
        <v/>
      </c>
      <c r="O2020" s="142"/>
      <c r="P2020" s="132"/>
      <c r="R2020" s="119"/>
    </row>
    <row r="2021" spans="1:18" x14ac:dyDescent="0.25">
      <c r="A2021" t="str">
        <f t="shared" si="31"/>
        <v/>
      </c>
      <c r="O2021" s="142"/>
      <c r="P2021" s="132"/>
      <c r="R2021" s="119"/>
    </row>
    <row r="2022" spans="1:18" x14ac:dyDescent="0.25">
      <c r="A2022" t="str">
        <f t="shared" si="31"/>
        <v/>
      </c>
      <c r="O2022" s="142"/>
      <c r="P2022" s="132"/>
      <c r="R2022" s="119"/>
    </row>
    <row r="2023" spans="1:18" x14ac:dyDescent="0.25">
      <c r="A2023" t="str">
        <f t="shared" si="31"/>
        <v/>
      </c>
      <c r="O2023" s="142"/>
      <c r="P2023" s="132"/>
      <c r="R2023" s="119"/>
    </row>
    <row r="2024" spans="1:18" x14ac:dyDescent="0.25">
      <c r="A2024" t="str">
        <f t="shared" si="31"/>
        <v/>
      </c>
      <c r="O2024" s="142"/>
      <c r="P2024" s="132"/>
      <c r="R2024" s="119"/>
    </row>
    <row r="2025" spans="1:18" x14ac:dyDescent="0.25">
      <c r="A2025" t="str">
        <f t="shared" si="31"/>
        <v/>
      </c>
      <c r="O2025" s="142"/>
      <c r="P2025" s="132"/>
      <c r="R2025" s="119"/>
    </row>
    <row r="2026" spans="1:18" x14ac:dyDescent="0.25">
      <c r="A2026" t="str">
        <f t="shared" si="31"/>
        <v/>
      </c>
      <c r="O2026" s="142"/>
      <c r="P2026" s="132"/>
      <c r="R2026" s="119"/>
    </row>
    <row r="2027" spans="1:18" x14ac:dyDescent="0.25">
      <c r="A2027" t="str">
        <f t="shared" si="31"/>
        <v/>
      </c>
      <c r="O2027" s="142"/>
      <c r="P2027" s="132"/>
      <c r="R2027" s="119"/>
    </row>
    <row r="2028" spans="1:18" x14ac:dyDescent="0.25">
      <c r="A2028" t="str">
        <f t="shared" si="31"/>
        <v/>
      </c>
      <c r="O2028" s="142"/>
      <c r="P2028" s="132"/>
      <c r="R2028" s="119"/>
    </row>
    <row r="2029" spans="1:18" x14ac:dyDescent="0.25">
      <c r="A2029" t="str">
        <f t="shared" si="31"/>
        <v/>
      </c>
      <c r="O2029" s="142"/>
      <c r="P2029" s="132"/>
      <c r="R2029" s="119"/>
    </row>
    <row r="2030" spans="1:18" x14ac:dyDescent="0.25">
      <c r="A2030" t="str">
        <f t="shared" si="31"/>
        <v/>
      </c>
      <c r="O2030" s="142"/>
      <c r="P2030" s="132"/>
      <c r="R2030" s="119"/>
    </row>
    <row r="2031" spans="1:18" x14ac:dyDescent="0.25">
      <c r="A2031" t="str">
        <f t="shared" si="31"/>
        <v/>
      </c>
      <c r="O2031" s="142"/>
      <c r="P2031" s="132"/>
      <c r="R2031" s="119"/>
    </row>
    <row r="2032" spans="1:18" x14ac:dyDescent="0.25">
      <c r="A2032" t="str">
        <f t="shared" si="31"/>
        <v/>
      </c>
      <c r="O2032" s="142"/>
      <c r="P2032" s="132"/>
      <c r="R2032" s="119"/>
    </row>
    <row r="2033" spans="1:18" x14ac:dyDescent="0.25">
      <c r="A2033" t="str">
        <f t="shared" si="31"/>
        <v/>
      </c>
      <c r="O2033" s="142"/>
      <c r="P2033" s="132"/>
      <c r="R2033" s="119"/>
    </row>
    <row r="2034" spans="1:18" x14ac:dyDescent="0.25">
      <c r="A2034" t="str">
        <f t="shared" si="31"/>
        <v/>
      </c>
      <c r="O2034" s="142"/>
      <c r="P2034" s="132"/>
      <c r="R2034" s="119"/>
    </row>
    <row r="2035" spans="1:18" x14ac:dyDescent="0.25">
      <c r="A2035" t="str">
        <f t="shared" si="31"/>
        <v/>
      </c>
      <c r="O2035" s="142"/>
      <c r="P2035" s="132"/>
      <c r="R2035" s="119"/>
    </row>
    <row r="2036" spans="1:18" x14ac:dyDescent="0.25">
      <c r="A2036" t="str">
        <f t="shared" si="31"/>
        <v/>
      </c>
      <c r="O2036" s="142"/>
      <c r="P2036" s="132"/>
      <c r="R2036" s="119"/>
    </row>
    <row r="2037" spans="1:18" x14ac:dyDescent="0.25">
      <c r="A2037" t="str">
        <f t="shared" si="31"/>
        <v/>
      </c>
      <c r="O2037" s="142"/>
      <c r="P2037" s="132"/>
      <c r="R2037" s="119"/>
    </row>
    <row r="2038" spans="1:18" x14ac:dyDescent="0.25">
      <c r="A2038" t="str">
        <f t="shared" si="31"/>
        <v/>
      </c>
      <c r="O2038" s="142"/>
      <c r="P2038" s="132"/>
      <c r="R2038" s="119"/>
    </row>
    <row r="2039" spans="1:18" x14ac:dyDescent="0.25">
      <c r="A2039" t="str">
        <f t="shared" si="31"/>
        <v/>
      </c>
      <c r="O2039" s="142"/>
      <c r="P2039" s="132"/>
      <c r="R2039" s="119"/>
    </row>
    <row r="2040" spans="1:18" x14ac:dyDescent="0.25">
      <c r="A2040" t="str">
        <f t="shared" si="31"/>
        <v/>
      </c>
      <c r="O2040" s="142"/>
      <c r="P2040" s="132"/>
      <c r="R2040" s="119"/>
    </row>
    <row r="2041" spans="1:18" x14ac:dyDescent="0.25">
      <c r="A2041" t="str">
        <f t="shared" si="31"/>
        <v/>
      </c>
      <c r="O2041" s="142"/>
      <c r="P2041" s="132"/>
      <c r="R2041" s="119"/>
    </row>
    <row r="2042" spans="1:18" x14ac:dyDescent="0.25">
      <c r="A2042" t="str">
        <f t="shared" si="31"/>
        <v/>
      </c>
      <c r="O2042" s="142"/>
      <c r="P2042" s="132"/>
      <c r="R2042" s="119"/>
    </row>
    <row r="2043" spans="1:18" x14ac:dyDescent="0.25">
      <c r="A2043" t="str">
        <f t="shared" si="31"/>
        <v/>
      </c>
      <c r="O2043" s="142"/>
      <c r="P2043" s="132"/>
      <c r="R2043" s="119"/>
    </row>
    <row r="2044" spans="1:18" x14ac:dyDescent="0.25">
      <c r="A2044" t="str">
        <f t="shared" si="31"/>
        <v/>
      </c>
      <c r="O2044" s="142"/>
      <c r="P2044" s="132"/>
      <c r="R2044" s="119"/>
    </row>
    <row r="2045" spans="1:18" x14ac:dyDescent="0.25">
      <c r="A2045" t="str">
        <f t="shared" si="31"/>
        <v/>
      </c>
      <c r="O2045" s="142"/>
      <c r="P2045" s="132"/>
      <c r="R2045" s="119"/>
    </row>
    <row r="2046" spans="1:18" x14ac:dyDescent="0.25">
      <c r="A2046" t="str">
        <f t="shared" si="31"/>
        <v/>
      </c>
      <c r="O2046" s="142"/>
      <c r="P2046" s="132"/>
      <c r="R2046" s="119"/>
    </row>
    <row r="2047" spans="1:18" x14ac:dyDescent="0.25">
      <c r="A2047" t="str">
        <f t="shared" si="31"/>
        <v/>
      </c>
      <c r="O2047" s="142"/>
      <c r="P2047" s="132"/>
      <c r="R2047" s="119"/>
    </row>
    <row r="2048" spans="1:18" x14ac:dyDescent="0.25">
      <c r="A2048" t="str">
        <f t="shared" si="31"/>
        <v/>
      </c>
      <c r="O2048" s="142"/>
      <c r="P2048" s="132"/>
      <c r="R2048" s="119"/>
    </row>
    <row r="2049" spans="1:18" x14ac:dyDescent="0.25">
      <c r="A2049" t="str">
        <f t="shared" si="31"/>
        <v/>
      </c>
      <c r="O2049" s="142"/>
      <c r="P2049" s="132"/>
      <c r="R2049" s="119"/>
    </row>
    <row r="2050" spans="1:18" x14ac:dyDescent="0.25">
      <c r="A2050" t="str">
        <f t="shared" si="31"/>
        <v/>
      </c>
      <c r="O2050" s="142"/>
      <c r="P2050" s="132"/>
      <c r="R2050" s="119"/>
    </row>
    <row r="2051" spans="1:18" x14ac:dyDescent="0.25">
      <c r="A2051" t="str">
        <f t="shared" si="31"/>
        <v/>
      </c>
      <c r="O2051" s="142"/>
      <c r="P2051" s="132"/>
      <c r="R2051" s="119"/>
    </row>
    <row r="2052" spans="1:18" x14ac:dyDescent="0.25">
      <c r="A2052" t="str">
        <f t="shared" si="31"/>
        <v/>
      </c>
      <c r="O2052" s="142"/>
      <c r="P2052" s="132"/>
      <c r="R2052" s="119"/>
    </row>
    <row r="2053" spans="1:18" x14ac:dyDescent="0.25">
      <c r="A2053" t="str">
        <f t="shared" si="31"/>
        <v/>
      </c>
      <c r="O2053" s="142"/>
      <c r="P2053" s="132"/>
      <c r="R2053" s="119"/>
    </row>
    <row r="2054" spans="1:18" x14ac:dyDescent="0.25">
      <c r="A2054" t="str">
        <f t="shared" si="31"/>
        <v/>
      </c>
      <c r="O2054" s="142"/>
      <c r="P2054" s="132"/>
      <c r="R2054" s="119"/>
    </row>
    <row r="2055" spans="1:18" x14ac:dyDescent="0.25">
      <c r="A2055" t="str">
        <f t="shared" si="31"/>
        <v/>
      </c>
      <c r="O2055" s="142"/>
      <c r="P2055" s="132"/>
      <c r="R2055" s="119"/>
    </row>
    <row r="2056" spans="1:18" x14ac:dyDescent="0.25">
      <c r="A2056" t="str">
        <f t="shared" ref="A2056:A2119" si="32">B2056&amp;N2056</f>
        <v/>
      </c>
      <c r="O2056" s="142"/>
      <c r="P2056" s="132"/>
      <c r="R2056" s="119"/>
    </row>
    <row r="2057" spans="1:18" x14ac:dyDescent="0.25">
      <c r="A2057" t="str">
        <f t="shared" si="32"/>
        <v/>
      </c>
      <c r="O2057" s="142"/>
      <c r="P2057" s="132"/>
      <c r="R2057" s="119"/>
    </row>
    <row r="2058" spans="1:18" x14ac:dyDescent="0.25">
      <c r="A2058" t="str">
        <f t="shared" si="32"/>
        <v/>
      </c>
      <c r="O2058" s="142"/>
      <c r="P2058" s="132"/>
      <c r="R2058" s="119"/>
    </row>
    <row r="2059" spans="1:18" x14ac:dyDescent="0.25">
      <c r="A2059" t="str">
        <f t="shared" si="32"/>
        <v/>
      </c>
      <c r="O2059" s="142"/>
      <c r="P2059" s="132"/>
      <c r="R2059" s="119"/>
    </row>
    <row r="2060" spans="1:18" x14ac:dyDescent="0.25">
      <c r="A2060" t="str">
        <f t="shared" si="32"/>
        <v/>
      </c>
      <c r="O2060" s="142"/>
      <c r="P2060" s="132"/>
      <c r="R2060" s="119"/>
    </row>
    <row r="2061" spans="1:18" x14ac:dyDescent="0.25">
      <c r="A2061" t="str">
        <f t="shared" si="32"/>
        <v/>
      </c>
      <c r="O2061" s="142"/>
      <c r="P2061" s="132"/>
      <c r="R2061" s="119"/>
    </row>
    <row r="2062" spans="1:18" x14ac:dyDescent="0.25">
      <c r="A2062" t="str">
        <f t="shared" si="32"/>
        <v/>
      </c>
      <c r="O2062" s="142"/>
      <c r="P2062" s="132"/>
      <c r="R2062" s="119"/>
    </row>
    <row r="2063" spans="1:18" x14ac:dyDescent="0.25">
      <c r="A2063" t="str">
        <f t="shared" si="32"/>
        <v/>
      </c>
      <c r="O2063" s="142"/>
      <c r="P2063" s="132"/>
      <c r="R2063" s="119"/>
    </row>
    <row r="2064" spans="1:18" x14ac:dyDescent="0.25">
      <c r="A2064" t="str">
        <f t="shared" si="32"/>
        <v/>
      </c>
      <c r="O2064" s="142"/>
      <c r="P2064" s="132"/>
      <c r="R2064" s="119"/>
    </row>
    <row r="2065" spans="1:18" x14ac:dyDescent="0.25">
      <c r="A2065" t="str">
        <f t="shared" si="32"/>
        <v/>
      </c>
      <c r="O2065" s="142"/>
      <c r="P2065" s="132"/>
      <c r="R2065" s="119"/>
    </row>
    <row r="2066" spans="1:18" x14ac:dyDescent="0.25">
      <c r="A2066" t="str">
        <f t="shared" si="32"/>
        <v/>
      </c>
      <c r="O2066" s="142"/>
      <c r="P2066" s="132"/>
      <c r="R2066" s="119"/>
    </row>
    <row r="2067" spans="1:18" x14ac:dyDescent="0.25">
      <c r="A2067" t="str">
        <f t="shared" si="32"/>
        <v/>
      </c>
      <c r="O2067" s="142"/>
      <c r="P2067" s="132"/>
      <c r="R2067" s="119"/>
    </row>
    <row r="2068" spans="1:18" x14ac:dyDescent="0.25">
      <c r="A2068" t="str">
        <f t="shared" si="32"/>
        <v/>
      </c>
      <c r="O2068" s="142"/>
      <c r="P2068" s="132"/>
      <c r="R2068" s="119"/>
    </row>
    <row r="2069" spans="1:18" x14ac:dyDescent="0.25">
      <c r="A2069" t="str">
        <f t="shared" si="32"/>
        <v/>
      </c>
      <c r="O2069" s="142"/>
      <c r="P2069" s="132"/>
      <c r="R2069" s="119"/>
    </row>
    <row r="2070" spans="1:18" x14ac:dyDescent="0.25">
      <c r="A2070" t="str">
        <f t="shared" si="32"/>
        <v/>
      </c>
      <c r="O2070" s="142"/>
      <c r="P2070" s="132"/>
      <c r="R2070" s="119"/>
    </row>
    <row r="2071" spans="1:18" x14ac:dyDescent="0.25">
      <c r="A2071" t="str">
        <f t="shared" si="32"/>
        <v/>
      </c>
      <c r="O2071" s="142"/>
      <c r="P2071" s="132"/>
      <c r="R2071" s="119"/>
    </row>
    <row r="2072" spans="1:18" x14ac:dyDescent="0.25">
      <c r="A2072" t="str">
        <f t="shared" si="32"/>
        <v/>
      </c>
      <c r="O2072" s="142"/>
      <c r="P2072" s="132"/>
      <c r="R2072" s="119"/>
    </row>
    <row r="2073" spans="1:18" x14ac:dyDescent="0.25">
      <c r="A2073" t="str">
        <f t="shared" si="32"/>
        <v/>
      </c>
      <c r="O2073" s="142"/>
      <c r="P2073" s="132"/>
      <c r="R2073" s="119"/>
    </row>
    <row r="2074" spans="1:18" x14ac:dyDescent="0.25">
      <c r="A2074" t="str">
        <f t="shared" si="32"/>
        <v/>
      </c>
      <c r="O2074" s="142"/>
      <c r="P2074" s="132"/>
      <c r="R2074" s="119"/>
    </row>
    <row r="2075" spans="1:18" x14ac:dyDescent="0.25">
      <c r="A2075" t="str">
        <f t="shared" si="32"/>
        <v/>
      </c>
      <c r="O2075" s="142"/>
      <c r="P2075" s="132"/>
      <c r="R2075" s="119"/>
    </row>
    <row r="2076" spans="1:18" x14ac:dyDescent="0.25">
      <c r="A2076" t="str">
        <f t="shared" si="32"/>
        <v/>
      </c>
      <c r="O2076" s="142"/>
      <c r="P2076" s="132"/>
      <c r="R2076" s="119"/>
    </row>
    <row r="2077" spans="1:18" x14ac:dyDescent="0.25">
      <c r="A2077" t="str">
        <f t="shared" si="32"/>
        <v/>
      </c>
      <c r="O2077" s="142"/>
      <c r="P2077" s="132"/>
      <c r="R2077" s="119"/>
    </row>
    <row r="2078" spans="1:18" x14ac:dyDescent="0.25">
      <c r="A2078" t="str">
        <f t="shared" si="32"/>
        <v/>
      </c>
      <c r="O2078" s="142"/>
      <c r="P2078" s="132"/>
      <c r="R2078" s="119"/>
    </row>
    <row r="2079" spans="1:18" x14ac:dyDescent="0.25">
      <c r="A2079" t="str">
        <f t="shared" si="32"/>
        <v/>
      </c>
      <c r="O2079" s="142"/>
      <c r="P2079" s="132"/>
      <c r="R2079" s="119"/>
    </row>
    <row r="2080" spans="1:18" x14ac:dyDescent="0.25">
      <c r="A2080" t="str">
        <f t="shared" si="32"/>
        <v/>
      </c>
      <c r="O2080" s="142"/>
      <c r="P2080" s="132"/>
      <c r="R2080" s="119"/>
    </row>
    <row r="2081" spans="1:18" x14ac:dyDescent="0.25">
      <c r="A2081" t="str">
        <f t="shared" si="32"/>
        <v/>
      </c>
      <c r="O2081" s="142"/>
      <c r="P2081" s="132"/>
      <c r="R2081" s="119"/>
    </row>
    <row r="2082" spans="1:18" x14ac:dyDescent="0.25">
      <c r="A2082" t="str">
        <f t="shared" si="32"/>
        <v/>
      </c>
      <c r="O2082" s="142"/>
      <c r="P2082" s="132"/>
      <c r="R2082" s="119"/>
    </row>
    <row r="2083" spans="1:18" x14ac:dyDescent="0.25">
      <c r="A2083" t="str">
        <f t="shared" si="32"/>
        <v/>
      </c>
      <c r="O2083" s="142"/>
      <c r="P2083" s="132"/>
      <c r="R2083" s="119"/>
    </row>
    <row r="2084" spans="1:18" x14ac:dyDescent="0.25">
      <c r="A2084" t="str">
        <f t="shared" si="32"/>
        <v/>
      </c>
      <c r="O2084" s="142"/>
      <c r="P2084" s="132"/>
      <c r="R2084" s="119"/>
    </row>
    <row r="2085" spans="1:18" x14ac:dyDescent="0.25">
      <c r="A2085" t="str">
        <f t="shared" si="32"/>
        <v/>
      </c>
      <c r="O2085" s="142"/>
      <c r="P2085" s="132"/>
      <c r="R2085" s="119"/>
    </row>
    <row r="2086" spans="1:18" x14ac:dyDescent="0.25">
      <c r="A2086" t="str">
        <f t="shared" si="32"/>
        <v/>
      </c>
      <c r="O2086" s="142"/>
      <c r="P2086" s="132"/>
      <c r="R2086" s="119"/>
    </row>
    <row r="2087" spans="1:18" x14ac:dyDescent="0.25">
      <c r="A2087" t="str">
        <f t="shared" si="32"/>
        <v/>
      </c>
      <c r="O2087" s="142"/>
      <c r="P2087" s="132"/>
      <c r="R2087" s="119"/>
    </row>
    <row r="2088" spans="1:18" x14ac:dyDescent="0.25">
      <c r="A2088" t="str">
        <f t="shared" si="32"/>
        <v/>
      </c>
      <c r="O2088" s="142"/>
      <c r="P2088" s="132"/>
      <c r="R2088" s="119"/>
    </row>
    <row r="2089" spans="1:18" x14ac:dyDescent="0.25">
      <c r="A2089" t="str">
        <f t="shared" si="32"/>
        <v/>
      </c>
      <c r="O2089" s="142"/>
      <c r="P2089" s="132"/>
      <c r="R2089" s="119"/>
    </row>
    <row r="2090" spans="1:18" x14ac:dyDescent="0.25">
      <c r="A2090" t="str">
        <f t="shared" si="32"/>
        <v/>
      </c>
      <c r="O2090" s="142"/>
      <c r="P2090" s="132"/>
      <c r="R2090" s="119"/>
    </row>
    <row r="2091" spans="1:18" x14ac:dyDescent="0.25">
      <c r="A2091" t="str">
        <f t="shared" si="32"/>
        <v/>
      </c>
      <c r="O2091" s="142"/>
      <c r="P2091" s="132"/>
      <c r="R2091" s="119"/>
    </row>
    <row r="2092" spans="1:18" x14ac:dyDescent="0.25">
      <c r="A2092" t="str">
        <f t="shared" si="32"/>
        <v/>
      </c>
      <c r="O2092" s="142"/>
      <c r="P2092" s="132"/>
      <c r="R2092" s="119"/>
    </row>
    <row r="2093" spans="1:18" x14ac:dyDescent="0.25">
      <c r="A2093" t="str">
        <f t="shared" si="32"/>
        <v/>
      </c>
      <c r="O2093" s="142"/>
      <c r="P2093" s="132"/>
      <c r="R2093" s="119"/>
    </row>
    <row r="2094" spans="1:18" x14ac:dyDescent="0.25">
      <c r="A2094" t="str">
        <f t="shared" si="32"/>
        <v/>
      </c>
      <c r="O2094" s="142"/>
      <c r="P2094" s="132"/>
      <c r="R2094" s="119"/>
    </row>
    <row r="2095" spans="1:18" x14ac:dyDescent="0.25">
      <c r="A2095" t="str">
        <f t="shared" si="32"/>
        <v/>
      </c>
      <c r="O2095" s="142"/>
      <c r="P2095" s="132"/>
      <c r="R2095" s="119"/>
    </row>
    <row r="2096" spans="1:18" x14ac:dyDescent="0.25">
      <c r="A2096" t="str">
        <f t="shared" si="32"/>
        <v/>
      </c>
      <c r="O2096" s="142"/>
      <c r="P2096" s="132"/>
      <c r="R2096" s="119"/>
    </row>
    <row r="2097" spans="1:18" x14ac:dyDescent="0.25">
      <c r="A2097" t="str">
        <f t="shared" si="32"/>
        <v/>
      </c>
      <c r="O2097" s="142"/>
      <c r="P2097" s="132"/>
      <c r="R2097" s="119"/>
    </row>
    <row r="2098" spans="1:18" x14ac:dyDescent="0.25">
      <c r="A2098" t="str">
        <f t="shared" si="32"/>
        <v/>
      </c>
      <c r="O2098" s="142"/>
      <c r="P2098" s="132"/>
      <c r="R2098" s="119"/>
    </row>
    <row r="2099" spans="1:18" x14ac:dyDescent="0.25">
      <c r="A2099" t="str">
        <f t="shared" si="32"/>
        <v/>
      </c>
      <c r="O2099" s="142"/>
      <c r="P2099" s="132"/>
      <c r="R2099" s="119"/>
    </row>
    <row r="2100" spans="1:18" x14ac:dyDescent="0.25">
      <c r="A2100" t="str">
        <f t="shared" si="32"/>
        <v/>
      </c>
      <c r="O2100" s="142"/>
      <c r="P2100" s="132"/>
      <c r="R2100" s="119"/>
    </row>
    <row r="2101" spans="1:18" x14ac:dyDescent="0.25">
      <c r="A2101" t="str">
        <f t="shared" si="32"/>
        <v/>
      </c>
      <c r="O2101" s="142"/>
      <c r="P2101" s="132"/>
      <c r="R2101" s="119"/>
    </row>
    <row r="2102" spans="1:18" x14ac:dyDescent="0.25">
      <c r="A2102" t="str">
        <f t="shared" si="32"/>
        <v/>
      </c>
      <c r="O2102" s="142"/>
      <c r="P2102" s="132"/>
      <c r="R2102" s="119"/>
    </row>
    <row r="2103" spans="1:18" x14ac:dyDescent="0.25">
      <c r="A2103" t="str">
        <f t="shared" si="32"/>
        <v/>
      </c>
      <c r="O2103" s="142"/>
      <c r="P2103" s="132"/>
      <c r="R2103" s="119"/>
    </row>
    <row r="2104" spans="1:18" x14ac:dyDescent="0.25">
      <c r="A2104" t="str">
        <f t="shared" si="32"/>
        <v/>
      </c>
      <c r="O2104" s="142"/>
      <c r="P2104" s="132"/>
      <c r="R2104" s="119"/>
    </row>
    <row r="2105" spans="1:18" x14ac:dyDescent="0.25">
      <c r="A2105" t="str">
        <f t="shared" si="32"/>
        <v/>
      </c>
      <c r="O2105" s="142"/>
      <c r="P2105" s="132"/>
      <c r="R2105" s="119"/>
    </row>
    <row r="2106" spans="1:18" x14ac:dyDescent="0.25">
      <c r="A2106" t="str">
        <f t="shared" si="32"/>
        <v/>
      </c>
      <c r="O2106" s="142"/>
      <c r="P2106" s="132"/>
      <c r="R2106" s="119"/>
    </row>
    <row r="2107" spans="1:18" x14ac:dyDescent="0.25">
      <c r="A2107" t="str">
        <f t="shared" si="32"/>
        <v/>
      </c>
      <c r="O2107" s="142"/>
      <c r="P2107" s="132"/>
      <c r="R2107" s="119"/>
    </row>
    <row r="2108" spans="1:18" x14ac:dyDescent="0.25">
      <c r="A2108" t="str">
        <f t="shared" si="32"/>
        <v/>
      </c>
      <c r="O2108" s="142"/>
      <c r="P2108" s="132"/>
      <c r="R2108" s="119"/>
    </row>
    <row r="2109" spans="1:18" x14ac:dyDescent="0.25">
      <c r="A2109" t="str">
        <f t="shared" si="32"/>
        <v/>
      </c>
      <c r="O2109" s="142"/>
      <c r="P2109" s="132"/>
      <c r="R2109" s="119"/>
    </row>
    <row r="2110" spans="1:18" x14ac:dyDescent="0.25">
      <c r="A2110" t="str">
        <f t="shared" si="32"/>
        <v/>
      </c>
      <c r="O2110" s="142"/>
      <c r="P2110" s="132"/>
      <c r="R2110" s="119"/>
    </row>
    <row r="2111" spans="1:18" x14ac:dyDescent="0.25">
      <c r="A2111" t="str">
        <f t="shared" si="32"/>
        <v/>
      </c>
      <c r="O2111" s="142"/>
      <c r="P2111" s="132"/>
      <c r="R2111" s="119"/>
    </row>
    <row r="2112" spans="1:18" x14ac:dyDescent="0.25">
      <c r="A2112" t="str">
        <f t="shared" si="32"/>
        <v/>
      </c>
      <c r="O2112" s="142"/>
      <c r="P2112" s="132"/>
      <c r="R2112" s="119"/>
    </row>
    <row r="2113" spans="1:18" x14ac:dyDescent="0.25">
      <c r="A2113" t="str">
        <f t="shared" si="32"/>
        <v/>
      </c>
      <c r="O2113" s="142"/>
      <c r="P2113" s="132"/>
      <c r="R2113" s="119"/>
    </row>
    <row r="2114" spans="1:18" x14ac:dyDescent="0.25">
      <c r="A2114" t="str">
        <f t="shared" si="32"/>
        <v/>
      </c>
      <c r="O2114" s="142"/>
      <c r="P2114" s="132"/>
      <c r="R2114" s="119"/>
    </row>
    <row r="2115" spans="1:18" x14ac:dyDescent="0.25">
      <c r="A2115" t="str">
        <f t="shared" si="32"/>
        <v/>
      </c>
      <c r="O2115" s="142"/>
      <c r="P2115" s="132"/>
      <c r="R2115" s="119"/>
    </row>
    <row r="2116" spans="1:18" x14ac:dyDescent="0.25">
      <c r="A2116" t="str">
        <f t="shared" si="32"/>
        <v/>
      </c>
      <c r="O2116" s="142"/>
      <c r="P2116" s="132"/>
      <c r="R2116" s="119"/>
    </row>
    <row r="2117" spans="1:18" x14ac:dyDescent="0.25">
      <c r="A2117" t="str">
        <f t="shared" si="32"/>
        <v/>
      </c>
      <c r="O2117" s="142"/>
      <c r="P2117" s="132"/>
      <c r="R2117" s="119"/>
    </row>
    <row r="2118" spans="1:18" x14ac:dyDescent="0.25">
      <c r="A2118" t="str">
        <f t="shared" si="32"/>
        <v/>
      </c>
      <c r="O2118" s="142"/>
      <c r="P2118" s="132"/>
      <c r="R2118" s="119"/>
    </row>
    <row r="2119" spans="1:18" x14ac:dyDescent="0.25">
      <c r="A2119" t="str">
        <f t="shared" si="32"/>
        <v/>
      </c>
      <c r="O2119" s="142"/>
      <c r="P2119" s="132"/>
      <c r="R2119" s="119"/>
    </row>
    <row r="2120" spans="1:18" x14ac:dyDescent="0.25">
      <c r="A2120" t="str">
        <f t="shared" ref="A2120:A2183" si="33">B2120&amp;N2120</f>
        <v/>
      </c>
      <c r="O2120" s="142"/>
      <c r="P2120" s="132"/>
      <c r="R2120" s="119"/>
    </row>
    <row r="2121" spans="1:18" x14ac:dyDescent="0.25">
      <c r="A2121" t="str">
        <f t="shared" si="33"/>
        <v/>
      </c>
      <c r="O2121" s="142"/>
      <c r="P2121" s="132"/>
      <c r="R2121" s="119"/>
    </row>
    <row r="2122" spans="1:18" x14ac:dyDescent="0.25">
      <c r="A2122" t="str">
        <f t="shared" si="33"/>
        <v/>
      </c>
      <c r="O2122" s="142"/>
      <c r="P2122" s="132"/>
      <c r="R2122" s="119"/>
    </row>
    <row r="2123" spans="1:18" x14ac:dyDescent="0.25">
      <c r="A2123" t="str">
        <f t="shared" si="33"/>
        <v/>
      </c>
      <c r="O2123" s="142"/>
      <c r="P2123" s="132"/>
      <c r="R2123" s="119"/>
    </row>
    <row r="2124" spans="1:18" x14ac:dyDescent="0.25">
      <c r="A2124" t="str">
        <f t="shared" si="33"/>
        <v/>
      </c>
      <c r="O2124" s="142"/>
      <c r="P2124" s="132"/>
      <c r="R2124" s="119"/>
    </row>
    <row r="2125" spans="1:18" x14ac:dyDescent="0.25">
      <c r="A2125" t="str">
        <f t="shared" si="33"/>
        <v/>
      </c>
      <c r="O2125" s="142"/>
      <c r="P2125" s="132"/>
      <c r="R2125" s="119"/>
    </row>
    <row r="2126" spans="1:18" x14ac:dyDescent="0.25">
      <c r="A2126" t="str">
        <f t="shared" si="33"/>
        <v/>
      </c>
      <c r="O2126" s="142"/>
      <c r="P2126" s="132"/>
      <c r="R2126" s="119"/>
    </row>
    <row r="2127" spans="1:18" x14ac:dyDescent="0.25">
      <c r="A2127" t="str">
        <f t="shared" si="33"/>
        <v/>
      </c>
      <c r="O2127" s="142"/>
      <c r="P2127" s="132"/>
      <c r="R2127" s="119"/>
    </row>
    <row r="2128" spans="1:18" x14ac:dyDescent="0.25">
      <c r="A2128" t="str">
        <f t="shared" si="33"/>
        <v/>
      </c>
      <c r="O2128" s="142"/>
      <c r="P2128" s="132"/>
      <c r="R2128" s="119"/>
    </row>
    <row r="2129" spans="1:18" x14ac:dyDescent="0.25">
      <c r="A2129" t="str">
        <f t="shared" si="33"/>
        <v/>
      </c>
      <c r="O2129" s="142"/>
      <c r="P2129" s="132"/>
      <c r="R2129" s="119"/>
    </row>
    <row r="2130" spans="1:18" x14ac:dyDescent="0.25">
      <c r="A2130" t="str">
        <f t="shared" si="33"/>
        <v/>
      </c>
      <c r="O2130" s="142"/>
      <c r="P2130" s="132"/>
      <c r="R2130" s="119"/>
    </row>
    <row r="2131" spans="1:18" x14ac:dyDescent="0.25">
      <c r="A2131" t="str">
        <f t="shared" si="33"/>
        <v/>
      </c>
      <c r="O2131" s="142"/>
      <c r="P2131" s="132"/>
      <c r="R2131" s="119"/>
    </row>
    <row r="2132" spans="1:18" x14ac:dyDescent="0.25">
      <c r="A2132" t="str">
        <f t="shared" si="33"/>
        <v/>
      </c>
      <c r="O2132" s="142"/>
      <c r="P2132" s="132"/>
      <c r="R2132" s="119"/>
    </row>
    <row r="2133" spans="1:18" x14ac:dyDescent="0.25">
      <c r="A2133" t="str">
        <f t="shared" si="33"/>
        <v/>
      </c>
      <c r="O2133" s="142"/>
      <c r="P2133" s="132"/>
      <c r="R2133" s="119"/>
    </row>
    <row r="2134" spans="1:18" x14ac:dyDescent="0.25">
      <c r="A2134" t="str">
        <f t="shared" si="33"/>
        <v/>
      </c>
      <c r="O2134" s="142"/>
      <c r="P2134" s="132"/>
      <c r="R2134" s="119"/>
    </row>
    <row r="2135" spans="1:18" x14ac:dyDescent="0.25">
      <c r="A2135" t="str">
        <f t="shared" si="33"/>
        <v/>
      </c>
      <c r="O2135" s="142"/>
      <c r="P2135" s="132"/>
      <c r="R2135" s="119"/>
    </row>
    <row r="2136" spans="1:18" x14ac:dyDescent="0.25">
      <c r="A2136" t="str">
        <f t="shared" si="33"/>
        <v/>
      </c>
      <c r="O2136" s="142"/>
      <c r="P2136" s="132"/>
      <c r="R2136" s="119"/>
    </row>
    <row r="2137" spans="1:18" x14ac:dyDescent="0.25">
      <c r="A2137" t="str">
        <f t="shared" si="33"/>
        <v/>
      </c>
      <c r="O2137" s="142"/>
      <c r="P2137" s="132"/>
      <c r="R2137" s="119"/>
    </row>
    <row r="2138" spans="1:18" x14ac:dyDescent="0.25">
      <c r="A2138" t="str">
        <f t="shared" si="33"/>
        <v/>
      </c>
      <c r="O2138" s="142"/>
      <c r="P2138" s="132"/>
      <c r="R2138" s="119"/>
    </row>
    <row r="2139" spans="1:18" x14ac:dyDescent="0.25">
      <c r="A2139" t="str">
        <f t="shared" si="33"/>
        <v/>
      </c>
      <c r="O2139" s="142"/>
      <c r="P2139" s="132"/>
      <c r="R2139" s="119"/>
    </row>
    <row r="2140" spans="1:18" x14ac:dyDescent="0.25">
      <c r="A2140" t="str">
        <f t="shared" si="33"/>
        <v/>
      </c>
      <c r="O2140" s="142"/>
      <c r="P2140" s="132"/>
      <c r="R2140" s="119"/>
    </row>
    <row r="2141" spans="1:18" x14ac:dyDescent="0.25">
      <c r="A2141" t="str">
        <f t="shared" si="33"/>
        <v/>
      </c>
      <c r="O2141" s="142"/>
      <c r="P2141" s="132"/>
      <c r="R2141" s="119"/>
    </row>
    <row r="2142" spans="1:18" x14ac:dyDescent="0.25">
      <c r="A2142" t="str">
        <f t="shared" si="33"/>
        <v/>
      </c>
      <c r="O2142" s="142"/>
      <c r="P2142" s="132"/>
      <c r="R2142" s="119"/>
    </row>
    <row r="2143" spans="1:18" x14ac:dyDescent="0.25">
      <c r="A2143" t="str">
        <f t="shared" si="33"/>
        <v/>
      </c>
      <c r="O2143" s="142"/>
      <c r="P2143" s="132"/>
      <c r="R2143" s="119"/>
    </row>
    <row r="2144" spans="1:18" x14ac:dyDescent="0.25">
      <c r="A2144" t="str">
        <f t="shared" si="33"/>
        <v/>
      </c>
      <c r="O2144" s="142"/>
      <c r="P2144" s="132"/>
      <c r="R2144" s="119"/>
    </row>
    <row r="2145" spans="1:18" x14ac:dyDescent="0.25">
      <c r="A2145" t="str">
        <f t="shared" si="33"/>
        <v/>
      </c>
      <c r="O2145" s="142"/>
      <c r="P2145" s="132"/>
      <c r="R2145" s="119"/>
    </row>
    <row r="2146" spans="1:18" x14ac:dyDescent="0.25">
      <c r="A2146" t="str">
        <f t="shared" si="33"/>
        <v/>
      </c>
      <c r="O2146" s="142"/>
      <c r="P2146" s="132"/>
      <c r="R2146" s="119"/>
    </row>
    <row r="2147" spans="1:18" x14ac:dyDescent="0.25">
      <c r="A2147" t="str">
        <f t="shared" si="33"/>
        <v/>
      </c>
      <c r="O2147" s="142"/>
      <c r="P2147" s="132"/>
      <c r="R2147" s="119"/>
    </row>
    <row r="2148" spans="1:18" x14ac:dyDescent="0.25">
      <c r="A2148" t="str">
        <f t="shared" si="33"/>
        <v/>
      </c>
      <c r="O2148" s="142"/>
      <c r="P2148" s="132"/>
      <c r="R2148" s="119"/>
    </row>
    <row r="2149" spans="1:18" x14ac:dyDescent="0.25">
      <c r="A2149" t="str">
        <f t="shared" si="33"/>
        <v/>
      </c>
      <c r="O2149" s="142"/>
      <c r="P2149" s="132"/>
      <c r="R2149" s="119"/>
    </row>
    <row r="2150" spans="1:18" x14ac:dyDescent="0.25">
      <c r="A2150" t="str">
        <f t="shared" si="33"/>
        <v/>
      </c>
      <c r="O2150" s="142"/>
      <c r="P2150" s="132"/>
      <c r="R2150" s="119"/>
    </row>
    <row r="2151" spans="1:18" x14ac:dyDescent="0.25">
      <c r="A2151" t="str">
        <f t="shared" si="33"/>
        <v/>
      </c>
      <c r="O2151" s="142"/>
      <c r="P2151" s="132"/>
      <c r="R2151" s="119"/>
    </row>
    <row r="2152" spans="1:18" x14ac:dyDescent="0.25">
      <c r="A2152" t="str">
        <f t="shared" si="33"/>
        <v/>
      </c>
      <c r="O2152" s="142"/>
      <c r="P2152" s="132"/>
      <c r="R2152" s="119"/>
    </row>
    <row r="2153" spans="1:18" x14ac:dyDescent="0.25">
      <c r="A2153" t="str">
        <f t="shared" si="33"/>
        <v/>
      </c>
      <c r="O2153" s="142"/>
      <c r="P2153" s="132"/>
      <c r="R2153" s="119"/>
    </row>
    <row r="2154" spans="1:18" x14ac:dyDescent="0.25">
      <c r="A2154" t="str">
        <f t="shared" si="33"/>
        <v/>
      </c>
      <c r="O2154" s="142"/>
      <c r="P2154" s="132"/>
      <c r="R2154" s="119"/>
    </row>
    <row r="2155" spans="1:18" x14ac:dyDescent="0.25">
      <c r="A2155" t="str">
        <f t="shared" si="33"/>
        <v/>
      </c>
      <c r="O2155" s="142"/>
      <c r="P2155" s="132"/>
      <c r="R2155" s="119"/>
    </row>
    <row r="2156" spans="1:18" x14ac:dyDescent="0.25">
      <c r="A2156" t="str">
        <f t="shared" si="33"/>
        <v/>
      </c>
      <c r="O2156" s="142"/>
      <c r="P2156" s="132"/>
      <c r="R2156" s="119"/>
    </row>
    <row r="2157" spans="1:18" x14ac:dyDescent="0.25">
      <c r="A2157" t="str">
        <f t="shared" si="33"/>
        <v/>
      </c>
      <c r="O2157" s="142"/>
      <c r="P2157" s="132"/>
      <c r="R2157" s="119"/>
    </row>
    <row r="2158" spans="1:18" x14ac:dyDescent="0.25">
      <c r="A2158" t="str">
        <f t="shared" si="33"/>
        <v/>
      </c>
      <c r="O2158" s="142"/>
      <c r="P2158" s="132"/>
      <c r="R2158" s="119"/>
    </row>
    <row r="2159" spans="1:18" x14ac:dyDescent="0.25">
      <c r="A2159" t="str">
        <f t="shared" si="33"/>
        <v/>
      </c>
      <c r="O2159" s="142"/>
      <c r="P2159" s="132"/>
      <c r="R2159" s="119"/>
    </row>
    <row r="2160" spans="1:18" x14ac:dyDescent="0.25">
      <c r="A2160" t="str">
        <f t="shared" si="33"/>
        <v/>
      </c>
      <c r="O2160" s="142"/>
      <c r="P2160" s="132"/>
      <c r="R2160" s="119"/>
    </row>
    <row r="2161" spans="1:18" x14ac:dyDescent="0.25">
      <c r="A2161" t="str">
        <f t="shared" si="33"/>
        <v/>
      </c>
      <c r="O2161" s="142"/>
      <c r="P2161" s="132"/>
      <c r="R2161" s="119"/>
    </row>
    <row r="2162" spans="1:18" x14ac:dyDescent="0.25">
      <c r="A2162" t="str">
        <f t="shared" si="33"/>
        <v/>
      </c>
      <c r="O2162" s="142"/>
      <c r="P2162" s="132"/>
      <c r="R2162" s="119"/>
    </row>
    <row r="2163" spans="1:18" x14ac:dyDescent="0.25">
      <c r="A2163" t="str">
        <f t="shared" si="33"/>
        <v/>
      </c>
      <c r="O2163" s="142"/>
      <c r="P2163" s="132"/>
      <c r="R2163" s="119"/>
    </row>
    <row r="2164" spans="1:18" x14ac:dyDescent="0.25">
      <c r="A2164" t="str">
        <f t="shared" si="33"/>
        <v/>
      </c>
      <c r="O2164" s="142"/>
      <c r="P2164" s="132"/>
      <c r="R2164" s="119"/>
    </row>
    <row r="2165" spans="1:18" x14ac:dyDescent="0.25">
      <c r="A2165" t="str">
        <f t="shared" si="33"/>
        <v/>
      </c>
      <c r="O2165" s="142"/>
      <c r="P2165" s="132"/>
      <c r="R2165" s="119"/>
    </row>
    <row r="2166" spans="1:18" x14ac:dyDescent="0.25">
      <c r="A2166" t="str">
        <f t="shared" si="33"/>
        <v/>
      </c>
      <c r="O2166" s="142"/>
      <c r="P2166" s="132"/>
      <c r="R2166" s="119"/>
    </row>
    <row r="2167" spans="1:18" x14ac:dyDescent="0.25">
      <c r="A2167" t="str">
        <f t="shared" si="33"/>
        <v/>
      </c>
      <c r="O2167" s="142"/>
      <c r="P2167" s="132"/>
      <c r="R2167" s="119"/>
    </row>
    <row r="2168" spans="1:18" x14ac:dyDescent="0.25">
      <c r="A2168" t="str">
        <f t="shared" si="33"/>
        <v/>
      </c>
      <c r="O2168" s="142"/>
      <c r="P2168" s="132"/>
      <c r="R2168" s="119"/>
    </row>
    <row r="2169" spans="1:18" x14ac:dyDescent="0.25">
      <c r="A2169" t="str">
        <f t="shared" si="33"/>
        <v/>
      </c>
      <c r="O2169" s="142"/>
      <c r="P2169" s="132"/>
      <c r="R2169" s="119"/>
    </row>
    <row r="2170" spans="1:18" x14ac:dyDescent="0.25">
      <c r="A2170" t="str">
        <f t="shared" si="33"/>
        <v/>
      </c>
      <c r="O2170" s="142"/>
      <c r="P2170" s="132"/>
      <c r="R2170" s="119"/>
    </row>
    <row r="2171" spans="1:18" x14ac:dyDescent="0.25">
      <c r="A2171" t="str">
        <f t="shared" si="33"/>
        <v/>
      </c>
      <c r="O2171" s="142"/>
      <c r="P2171" s="132"/>
      <c r="R2171" s="119"/>
    </row>
    <row r="2172" spans="1:18" x14ac:dyDescent="0.25">
      <c r="A2172" t="str">
        <f t="shared" si="33"/>
        <v/>
      </c>
      <c r="O2172" s="142"/>
      <c r="P2172" s="132"/>
      <c r="R2172" s="119"/>
    </row>
    <row r="2173" spans="1:18" x14ac:dyDescent="0.25">
      <c r="A2173" t="str">
        <f t="shared" si="33"/>
        <v/>
      </c>
      <c r="O2173" s="142"/>
      <c r="P2173" s="132"/>
      <c r="R2173" s="119"/>
    </row>
    <row r="2174" spans="1:18" x14ac:dyDescent="0.25">
      <c r="A2174" t="str">
        <f t="shared" si="33"/>
        <v/>
      </c>
      <c r="O2174" s="142"/>
      <c r="P2174" s="132"/>
      <c r="R2174" s="119"/>
    </row>
    <row r="2175" spans="1:18" x14ac:dyDescent="0.25">
      <c r="A2175" t="str">
        <f t="shared" si="33"/>
        <v/>
      </c>
      <c r="O2175" s="142"/>
      <c r="P2175" s="132"/>
      <c r="R2175" s="119"/>
    </row>
    <row r="2176" spans="1:18" x14ac:dyDescent="0.25">
      <c r="A2176" t="str">
        <f t="shared" si="33"/>
        <v/>
      </c>
      <c r="O2176" s="142"/>
      <c r="P2176" s="132"/>
      <c r="R2176" s="119"/>
    </row>
    <row r="2177" spans="1:18" x14ac:dyDescent="0.25">
      <c r="A2177" t="str">
        <f t="shared" si="33"/>
        <v/>
      </c>
      <c r="O2177" s="142"/>
      <c r="P2177" s="132"/>
      <c r="R2177" s="119"/>
    </row>
    <row r="2178" spans="1:18" x14ac:dyDescent="0.25">
      <c r="A2178" t="str">
        <f t="shared" si="33"/>
        <v/>
      </c>
      <c r="O2178" s="142"/>
      <c r="P2178" s="132"/>
      <c r="R2178" s="119"/>
    </row>
    <row r="2179" spans="1:18" x14ac:dyDescent="0.25">
      <c r="A2179" t="str">
        <f t="shared" si="33"/>
        <v/>
      </c>
      <c r="O2179" s="142"/>
      <c r="P2179" s="132"/>
      <c r="R2179" s="119"/>
    </row>
    <row r="2180" spans="1:18" x14ac:dyDescent="0.25">
      <c r="A2180" t="str">
        <f t="shared" si="33"/>
        <v/>
      </c>
      <c r="O2180" s="142"/>
      <c r="P2180" s="132"/>
      <c r="R2180" s="119"/>
    </row>
    <row r="2181" spans="1:18" x14ac:dyDescent="0.25">
      <c r="A2181" t="str">
        <f t="shared" si="33"/>
        <v/>
      </c>
      <c r="O2181" s="142"/>
      <c r="P2181" s="132"/>
      <c r="R2181" s="119"/>
    </row>
    <row r="2182" spans="1:18" x14ac:dyDescent="0.25">
      <c r="A2182" t="str">
        <f t="shared" si="33"/>
        <v/>
      </c>
      <c r="O2182" s="142"/>
      <c r="P2182" s="132"/>
      <c r="R2182" s="119"/>
    </row>
    <row r="2183" spans="1:18" x14ac:dyDescent="0.25">
      <c r="A2183" t="str">
        <f t="shared" si="33"/>
        <v/>
      </c>
      <c r="O2183" s="142"/>
      <c r="P2183" s="132"/>
      <c r="R2183" s="119"/>
    </row>
    <row r="2184" spans="1:18" x14ac:dyDescent="0.25">
      <c r="A2184" t="str">
        <f t="shared" ref="A2184:A2247" si="34">B2184&amp;N2184</f>
        <v/>
      </c>
      <c r="O2184" s="142"/>
      <c r="P2184" s="132"/>
      <c r="R2184" s="119"/>
    </row>
    <row r="2185" spans="1:18" x14ac:dyDescent="0.25">
      <c r="A2185" t="str">
        <f t="shared" si="34"/>
        <v/>
      </c>
      <c r="O2185" s="142"/>
      <c r="P2185" s="132"/>
      <c r="R2185" s="119"/>
    </row>
    <row r="2186" spans="1:18" x14ac:dyDescent="0.25">
      <c r="A2186" t="str">
        <f t="shared" si="34"/>
        <v/>
      </c>
      <c r="O2186" s="142"/>
      <c r="P2186" s="132"/>
      <c r="R2186" s="119"/>
    </row>
    <row r="2187" spans="1:18" x14ac:dyDescent="0.25">
      <c r="A2187" t="str">
        <f t="shared" si="34"/>
        <v/>
      </c>
      <c r="O2187" s="142"/>
      <c r="P2187" s="132"/>
      <c r="R2187" s="119"/>
    </row>
    <row r="2188" spans="1:18" x14ac:dyDescent="0.25">
      <c r="A2188" t="str">
        <f t="shared" si="34"/>
        <v/>
      </c>
      <c r="O2188" s="142"/>
      <c r="P2188" s="132"/>
      <c r="R2188" s="119"/>
    </row>
    <row r="2189" spans="1:18" x14ac:dyDescent="0.25">
      <c r="A2189" t="str">
        <f t="shared" si="34"/>
        <v/>
      </c>
      <c r="O2189" s="142"/>
      <c r="P2189" s="132"/>
      <c r="R2189" s="119"/>
    </row>
    <row r="2190" spans="1:18" x14ac:dyDescent="0.25">
      <c r="A2190" t="str">
        <f t="shared" si="34"/>
        <v/>
      </c>
      <c r="O2190" s="142"/>
      <c r="P2190" s="132"/>
      <c r="R2190" s="119"/>
    </row>
    <row r="2191" spans="1:18" x14ac:dyDescent="0.25">
      <c r="A2191" t="str">
        <f t="shared" si="34"/>
        <v/>
      </c>
      <c r="O2191" s="142"/>
      <c r="P2191" s="132"/>
      <c r="R2191" s="119"/>
    </row>
    <row r="2192" spans="1:18" x14ac:dyDescent="0.25">
      <c r="A2192" t="str">
        <f t="shared" si="34"/>
        <v/>
      </c>
      <c r="O2192" s="142"/>
      <c r="P2192" s="132"/>
      <c r="R2192" s="119"/>
    </row>
    <row r="2193" spans="1:18" x14ac:dyDescent="0.25">
      <c r="A2193" t="str">
        <f t="shared" si="34"/>
        <v/>
      </c>
      <c r="O2193" s="142"/>
      <c r="P2193" s="132"/>
      <c r="R2193" s="119"/>
    </row>
    <row r="2194" spans="1:18" x14ac:dyDescent="0.25">
      <c r="A2194" t="str">
        <f t="shared" si="34"/>
        <v/>
      </c>
      <c r="O2194" s="142"/>
      <c r="P2194" s="132"/>
      <c r="R2194" s="119"/>
    </row>
    <row r="2195" spans="1:18" x14ac:dyDescent="0.25">
      <c r="A2195" t="str">
        <f t="shared" si="34"/>
        <v/>
      </c>
      <c r="O2195" s="142"/>
      <c r="P2195" s="132"/>
      <c r="R2195" s="119"/>
    </row>
    <row r="2196" spans="1:18" x14ac:dyDescent="0.25">
      <c r="A2196" t="str">
        <f t="shared" si="34"/>
        <v/>
      </c>
      <c r="O2196" s="142"/>
      <c r="P2196" s="132"/>
      <c r="R2196" s="119"/>
    </row>
    <row r="2197" spans="1:18" x14ac:dyDescent="0.25">
      <c r="A2197" t="str">
        <f t="shared" si="34"/>
        <v/>
      </c>
      <c r="O2197" s="142"/>
      <c r="P2197" s="132"/>
      <c r="R2197" s="119"/>
    </row>
    <row r="2198" spans="1:18" x14ac:dyDescent="0.25">
      <c r="A2198" t="str">
        <f t="shared" si="34"/>
        <v/>
      </c>
      <c r="O2198" s="142"/>
      <c r="P2198" s="132"/>
      <c r="R2198" s="119"/>
    </row>
    <row r="2199" spans="1:18" x14ac:dyDescent="0.25">
      <c r="A2199" t="str">
        <f t="shared" si="34"/>
        <v/>
      </c>
      <c r="O2199" s="142"/>
      <c r="P2199" s="132"/>
      <c r="R2199" s="119"/>
    </row>
    <row r="2200" spans="1:18" x14ac:dyDescent="0.25">
      <c r="A2200" t="str">
        <f t="shared" si="34"/>
        <v/>
      </c>
      <c r="O2200" s="142"/>
      <c r="P2200" s="132"/>
      <c r="R2200" s="119"/>
    </row>
    <row r="2201" spans="1:18" x14ac:dyDescent="0.25">
      <c r="A2201" t="str">
        <f t="shared" si="34"/>
        <v/>
      </c>
      <c r="O2201" s="142"/>
      <c r="P2201" s="132"/>
      <c r="R2201" s="119"/>
    </row>
    <row r="2202" spans="1:18" x14ac:dyDescent="0.25">
      <c r="A2202" t="str">
        <f t="shared" si="34"/>
        <v/>
      </c>
      <c r="O2202" s="142"/>
      <c r="P2202" s="132"/>
      <c r="R2202" s="119"/>
    </row>
    <row r="2203" spans="1:18" x14ac:dyDescent="0.25">
      <c r="A2203" t="str">
        <f t="shared" si="34"/>
        <v/>
      </c>
      <c r="O2203" s="142"/>
      <c r="P2203" s="132"/>
      <c r="R2203" s="119"/>
    </row>
    <row r="2204" spans="1:18" x14ac:dyDescent="0.25">
      <c r="A2204" t="str">
        <f t="shared" si="34"/>
        <v/>
      </c>
      <c r="O2204" s="142"/>
      <c r="P2204" s="132"/>
      <c r="R2204" s="119"/>
    </row>
    <row r="2205" spans="1:18" x14ac:dyDescent="0.25">
      <c r="A2205" t="str">
        <f t="shared" si="34"/>
        <v/>
      </c>
      <c r="O2205" s="142"/>
      <c r="P2205" s="132"/>
      <c r="R2205" s="119"/>
    </row>
    <row r="2206" spans="1:18" x14ac:dyDescent="0.25">
      <c r="A2206" t="str">
        <f t="shared" si="34"/>
        <v/>
      </c>
      <c r="O2206" s="142"/>
      <c r="P2206" s="132"/>
      <c r="R2206" s="119"/>
    </row>
    <row r="2207" spans="1:18" x14ac:dyDescent="0.25">
      <c r="A2207" t="str">
        <f t="shared" si="34"/>
        <v/>
      </c>
      <c r="O2207" s="142"/>
      <c r="P2207" s="132"/>
      <c r="R2207" s="119"/>
    </row>
    <row r="2208" spans="1:18" x14ac:dyDescent="0.25">
      <c r="A2208" t="str">
        <f t="shared" si="34"/>
        <v/>
      </c>
      <c r="O2208" s="142"/>
      <c r="P2208" s="132"/>
      <c r="R2208" s="119"/>
    </row>
    <row r="2209" spans="1:18" x14ac:dyDescent="0.25">
      <c r="A2209" t="str">
        <f t="shared" si="34"/>
        <v/>
      </c>
      <c r="O2209" s="142"/>
      <c r="P2209" s="132"/>
      <c r="R2209" s="119"/>
    </row>
    <row r="2210" spans="1:18" x14ac:dyDescent="0.25">
      <c r="A2210" t="str">
        <f t="shared" si="34"/>
        <v/>
      </c>
      <c r="O2210" s="142"/>
      <c r="P2210" s="132"/>
      <c r="R2210" s="119"/>
    </row>
    <row r="2211" spans="1:18" x14ac:dyDescent="0.25">
      <c r="A2211" t="str">
        <f t="shared" si="34"/>
        <v/>
      </c>
      <c r="O2211" s="142"/>
      <c r="P2211" s="132"/>
      <c r="R2211" s="119"/>
    </row>
    <row r="2212" spans="1:18" x14ac:dyDescent="0.25">
      <c r="A2212" t="str">
        <f t="shared" si="34"/>
        <v/>
      </c>
      <c r="O2212" s="142"/>
      <c r="P2212" s="132"/>
      <c r="R2212" s="119"/>
    </row>
    <row r="2213" spans="1:18" x14ac:dyDescent="0.25">
      <c r="A2213" t="str">
        <f t="shared" si="34"/>
        <v/>
      </c>
      <c r="O2213" s="142"/>
      <c r="P2213" s="132"/>
      <c r="R2213" s="119"/>
    </row>
    <row r="2214" spans="1:18" x14ac:dyDescent="0.25">
      <c r="A2214" t="str">
        <f t="shared" si="34"/>
        <v/>
      </c>
      <c r="O2214" s="142"/>
      <c r="P2214" s="132"/>
      <c r="R2214" s="119"/>
    </row>
    <row r="2215" spans="1:18" x14ac:dyDescent="0.25">
      <c r="A2215" t="str">
        <f t="shared" si="34"/>
        <v/>
      </c>
      <c r="O2215" s="142"/>
      <c r="P2215" s="132"/>
      <c r="R2215" s="119"/>
    </row>
    <row r="2216" spans="1:18" x14ac:dyDescent="0.25">
      <c r="A2216" t="str">
        <f t="shared" si="34"/>
        <v/>
      </c>
      <c r="O2216" s="142"/>
      <c r="P2216" s="132"/>
      <c r="R2216" s="119"/>
    </row>
    <row r="2217" spans="1:18" x14ac:dyDescent="0.25">
      <c r="A2217" t="str">
        <f t="shared" si="34"/>
        <v/>
      </c>
      <c r="O2217" s="142"/>
      <c r="P2217" s="132"/>
      <c r="R2217" s="119"/>
    </row>
    <row r="2218" spans="1:18" x14ac:dyDescent="0.25">
      <c r="A2218" t="str">
        <f t="shared" si="34"/>
        <v/>
      </c>
      <c r="O2218" s="142"/>
      <c r="P2218" s="132"/>
      <c r="R2218" s="119"/>
    </row>
    <row r="2219" spans="1:18" x14ac:dyDescent="0.25">
      <c r="A2219" t="str">
        <f t="shared" si="34"/>
        <v/>
      </c>
      <c r="O2219" s="142"/>
      <c r="P2219" s="132"/>
      <c r="R2219" s="119"/>
    </row>
    <row r="2220" spans="1:18" x14ac:dyDescent="0.25">
      <c r="A2220" t="str">
        <f t="shared" si="34"/>
        <v/>
      </c>
      <c r="O2220" s="142"/>
      <c r="P2220" s="132"/>
      <c r="R2220" s="119"/>
    </row>
    <row r="2221" spans="1:18" x14ac:dyDescent="0.25">
      <c r="A2221" t="str">
        <f t="shared" si="34"/>
        <v/>
      </c>
      <c r="O2221" s="142"/>
      <c r="P2221" s="132"/>
      <c r="R2221" s="119"/>
    </row>
    <row r="2222" spans="1:18" x14ac:dyDescent="0.25">
      <c r="A2222" t="str">
        <f t="shared" si="34"/>
        <v/>
      </c>
      <c r="O2222" s="142"/>
      <c r="P2222" s="132"/>
      <c r="R2222" s="119"/>
    </row>
    <row r="2223" spans="1:18" x14ac:dyDescent="0.25">
      <c r="A2223" t="str">
        <f t="shared" si="34"/>
        <v/>
      </c>
      <c r="O2223" s="142"/>
      <c r="P2223" s="132"/>
      <c r="R2223" s="119"/>
    </row>
    <row r="2224" spans="1:18" x14ac:dyDescent="0.25">
      <c r="A2224" t="str">
        <f t="shared" si="34"/>
        <v/>
      </c>
      <c r="O2224" s="142"/>
      <c r="P2224" s="132"/>
      <c r="R2224" s="119"/>
    </row>
    <row r="2225" spans="1:18" x14ac:dyDescent="0.25">
      <c r="A2225" t="str">
        <f t="shared" si="34"/>
        <v/>
      </c>
      <c r="O2225" s="142"/>
      <c r="P2225" s="132"/>
      <c r="R2225" s="119"/>
    </row>
    <row r="2226" spans="1:18" x14ac:dyDescent="0.25">
      <c r="A2226" t="str">
        <f t="shared" si="34"/>
        <v/>
      </c>
      <c r="O2226" s="142"/>
      <c r="P2226" s="132"/>
      <c r="R2226" s="119"/>
    </row>
    <row r="2227" spans="1:18" x14ac:dyDescent="0.25">
      <c r="A2227" t="str">
        <f t="shared" si="34"/>
        <v/>
      </c>
      <c r="O2227" s="142"/>
      <c r="P2227" s="132"/>
      <c r="R2227" s="119"/>
    </row>
    <row r="2228" spans="1:18" x14ac:dyDescent="0.25">
      <c r="A2228" t="str">
        <f t="shared" si="34"/>
        <v/>
      </c>
      <c r="O2228" s="142"/>
      <c r="P2228" s="132"/>
      <c r="R2228" s="119"/>
    </row>
    <row r="2229" spans="1:18" x14ac:dyDescent="0.25">
      <c r="A2229" t="str">
        <f t="shared" si="34"/>
        <v/>
      </c>
      <c r="O2229" s="142"/>
      <c r="P2229" s="132"/>
      <c r="R2229" s="119"/>
    </row>
    <row r="2230" spans="1:18" x14ac:dyDescent="0.25">
      <c r="A2230" t="str">
        <f t="shared" si="34"/>
        <v/>
      </c>
      <c r="O2230" s="142"/>
      <c r="P2230" s="132"/>
      <c r="R2230" s="119"/>
    </row>
    <row r="2231" spans="1:18" x14ac:dyDescent="0.25">
      <c r="A2231" t="str">
        <f t="shared" si="34"/>
        <v/>
      </c>
      <c r="O2231" s="142"/>
      <c r="P2231" s="132"/>
      <c r="R2231" s="119"/>
    </row>
    <row r="2232" spans="1:18" x14ac:dyDescent="0.25">
      <c r="A2232" t="str">
        <f t="shared" si="34"/>
        <v/>
      </c>
      <c r="O2232" s="142"/>
      <c r="P2232" s="132"/>
      <c r="R2232" s="119"/>
    </row>
    <row r="2233" spans="1:18" x14ac:dyDescent="0.25">
      <c r="A2233" t="str">
        <f t="shared" si="34"/>
        <v/>
      </c>
      <c r="O2233" s="142"/>
      <c r="P2233" s="132"/>
      <c r="R2233" s="119"/>
    </row>
    <row r="2234" spans="1:18" x14ac:dyDescent="0.25">
      <c r="A2234" t="str">
        <f t="shared" si="34"/>
        <v/>
      </c>
      <c r="O2234" s="142"/>
      <c r="P2234" s="132"/>
      <c r="R2234" s="119"/>
    </row>
    <row r="2235" spans="1:18" x14ac:dyDescent="0.25">
      <c r="A2235" t="str">
        <f t="shared" si="34"/>
        <v/>
      </c>
      <c r="O2235" s="142"/>
      <c r="P2235" s="132"/>
      <c r="R2235" s="119"/>
    </row>
    <row r="2236" spans="1:18" x14ac:dyDescent="0.25">
      <c r="A2236" t="str">
        <f t="shared" si="34"/>
        <v/>
      </c>
      <c r="O2236" s="142"/>
      <c r="P2236" s="132"/>
      <c r="R2236" s="119"/>
    </row>
    <row r="2237" spans="1:18" x14ac:dyDescent="0.25">
      <c r="A2237" t="str">
        <f t="shared" si="34"/>
        <v/>
      </c>
      <c r="O2237" s="142"/>
      <c r="P2237" s="132"/>
      <c r="R2237" s="119"/>
    </row>
    <row r="2238" spans="1:18" x14ac:dyDescent="0.25">
      <c r="A2238" t="str">
        <f t="shared" si="34"/>
        <v/>
      </c>
      <c r="O2238" s="142"/>
      <c r="P2238" s="132"/>
      <c r="R2238" s="119"/>
    </row>
    <row r="2239" spans="1:18" x14ac:dyDescent="0.25">
      <c r="A2239" t="str">
        <f t="shared" si="34"/>
        <v/>
      </c>
      <c r="O2239" s="142"/>
      <c r="P2239" s="132"/>
      <c r="R2239" s="119"/>
    </row>
    <row r="2240" spans="1:18" x14ac:dyDescent="0.25">
      <c r="A2240" t="str">
        <f t="shared" si="34"/>
        <v/>
      </c>
      <c r="O2240" s="142"/>
      <c r="P2240" s="132"/>
      <c r="R2240" s="119"/>
    </row>
    <row r="2241" spans="1:18" x14ac:dyDescent="0.25">
      <c r="A2241" t="str">
        <f t="shared" si="34"/>
        <v/>
      </c>
      <c r="O2241" s="142"/>
      <c r="P2241" s="132"/>
      <c r="R2241" s="119"/>
    </row>
    <row r="2242" spans="1:18" x14ac:dyDescent="0.25">
      <c r="A2242" t="str">
        <f t="shared" si="34"/>
        <v/>
      </c>
      <c r="O2242" s="142"/>
      <c r="P2242" s="132"/>
      <c r="R2242" s="119"/>
    </row>
    <row r="2243" spans="1:18" x14ac:dyDescent="0.25">
      <c r="A2243" t="str">
        <f t="shared" si="34"/>
        <v/>
      </c>
      <c r="O2243" s="142"/>
      <c r="P2243" s="132"/>
      <c r="R2243" s="119"/>
    </row>
    <row r="2244" spans="1:18" x14ac:dyDescent="0.25">
      <c r="A2244" t="str">
        <f t="shared" si="34"/>
        <v/>
      </c>
      <c r="O2244" s="142"/>
      <c r="P2244" s="132"/>
      <c r="R2244" s="119"/>
    </row>
    <row r="2245" spans="1:18" x14ac:dyDescent="0.25">
      <c r="A2245" t="str">
        <f t="shared" si="34"/>
        <v/>
      </c>
      <c r="O2245" s="142"/>
      <c r="P2245" s="132"/>
      <c r="R2245" s="119"/>
    </row>
    <row r="2246" spans="1:18" x14ac:dyDescent="0.25">
      <c r="A2246" t="str">
        <f t="shared" si="34"/>
        <v/>
      </c>
      <c r="O2246" s="142"/>
      <c r="P2246" s="132"/>
      <c r="R2246" s="119"/>
    </row>
    <row r="2247" spans="1:18" x14ac:dyDescent="0.25">
      <c r="A2247" t="str">
        <f t="shared" si="34"/>
        <v/>
      </c>
      <c r="O2247" s="142"/>
      <c r="P2247" s="132"/>
      <c r="R2247" s="119"/>
    </row>
    <row r="2248" spans="1:18" x14ac:dyDescent="0.25">
      <c r="A2248" t="str">
        <f t="shared" ref="A2248:A2311" si="35">B2248&amp;N2248</f>
        <v/>
      </c>
      <c r="O2248" s="142"/>
      <c r="P2248" s="132"/>
      <c r="R2248" s="119"/>
    </row>
    <row r="2249" spans="1:18" x14ac:dyDescent="0.25">
      <c r="A2249" t="str">
        <f t="shared" si="35"/>
        <v/>
      </c>
      <c r="O2249" s="142"/>
      <c r="P2249" s="132"/>
      <c r="R2249" s="119"/>
    </row>
    <row r="2250" spans="1:18" x14ac:dyDescent="0.25">
      <c r="A2250" t="str">
        <f t="shared" si="35"/>
        <v/>
      </c>
      <c r="O2250" s="142"/>
      <c r="P2250" s="132"/>
      <c r="R2250" s="119"/>
    </row>
    <row r="2251" spans="1:18" x14ac:dyDescent="0.25">
      <c r="A2251" t="str">
        <f t="shared" si="35"/>
        <v/>
      </c>
      <c r="O2251" s="142"/>
      <c r="P2251" s="132"/>
      <c r="R2251" s="119"/>
    </row>
    <row r="2252" spans="1:18" x14ac:dyDescent="0.25">
      <c r="A2252" t="str">
        <f t="shared" si="35"/>
        <v/>
      </c>
      <c r="O2252" s="142"/>
      <c r="P2252" s="132"/>
      <c r="R2252" s="119"/>
    </row>
    <row r="2253" spans="1:18" x14ac:dyDescent="0.25">
      <c r="A2253" t="str">
        <f t="shared" si="35"/>
        <v/>
      </c>
      <c r="O2253" s="142"/>
      <c r="P2253" s="132"/>
      <c r="R2253" s="119"/>
    </row>
    <row r="2254" spans="1:18" x14ac:dyDescent="0.25">
      <c r="A2254" t="str">
        <f t="shared" si="35"/>
        <v/>
      </c>
      <c r="O2254" s="142"/>
      <c r="P2254" s="132"/>
      <c r="R2254" s="119"/>
    </row>
    <row r="2255" spans="1:18" x14ac:dyDescent="0.25">
      <c r="A2255" t="str">
        <f t="shared" si="35"/>
        <v/>
      </c>
      <c r="O2255" s="142"/>
      <c r="P2255" s="132"/>
      <c r="R2255" s="119"/>
    </row>
    <row r="2256" spans="1:18" x14ac:dyDescent="0.25">
      <c r="A2256" t="str">
        <f t="shared" si="35"/>
        <v/>
      </c>
      <c r="O2256" s="142"/>
      <c r="P2256" s="132"/>
      <c r="R2256" s="119"/>
    </row>
    <row r="2257" spans="1:18" x14ac:dyDescent="0.25">
      <c r="A2257" t="str">
        <f t="shared" si="35"/>
        <v/>
      </c>
      <c r="O2257" s="142"/>
      <c r="P2257" s="132"/>
      <c r="R2257" s="119"/>
    </row>
    <row r="2258" spans="1:18" x14ac:dyDescent="0.25">
      <c r="A2258" t="str">
        <f t="shared" si="35"/>
        <v/>
      </c>
      <c r="O2258" s="142"/>
      <c r="P2258" s="132"/>
      <c r="R2258" s="119"/>
    </row>
    <row r="2259" spans="1:18" x14ac:dyDescent="0.25">
      <c r="A2259" t="str">
        <f t="shared" si="35"/>
        <v/>
      </c>
      <c r="O2259" s="142"/>
      <c r="P2259" s="132"/>
      <c r="R2259" s="119"/>
    </row>
    <row r="2260" spans="1:18" x14ac:dyDescent="0.25">
      <c r="A2260" t="str">
        <f t="shared" si="35"/>
        <v/>
      </c>
      <c r="O2260" s="142"/>
      <c r="P2260" s="132"/>
      <c r="R2260" s="119"/>
    </row>
    <row r="2261" spans="1:18" x14ac:dyDescent="0.25">
      <c r="A2261" t="str">
        <f t="shared" si="35"/>
        <v/>
      </c>
      <c r="O2261" s="142"/>
      <c r="P2261" s="132"/>
      <c r="R2261" s="119"/>
    </row>
    <row r="2262" spans="1:18" x14ac:dyDescent="0.25">
      <c r="A2262" t="str">
        <f t="shared" si="35"/>
        <v/>
      </c>
      <c r="O2262" s="142"/>
      <c r="P2262" s="132"/>
      <c r="R2262" s="119"/>
    </row>
    <row r="2263" spans="1:18" x14ac:dyDescent="0.25">
      <c r="A2263" t="str">
        <f t="shared" si="35"/>
        <v/>
      </c>
      <c r="O2263" s="142"/>
      <c r="P2263" s="132"/>
      <c r="R2263" s="119"/>
    </row>
    <row r="2264" spans="1:18" x14ac:dyDescent="0.25">
      <c r="A2264" t="str">
        <f t="shared" si="35"/>
        <v/>
      </c>
      <c r="O2264" s="142"/>
      <c r="P2264" s="132"/>
      <c r="R2264" s="119"/>
    </row>
    <row r="2265" spans="1:18" x14ac:dyDescent="0.25">
      <c r="A2265" t="str">
        <f t="shared" si="35"/>
        <v/>
      </c>
      <c r="O2265" s="142"/>
      <c r="P2265" s="132"/>
      <c r="R2265" s="119"/>
    </row>
    <row r="2266" spans="1:18" x14ac:dyDescent="0.25">
      <c r="A2266" t="str">
        <f t="shared" si="35"/>
        <v/>
      </c>
      <c r="O2266" s="142"/>
      <c r="P2266" s="132"/>
      <c r="R2266" s="119"/>
    </row>
    <row r="2267" spans="1:18" x14ac:dyDescent="0.25">
      <c r="A2267" t="str">
        <f t="shared" si="35"/>
        <v/>
      </c>
      <c r="O2267" s="142"/>
      <c r="P2267" s="132"/>
      <c r="R2267" s="119"/>
    </row>
    <row r="2268" spans="1:18" x14ac:dyDescent="0.25">
      <c r="A2268" t="str">
        <f t="shared" si="35"/>
        <v/>
      </c>
      <c r="O2268" s="142"/>
      <c r="P2268" s="132"/>
      <c r="R2268" s="119"/>
    </row>
    <row r="2269" spans="1:18" x14ac:dyDescent="0.25">
      <c r="A2269" t="str">
        <f t="shared" si="35"/>
        <v/>
      </c>
      <c r="O2269" s="142"/>
      <c r="P2269" s="132"/>
      <c r="R2269" s="119"/>
    </row>
    <row r="2270" spans="1:18" x14ac:dyDescent="0.25">
      <c r="A2270" t="str">
        <f t="shared" si="35"/>
        <v/>
      </c>
      <c r="O2270" s="142"/>
      <c r="P2270" s="132"/>
      <c r="R2270" s="119"/>
    </row>
    <row r="2271" spans="1:18" x14ac:dyDescent="0.25">
      <c r="A2271" t="str">
        <f t="shared" si="35"/>
        <v/>
      </c>
      <c r="O2271" s="142"/>
      <c r="P2271" s="132"/>
      <c r="R2271" s="119"/>
    </row>
    <row r="2272" spans="1:18" x14ac:dyDescent="0.25">
      <c r="A2272" t="str">
        <f t="shared" si="35"/>
        <v/>
      </c>
      <c r="O2272" s="142"/>
      <c r="P2272" s="132"/>
      <c r="R2272" s="119"/>
    </row>
    <row r="2273" spans="1:18" x14ac:dyDescent="0.25">
      <c r="A2273" t="str">
        <f t="shared" si="35"/>
        <v/>
      </c>
      <c r="O2273" s="142"/>
      <c r="P2273" s="132"/>
      <c r="R2273" s="119"/>
    </row>
    <row r="2274" spans="1:18" x14ac:dyDescent="0.25">
      <c r="A2274" t="str">
        <f t="shared" si="35"/>
        <v/>
      </c>
      <c r="O2274" s="142"/>
      <c r="P2274" s="132"/>
      <c r="R2274" s="119"/>
    </row>
    <row r="2275" spans="1:18" x14ac:dyDescent="0.25">
      <c r="A2275" t="str">
        <f t="shared" si="35"/>
        <v/>
      </c>
      <c r="O2275" s="142"/>
      <c r="P2275" s="132"/>
      <c r="R2275" s="119"/>
    </row>
    <row r="2276" spans="1:18" x14ac:dyDescent="0.25">
      <c r="A2276" t="str">
        <f t="shared" si="35"/>
        <v/>
      </c>
      <c r="O2276" s="142"/>
      <c r="P2276" s="132"/>
      <c r="R2276" s="119"/>
    </row>
    <row r="2277" spans="1:18" x14ac:dyDescent="0.25">
      <c r="A2277" t="str">
        <f t="shared" si="35"/>
        <v/>
      </c>
      <c r="O2277" s="142"/>
      <c r="P2277" s="132"/>
      <c r="R2277" s="119"/>
    </row>
    <row r="2278" spans="1:18" x14ac:dyDescent="0.25">
      <c r="A2278" t="str">
        <f t="shared" si="35"/>
        <v/>
      </c>
      <c r="O2278" s="142"/>
      <c r="P2278" s="132"/>
      <c r="R2278" s="119"/>
    </row>
    <row r="2279" spans="1:18" x14ac:dyDescent="0.25">
      <c r="A2279" t="str">
        <f t="shared" si="35"/>
        <v/>
      </c>
      <c r="O2279" s="142"/>
      <c r="P2279" s="132"/>
      <c r="R2279" s="119"/>
    </row>
    <row r="2280" spans="1:18" x14ac:dyDescent="0.25">
      <c r="A2280" t="str">
        <f t="shared" si="35"/>
        <v/>
      </c>
      <c r="O2280" s="142"/>
      <c r="P2280" s="132"/>
      <c r="R2280" s="119"/>
    </row>
    <row r="2281" spans="1:18" x14ac:dyDescent="0.25">
      <c r="A2281" t="str">
        <f t="shared" si="35"/>
        <v/>
      </c>
      <c r="O2281" s="142"/>
      <c r="P2281" s="132"/>
      <c r="R2281" s="119"/>
    </row>
    <row r="2282" spans="1:18" x14ac:dyDescent="0.25">
      <c r="A2282" t="str">
        <f t="shared" si="35"/>
        <v/>
      </c>
      <c r="O2282" s="142"/>
      <c r="P2282" s="132"/>
      <c r="R2282" s="119"/>
    </row>
    <row r="2283" spans="1:18" x14ac:dyDescent="0.25">
      <c r="A2283" t="str">
        <f t="shared" si="35"/>
        <v/>
      </c>
      <c r="O2283" s="142"/>
      <c r="P2283" s="132"/>
      <c r="R2283" s="119"/>
    </row>
    <row r="2284" spans="1:18" x14ac:dyDescent="0.25">
      <c r="A2284" t="str">
        <f t="shared" si="35"/>
        <v/>
      </c>
      <c r="O2284" s="142"/>
      <c r="P2284" s="132"/>
      <c r="R2284" s="119"/>
    </row>
    <row r="2285" spans="1:18" x14ac:dyDescent="0.25">
      <c r="A2285" t="str">
        <f t="shared" si="35"/>
        <v/>
      </c>
      <c r="O2285" s="142"/>
      <c r="P2285" s="132"/>
      <c r="R2285" s="119"/>
    </row>
    <row r="2286" spans="1:18" x14ac:dyDescent="0.25">
      <c r="A2286" t="str">
        <f t="shared" si="35"/>
        <v/>
      </c>
      <c r="O2286" s="142"/>
      <c r="P2286" s="132"/>
      <c r="R2286" s="119"/>
    </row>
    <row r="2287" spans="1:18" x14ac:dyDescent="0.25">
      <c r="A2287" t="str">
        <f t="shared" si="35"/>
        <v/>
      </c>
      <c r="O2287" s="142"/>
      <c r="P2287" s="132"/>
      <c r="R2287" s="119"/>
    </row>
    <row r="2288" spans="1:18" x14ac:dyDescent="0.25">
      <c r="A2288" t="str">
        <f t="shared" si="35"/>
        <v/>
      </c>
      <c r="O2288" s="142"/>
      <c r="P2288" s="132"/>
      <c r="R2288" s="119"/>
    </row>
    <row r="2289" spans="1:18" x14ac:dyDescent="0.25">
      <c r="A2289" t="str">
        <f t="shared" si="35"/>
        <v/>
      </c>
      <c r="O2289" s="142"/>
      <c r="P2289" s="132"/>
      <c r="R2289" s="119"/>
    </row>
    <row r="2290" spans="1:18" x14ac:dyDescent="0.25">
      <c r="A2290" t="str">
        <f t="shared" si="35"/>
        <v/>
      </c>
      <c r="O2290" s="142"/>
      <c r="P2290" s="132"/>
      <c r="R2290" s="119"/>
    </row>
    <row r="2291" spans="1:18" x14ac:dyDescent="0.25">
      <c r="A2291" t="str">
        <f t="shared" si="35"/>
        <v/>
      </c>
      <c r="O2291" s="142"/>
      <c r="P2291" s="132"/>
      <c r="R2291" s="119"/>
    </row>
    <row r="2292" spans="1:18" x14ac:dyDescent="0.25">
      <c r="A2292" t="str">
        <f t="shared" si="35"/>
        <v/>
      </c>
      <c r="O2292" s="142"/>
      <c r="P2292" s="132"/>
      <c r="R2292" s="119"/>
    </row>
    <row r="2293" spans="1:18" x14ac:dyDescent="0.25">
      <c r="A2293" t="str">
        <f t="shared" si="35"/>
        <v/>
      </c>
      <c r="O2293" s="142"/>
      <c r="P2293" s="132"/>
      <c r="R2293" s="119"/>
    </row>
    <row r="2294" spans="1:18" x14ac:dyDescent="0.25">
      <c r="A2294" t="str">
        <f t="shared" si="35"/>
        <v/>
      </c>
      <c r="O2294" s="142"/>
      <c r="P2294" s="132"/>
      <c r="R2294" s="119"/>
    </row>
    <row r="2295" spans="1:18" x14ac:dyDescent="0.25">
      <c r="A2295" t="str">
        <f t="shared" si="35"/>
        <v/>
      </c>
      <c r="O2295" s="142"/>
      <c r="P2295" s="132"/>
      <c r="R2295" s="119"/>
    </row>
    <row r="2296" spans="1:18" x14ac:dyDescent="0.25">
      <c r="A2296" t="str">
        <f t="shared" si="35"/>
        <v/>
      </c>
      <c r="O2296" s="142"/>
      <c r="P2296" s="132"/>
      <c r="R2296" s="119"/>
    </row>
    <row r="2297" spans="1:18" x14ac:dyDescent="0.25">
      <c r="A2297" t="str">
        <f t="shared" si="35"/>
        <v/>
      </c>
      <c r="O2297" s="142"/>
      <c r="P2297" s="132"/>
      <c r="R2297" s="119"/>
    </row>
    <row r="2298" spans="1:18" x14ac:dyDescent="0.25">
      <c r="A2298" t="str">
        <f t="shared" si="35"/>
        <v/>
      </c>
      <c r="O2298" s="142"/>
      <c r="P2298" s="132"/>
      <c r="R2298" s="119"/>
    </row>
    <row r="2299" spans="1:18" x14ac:dyDescent="0.25">
      <c r="A2299" t="str">
        <f t="shared" si="35"/>
        <v/>
      </c>
      <c r="O2299" s="142"/>
      <c r="P2299" s="132"/>
      <c r="R2299" s="119"/>
    </row>
    <row r="2300" spans="1:18" x14ac:dyDescent="0.25">
      <c r="A2300" t="str">
        <f t="shared" si="35"/>
        <v/>
      </c>
      <c r="O2300" s="142"/>
      <c r="P2300" s="132"/>
      <c r="R2300" s="119"/>
    </row>
    <row r="2301" spans="1:18" x14ac:dyDescent="0.25">
      <c r="A2301" t="str">
        <f t="shared" si="35"/>
        <v/>
      </c>
      <c r="O2301" s="142"/>
      <c r="P2301" s="132"/>
      <c r="R2301" s="119"/>
    </row>
    <row r="2302" spans="1:18" x14ac:dyDescent="0.25">
      <c r="A2302" t="str">
        <f t="shared" si="35"/>
        <v/>
      </c>
      <c r="O2302" s="142"/>
      <c r="P2302" s="132"/>
      <c r="R2302" s="119"/>
    </row>
    <row r="2303" spans="1:18" x14ac:dyDescent="0.25">
      <c r="A2303" t="str">
        <f t="shared" si="35"/>
        <v/>
      </c>
      <c r="O2303" s="142"/>
      <c r="P2303" s="132"/>
      <c r="R2303" s="119"/>
    </row>
    <row r="2304" spans="1:18" x14ac:dyDescent="0.25">
      <c r="A2304" t="str">
        <f t="shared" si="35"/>
        <v/>
      </c>
      <c r="O2304" s="142"/>
      <c r="P2304" s="132"/>
      <c r="R2304" s="119"/>
    </row>
    <row r="2305" spans="1:18" x14ac:dyDescent="0.25">
      <c r="A2305" t="str">
        <f t="shared" si="35"/>
        <v/>
      </c>
      <c r="O2305" s="142"/>
      <c r="P2305" s="132"/>
      <c r="R2305" s="119"/>
    </row>
    <row r="2306" spans="1:18" x14ac:dyDescent="0.25">
      <c r="A2306" t="str">
        <f t="shared" si="35"/>
        <v/>
      </c>
      <c r="O2306" s="142"/>
      <c r="P2306" s="132"/>
      <c r="R2306" s="119"/>
    </row>
    <row r="2307" spans="1:18" x14ac:dyDescent="0.25">
      <c r="A2307" t="str">
        <f t="shared" si="35"/>
        <v/>
      </c>
      <c r="O2307" s="142"/>
      <c r="P2307" s="132"/>
      <c r="R2307" s="119"/>
    </row>
    <row r="2308" spans="1:18" x14ac:dyDescent="0.25">
      <c r="A2308" t="str">
        <f t="shared" si="35"/>
        <v/>
      </c>
      <c r="O2308" s="142"/>
      <c r="P2308" s="132"/>
      <c r="R2308" s="119"/>
    </row>
    <row r="2309" spans="1:18" x14ac:dyDescent="0.25">
      <c r="A2309" t="str">
        <f t="shared" si="35"/>
        <v/>
      </c>
      <c r="O2309" s="142"/>
      <c r="P2309" s="132"/>
      <c r="R2309" s="119"/>
    </row>
    <row r="2310" spans="1:18" x14ac:dyDescent="0.25">
      <c r="A2310" t="str">
        <f t="shared" si="35"/>
        <v/>
      </c>
      <c r="O2310" s="142"/>
      <c r="P2310" s="132"/>
      <c r="R2310" s="119"/>
    </row>
    <row r="2311" spans="1:18" x14ac:dyDescent="0.25">
      <c r="A2311" t="str">
        <f t="shared" si="35"/>
        <v/>
      </c>
      <c r="O2311" s="142"/>
      <c r="P2311" s="132"/>
      <c r="R2311" s="119"/>
    </row>
    <row r="2312" spans="1:18" x14ac:dyDescent="0.25">
      <c r="A2312" t="str">
        <f t="shared" ref="A2312:A2375" si="36">B2312&amp;N2312</f>
        <v/>
      </c>
      <c r="O2312" s="142"/>
      <c r="P2312" s="132"/>
      <c r="R2312" s="119"/>
    </row>
    <row r="2313" spans="1:18" x14ac:dyDescent="0.25">
      <c r="A2313" t="str">
        <f t="shared" si="36"/>
        <v/>
      </c>
      <c r="O2313" s="142"/>
      <c r="P2313" s="132"/>
      <c r="R2313" s="119"/>
    </row>
    <row r="2314" spans="1:18" x14ac:dyDescent="0.25">
      <c r="A2314" t="str">
        <f t="shared" si="36"/>
        <v/>
      </c>
      <c r="O2314" s="142"/>
      <c r="P2314" s="132"/>
      <c r="R2314" s="119"/>
    </row>
    <row r="2315" spans="1:18" x14ac:dyDescent="0.25">
      <c r="A2315" t="str">
        <f t="shared" si="36"/>
        <v/>
      </c>
      <c r="O2315" s="142"/>
      <c r="P2315" s="132"/>
      <c r="R2315" s="119"/>
    </row>
    <row r="2316" spans="1:18" x14ac:dyDescent="0.25">
      <c r="A2316" t="str">
        <f t="shared" si="36"/>
        <v/>
      </c>
      <c r="O2316" s="142"/>
      <c r="P2316" s="132"/>
      <c r="R2316" s="119"/>
    </row>
    <row r="2317" spans="1:18" x14ac:dyDescent="0.25">
      <c r="A2317" t="str">
        <f t="shared" si="36"/>
        <v/>
      </c>
      <c r="O2317" s="142"/>
      <c r="P2317" s="132"/>
      <c r="R2317" s="119"/>
    </row>
    <row r="2318" spans="1:18" x14ac:dyDescent="0.25">
      <c r="A2318" t="str">
        <f t="shared" si="36"/>
        <v/>
      </c>
      <c r="O2318" s="142"/>
      <c r="P2318" s="132"/>
      <c r="R2318" s="119"/>
    </row>
    <row r="2319" spans="1:18" x14ac:dyDescent="0.25">
      <c r="A2319" t="str">
        <f t="shared" si="36"/>
        <v/>
      </c>
      <c r="O2319" s="142"/>
      <c r="P2319" s="132"/>
      <c r="R2319" s="119"/>
    </row>
    <row r="2320" spans="1:18" x14ac:dyDescent="0.25">
      <c r="A2320" t="str">
        <f t="shared" si="36"/>
        <v/>
      </c>
      <c r="O2320" s="142"/>
      <c r="P2320" s="132"/>
      <c r="R2320" s="119"/>
    </row>
    <row r="2321" spans="1:18" x14ac:dyDescent="0.25">
      <c r="A2321" t="str">
        <f t="shared" si="36"/>
        <v/>
      </c>
      <c r="O2321" s="142"/>
      <c r="P2321" s="132"/>
      <c r="R2321" s="119"/>
    </row>
    <row r="2322" spans="1:18" x14ac:dyDescent="0.25">
      <c r="A2322" t="str">
        <f t="shared" si="36"/>
        <v/>
      </c>
      <c r="O2322" s="142"/>
      <c r="P2322" s="132"/>
      <c r="R2322" s="119"/>
    </row>
    <row r="2323" spans="1:18" x14ac:dyDescent="0.25">
      <c r="A2323" t="str">
        <f t="shared" si="36"/>
        <v/>
      </c>
      <c r="O2323" s="142"/>
      <c r="P2323" s="132"/>
      <c r="R2323" s="119"/>
    </row>
    <row r="2324" spans="1:18" x14ac:dyDescent="0.25">
      <c r="A2324" t="str">
        <f t="shared" si="36"/>
        <v/>
      </c>
      <c r="O2324" s="142"/>
      <c r="P2324" s="132"/>
      <c r="R2324" s="119"/>
    </row>
    <row r="2325" spans="1:18" x14ac:dyDescent="0.25">
      <c r="A2325" t="str">
        <f t="shared" si="36"/>
        <v/>
      </c>
      <c r="O2325" s="142"/>
      <c r="P2325" s="132"/>
      <c r="R2325" s="119"/>
    </row>
    <row r="2326" spans="1:18" x14ac:dyDescent="0.25">
      <c r="A2326" t="str">
        <f t="shared" si="36"/>
        <v/>
      </c>
      <c r="O2326" s="142"/>
      <c r="P2326" s="132"/>
      <c r="R2326" s="119"/>
    </row>
    <row r="2327" spans="1:18" x14ac:dyDescent="0.25">
      <c r="A2327" t="str">
        <f t="shared" si="36"/>
        <v/>
      </c>
      <c r="O2327" s="142"/>
      <c r="P2327" s="132"/>
      <c r="R2327" s="119"/>
    </row>
    <row r="2328" spans="1:18" x14ac:dyDescent="0.25">
      <c r="A2328" t="str">
        <f t="shared" si="36"/>
        <v/>
      </c>
      <c r="O2328" s="142"/>
      <c r="P2328" s="132"/>
      <c r="R2328" s="119"/>
    </row>
    <row r="2329" spans="1:18" x14ac:dyDescent="0.25">
      <c r="A2329" t="str">
        <f t="shared" si="36"/>
        <v/>
      </c>
      <c r="O2329" s="142"/>
      <c r="P2329" s="132"/>
      <c r="R2329" s="119"/>
    </row>
    <row r="2330" spans="1:18" x14ac:dyDescent="0.25">
      <c r="A2330" t="str">
        <f t="shared" si="36"/>
        <v/>
      </c>
      <c r="O2330" s="142"/>
      <c r="P2330" s="132"/>
      <c r="R2330" s="119"/>
    </row>
    <row r="2331" spans="1:18" x14ac:dyDescent="0.25">
      <c r="A2331" t="str">
        <f t="shared" si="36"/>
        <v/>
      </c>
      <c r="O2331" s="142"/>
      <c r="P2331" s="132"/>
      <c r="R2331" s="119"/>
    </row>
    <row r="2332" spans="1:18" x14ac:dyDescent="0.25">
      <c r="A2332" t="str">
        <f t="shared" si="36"/>
        <v/>
      </c>
      <c r="O2332" s="142"/>
      <c r="P2332" s="132"/>
      <c r="R2332" s="119"/>
    </row>
    <row r="2333" spans="1:18" x14ac:dyDescent="0.25">
      <c r="A2333" t="str">
        <f t="shared" si="36"/>
        <v/>
      </c>
      <c r="O2333" s="142"/>
      <c r="P2333" s="132"/>
      <c r="R2333" s="119"/>
    </row>
    <row r="2334" spans="1:18" x14ac:dyDescent="0.25">
      <c r="A2334" t="str">
        <f t="shared" si="36"/>
        <v/>
      </c>
      <c r="O2334" s="142"/>
      <c r="P2334" s="132"/>
      <c r="R2334" s="119"/>
    </row>
    <row r="2335" spans="1:18" x14ac:dyDescent="0.25">
      <c r="A2335" t="str">
        <f t="shared" si="36"/>
        <v/>
      </c>
      <c r="O2335" s="142"/>
      <c r="P2335" s="132"/>
      <c r="R2335" s="119"/>
    </row>
    <row r="2336" spans="1:18" x14ac:dyDescent="0.25">
      <c r="A2336" t="str">
        <f t="shared" si="36"/>
        <v/>
      </c>
      <c r="O2336" s="142"/>
      <c r="P2336" s="132"/>
      <c r="R2336" s="119"/>
    </row>
    <row r="2337" spans="1:18" x14ac:dyDescent="0.25">
      <c r="A2337" t="str">
        <f t="shared" si="36"/>
        <v/>
      </c>
      <c r="O2337" s="142"/>
      <c r="P2337" s="132"/>
      <c r="R2337" s="119"/>
    </row>
    <row r="2338" spans="1:18" x14ac:dyDescent="0.25">
      <c r="A2338" t="str">
        <f t="shared" si="36"/>
        <v/>
      </c>
      <c r="O2338" s="142"/>
      <c r="P2338" s="132"/>
      <c r="R2338" s="119"/>
    </row>
    <row r="2339" spans="1:18" x14ac:dyDescent="0.25">
      <c r="A2339" t="str">
        <f t="shared" si="36"/>
        <v/>
      </c>
      <c r="O2339" s="142"/>
      <c r="P2339" s="132"/>
      <c r="R2339" s="119"/>
    </row>
    <row r="2340" spans="1:18" x14ac:dyDescent="0.25">
      <c r="A2340" t="str">
        <f t="shared" si="36"/>
        <v/>
      </c>
      <c r="O2340" s="142"/>
      <c r="P2340" s="132"/>
      <c r="R2340" s="119"/>
    </row>
    <row r="2341" spans="1:18" x14ac:dyDescent="0.25">
      <c r="A2341" t="str">
        <f t="shared" si="36"/>
        <v/>
      </c>
      <c r="O2341" s="142"/>
      <c r="P2341" s="132"/>
      <c r="R2341" s="119"/>
    </row>
    <row r="2342" spans="1:18" x14ac:dyDescent="0.25">
      <c r="A2342" t="str">
        <f t="shared" si="36"/>
        <v/>
      </c>
      <c r="O2342" s="142"/>
      <c r="P2342" s="132"/>
      <c r="R2342" s="119"/>
    </row>
    <row r="2343" spans="1:18" x14ac:dyDescent="0.25">
      <c r="A2343" t="str">
        <f t="shared" si="36"/>
        <v/>
      </c>
      <c r="O2343" s="142"/>
      <c r="P2343" s="132"/>
      <c r="R2343" s="119"/>
    </row>
    <row r="2344" spans="1:18" x14ac:dyDescent="0.25">
      <c r="A2344" t="str">
        <f t="shared" si="36"/>
        <v/>
      </c>
      <c r="O2344" s="142"/>
      <c r="P2344" s="132"/>
      <c r="R2344" s="119"/>
    </row>
    <row r="2345" spans="1:18" x14ac:dyDescent="0.25">
      <c r="A2345" t="str">
        <f t="shared" si="36"/>
        <v/>
      </c>
      <c r="O2345" s="142"/>
      <c r="P2345" s="132"/>
      <c r="R2345" s="119"/>
    </row>
    <row r="2346" spans="1:18" x14ac:dyDescent="0.25">
      <c r="A2346" t="str">
        <f t="shared" si="36"/>
        <v/>
      </c>
      <c r="O2346" s="142"/>
      <c r="P2346" s="132"/>
      <c r="R2346" s="119"/>
    </row>
    <row r="2347" spans="1:18" x14ac:dyDescent="0.25">
      <c r="A2347" t="str">
        <f t="shared" si="36"/>
        <v/>
      </c>
      <c r="O2347" s="142"/>
      <c r="P2347" s="132"/>
      <c r="R2347" s="119"/>
    </row>
    <row r="2348" spans="1:18" x14ac:dyDescent="0.25">
      <c r="A2348" t="str">
        <f t="shared" si="36"/>
        <v/>
      </c>
      <c r="O2348" s="142"/>
      <c r="P2348" s="132"/>
      <c r="R2348" s="119"/>
    </row>
    <row r="2349" spans="1:18" x14ac:dyDescent="0.25">
      <c r="A2349" t="str">
        <f t="shared" si="36"/>
        <v/>
      </c>
      <c r="O2349" s="142"/>
      <c r="P2349" s="132"/>
      <c r="R2349" s="119"/>
    </row>
    <row r="2350" spans="1:18" x14ac:dyDescent="0.25">
      <c r="A2350" t="str">
        <f t="shared" si="36"/>
        <v/>
      </c>
      <c r="O2350" s="142"/>
      <c r="P2350" s="132"/>
      <c r="R2350" s="119"/>
    </row>
    <row r="2351" spans="1:18" x14ac:dyDescent="0.25">
      <c r="A2351" t="str">
        <f t="shared" si="36"/>
        <v/>
      </c>
      <c r="O2351" s="142"/>
      <c r="P2351" s="132"/>
      <c r="R2351" s="119"/>
    </row>
    <row r="2352" spans="1:18" x14ac:dyDescent="0.25">
      <c r="A2352" t="str">
        <f t="shared" si="36"/>
        <v/>
      </c>
      <c r="O2352" s="142"/>
      <c r="P2352" s="132"/>
      <c r="R2352" s="119"/>
    </row>
    <row r="2353" spans="1:18" x14ac:dyDescent="0.25">
      <c r="A2353" t="str">
        <f t="shared" si="36"/>
        <v/>
      </c>
      <c r="O2353" s="142"/>
      <c r="P2353" s="132"/>
      <c r="R2353" s="119"/>
    </row>
    <row r="2354" spans="1:18" x14ac:dyDescent="0.25">
      <c r="A2354" t="str">
        <f t="shared" si="36"/>
        <v/>
      </c>
      <c r="O2354" s="142"/>
      <c r="P2354" s="132"/>
      <c r="R2354" s="119"/>
    </row>
    <row r="2355" spans="1:18" x14ac:dyDescent="0.25">
      <c r="A2355" t="str">
        <f t="shared" si="36"/>
        <v/>
      </c>
      <c r="O2355" s="142"/>
      <c r="P2355" s="132"/>
      <c r="R2355" s="119"/>
    </row>
    <row r="2356" spans="1:18" x14ac:dyDescent="0.25">
      <c r="A2356" t="str">
        <f t="shared" si="36"/>
        <v/>
      </c>
      <c r="O2356" s="142"/>
      <c r="P2356" s="132"/>
      <c r="R2356" s="119"/>
    </row>
    <row r="2357" spans="1:18" x14ac:dyDescent="0.25">
      <c r="A2357" t="str">
        <f t="shared" si="36"/>
        <v/>
      </c>
      <c r="O2357" s="142"/>
      <c r="P2357" s="132"/>
      <c r="R2357" s="119"/>
    </row>
    <row r="2358" spans="1:18" x14ac:dyDescent="0.25">
      <c r="A2358" t="str">
        <f t="shared" si="36"/>
        <v/>
      </c>
      <c r="O2358" s="142"/>
      <c r="P2358" s="132"/>
      <c r="R2358" s="119"/>
    </row>
    <row r="2359" spans="1:18" x14ac:dyDescent="0.25">
      <c r="A2359" t="str">
        <f t="shared" si="36"/>
        <v/>
      </c>
      <c r="O2359" s="142"/>
      <c r="P2359" s="132"/>
      <c r="R2359" s="119"/>
    </row>
    <row r="2360" spans="1:18" x14ac:dyDescent="0.25">
      <c r="A2360" t="str">
        <f t="shared" si="36"/>
        <v/>
      </c>
      <c r="O2360" s="142"/>
      <c r="P2360" s="132"/>
      <c r="R2360" s="119"/>
    </row>
    <row r="2361" spans="1:18" x14ac:dyDescent="0.25">
      <c r="A2361" t="str">
        <f t="shared" si="36"/>
        <v/>
      </c>
      <c r="O2361" s="142"/>
      <c r="P2361" s="132"/>
      <c r="R2361" s="119"/>
    </row>
    <row r="2362" spans="1:18" x14ac:dyDescent="0.25">
      <c r="A2362" t="str">
        <f t="shared" si="36"/>
        <v/>
      </c>
      <c r="O2362" s="142"/>
      <c r="P2362" s="132"/>
      <c r="R2362" s="119"/>
    </row>
    <row r="2363" spans="1:18" x14ac:dyDescent="0.25">
      <c r="A2363" t="str">
        <f t="shared" si="36"/>
        <v/>
      </c>
      <c r="O2363" s="142"/>
      <c r="P2363" s="132"/>
      <c r="R2363" s="119"/>
    </row>
    <row r="2364" spans="1:18" x14ac:dyDescent="0.25">
      <c r="A2364" t="str">
        <f t="shared" si="36"/>
        <v/>
      </c>
      <c r="O2364" s="142"/>
      <c r="P2364" s="132"/>
      <c r="R2364" s="119"/>
    </row>
    <row r="2365" spans="1:18" x14ac:dyDescent="0.25">
      <c r="A2365" t="str">
        <f t="shared" si="36"/>
        <v/>
      </c>
      <c r="O2365" s="142"/>
      <c r="P2365" s="132"/>
      <c r="R2365" s="119"/>
    </row>
    <row r="2366" spans="1:18" x14ac:dyDescent="0.25">
      <c r="A2366" t="str">
        <f t="shared" si="36"/>
        <v/>
      </c>
      <c r="O2366" s="142"/>
      <c r="P2366" s="132"/>
      <c r="R2366" s="119"/>
    </row>
    <row r="2367" spans="1:18" x14ac:dyDescent="0.25">
      <c r="A2367" t="str">
        <f t="shared" si="36"/>
        <v/>
      </c>
      <c r="O2367" s="142"/>
      <c r="P2367" s="132"/>
      <c r="R2367" s="119"/>
    </row>
    <row r="2368" spans="1:18" x14ac:dyDescent="0.25">
      <c r="A2368" t="str">
        <f t="shared" si="36"/>
        <v/>
      </c>
      <c r="O2368" s="142"/>
      <c r="P2368" s="132"/>
      <c r="R2368" s="119"/>
    </row>
    <row r="2369" spans="1:18" x14ac:dyDescent="0.25">
      <c r="A2369" t="str">
        <f t="shared" si="36"/>
        <v/>
      </c>
      <c r="O2369" s="142"/>
      <c r="P2369" s="132"/>
      <c r="R2369" s="119"/>
    </row>
    <row r="2370" spans="1:18" x14ac:dyDescent="0.25">
      <c r="A2370" t="str">
        <f t="shared" si="36"/>
        <v/>
      </c>
      <c r="O2370" s="142"/>
      <c r="P2370" s="132"/>
      <c r="R2370" s="119"/>
    </row>
    <row r="2371" spans="1:18" x14ac:dyDescent="0.25">
      <c r="A2371" t="str">
        <f t="shared" si="36"/>
        <v/>
      </c>
      <c r="O2371" s="142"/>
      <c r="P2371" s="132"/>
      <c r="R2371" s="119"/>
    </row>
    <row r="2372" spans="1:18" x14ac:dyDescent="0.25">
      <c r="A2372" t="str">
        <f t="shared" si="36"/>
        <v/>
      </c>
      <c r="O2372" s="142"/>
      <c r="P2372" s="132"/>
      <c r="R2372" s="119"/>
    </row>
    <row r="2373" spans="1:18" x14ac:dyDescent="0.25">
      <c r="A2373" t="str">
        <f t="shared" si="36"/>
        <v/>
      </c>
      <c r="O2373" s="142"/>
      <c r="P2373" s="132"/>
      <c r="R2373" s="119"/>
    </row>
    <row r="2374" spans="1:18" x14ac:dyDescent="0.25">
      <c r="A2374" t="str">
        <f t="shared" si="36"/>
        <v/>
      </c>
      <c r="O2374" s="142"/>
      <c r="P2374" s="132"/>
      <c r="R2374" s="119"/>
    </row>
    <row r="2375" spans="1:18" x14ac:dyDescent="0.25">
      <c r="A2375" t="str">
        <f t="shared" si="36"/>
        <v/>
      </c>
      <c r="O2375" s="142"/>
      <c r="P2375" s="132"/>
      <c r="R2375" s="119"/>
    </row>
    <row r="2376" spans="1:18" x14ac:dyDescent="0.25">
      <c r="A2376" t="str">
        <f t="shared" ref="A2376:A2439" si="37">B2376&amp;N2376</f>
        <v/>
      </c>
      <c r="O2376" s="142"/>
      <c r="P2376" s="132"/>
      <c r="R2376" s="119"/>
    </row>
    <row r="2377" spans="1:18" x14ac:dyDescent="0.25">
      <c r="A2377" t="str">
        <f t="shared" si="37"/>
        <v/>
      </c>
      <c r="O2377" s="142"/>
      <c r="P2377" s="132"/>
      <c r="R2377" s="119"/>
    </row>
    <row r="2378" spans="1:18" x14ac:dyDescent="0.25">
      <c r="A2378" t="str">
        <f t="shared" si="37"/>
        <v/>
      </c>
      <c r="O2378" s="142"/>
      <c r="P2378" s="132"/>
      <c r="R2378" s="119"/>
    </row>
    <row r="2379" spans="1:18" x14ac:dyDescent="0.25">
      <c r="A2379" t="str">
        <f t="shared" si="37"/>
        <v/>
      </c>
      <c r="O2379" s="142"/>
      <c r="P2379" s="132"/>
      <c r="R2379" s="119"/>
    </row>
    <row r="2380" spans="1:18" x14ac:dyDescent="0.25">
      <c r="A2380" t="str">
        <f t="shared" si="37"/>
        <v/>
      </c>
      <c r="O2380" s="142"/>
      <c r="P2380" s="132"/>
      <c r="R2380" s="119"/>
    </row>
    <row r="2381" spans="1:18" x14ac:dyDescent="0.25">
      <c r="A2381" t="str">
        <f t="shared" si="37"/>
        <v/>
      </c>
      <c r="O2381" s="142"/>
      <c r="P2381" s="132"/>
      <c r="R2381" s="119"/>
    </row>
    <row r="2382" spans="1:18" x14ac:dyDescent="0.25">
      <c r="A2382" t="str">
        <f t="shared" si="37"/>
        <v/>
      </c>
      <c r="O2382" s="142"/>
      <c r="P2382" s="132"/>
      <c r="R2382" s="119"/>
    </row>
    <row r="2383" spans="1:18" x14ac:dyDescent="0.25">
      <c r="A2383" t="str">
        <f t="shared" si="37"/>
        <v/>
      </c>
      <c r="O2383" s="142"/>
      <c r="P2383" s="132"/>
      <c r="R2383" s="119"/>
    </row>
    <row r="2384" spans="1:18" x14ac:dyDescent="0.25">
      <c r="A2384" t="str">
        <f t="shared" si="37"/>
        <v/>
      </c>
      <c r="O2384" s="142"/>
      <c r="P2384" s="132"/>
      <c r="R2384" s="119"/>
    </row>
    <row r="2385" spans="1:18" x14ac:dyDescent="0.25">
      <c r="A2385" t="str">
        <f t="shared" si="37"/>
        <v/>
      </c>
      <c r="O2385" s="142"/>
      <c r="P2385" s="132"/>
      <c r="R2385" s="119"/>
    </row>
    <row r="2386" spans="1:18" x14ac:dyDescent="0.25">
      <c r="A2386" t="str">
        <f t="shared" si="37"/>
        <v/>
      </c>
      <c r="O2386" s="142"/>
      <c r="P2386" s="132"/>
      <c r="R2386" s="119"/>
    </row>
    <row r="2387" spans="1:18" x14ac:dyDescent="0.25">
      <c r="A2387" t="str">
        <f t="shared" si="37"/>
        <v/>
      </c>
      <c r="O2387" s="142"/>
      <c r="P2387" s="132"/>
      <c r="R2387" s="119"/>
    </row>
    <row r="2388" spans="1:18" x14ac:dyDescent="0.25">
      <c r="A2388" t="str">
        <f t="shared" si="37"/>
        <v/>
      </c>
      <c r="O2388" s="142"/>
      <c r="P2388" s="132"/>
      <c r="R2388" s="119"/>
    </row>
    <row r="2389" spans="1:18" x14ac:dyDescent="0.25">
      <c r="A2389" t="str">
        <f t="shared" si="37"/>
        <v/>
      </c>
      <c r="O2389" s="142"/>
      <c r="P2389" s="132"/>
      <c r="R2389" s="119"/>
    </row>
    <row r="2390" spans="1:18" x14ac:dyDescent="0.25">
      <c r="A2390" t="str">
        <f t="shared" si="37"/>
        <v/>
      </c>
      <c r="O2390" s="142"/>
      <c r="P2390" s="132"/>
      <c r="R2390" s="119"/>
    </row>
    <row r="2391" spans="1:18" x14ac:dyDescent="0.25">
      <c r="A2391" t="str">
        <f t="shared" si="37"/>
        <v/>
      </c>
      <c r="O2391" s="142"/>
      <c r="P2391" s="132"/>
      <c r="R2391" s="119"/>
    </row>
    <row r="2392" spans="1:18" x14ac:dyDescent="0.25">
      <c r="A2392" t="str">
        <f t="shared" si="37"/>
        <v/>
      </c>
      <c r="O2392" s="142"/>
      <c r="P2392" s="132"/>
      <c r="R2392" s="119"/>
    </row>
    <row r="2393" spans="1:18" x14ac:dyDescent="0.25">
      <c r="A2393" t="str">
        <f t="shared" si="37"/>
        <v/>
      </c>
      <c r="O2393" s="142"/>
      <c r="P2393" s="132"/>
      <c r="R2393" s="119"/>
    </row>
    <row r="2394" spans="1:18" x14ac:dyDescent="0.25">
      <c r="A2394" t="str">
        <f t="shared" si="37"/>
        <v/>
      </c>
      <c r="O2394" s="142"/>
      <c r="P2394" s="132"/>
      <c r="R2394" s="119"/>
    </row>
    <row r="2395" spans="1:18" x14ac:dyDescent="0.25">
      <c r="A2395" t="str">
        <f t="shared" si="37"/>
        <v/>
      </c>
      <c r="O2395" s="142"/>
      <c r="P2395" s="132"/>
      <c r="R2395" s="119"/>
    </row>
    <row r="2396" spans="1:18" x14ac:dyDescent="0.25">
      <c r="A2396" t="str">
        <f t="shared" si="37"/>
        <v/>
      </c>
      <c r="O2396" s="142"/>
      <c r="P2396" s="132"/>
      <c r="R2396" s="119"/>
    </row>
    <row r="2397" spans="1:18" x14ac:dyDescent="0.25">
      <c r="A2397" t="str">
        <f t="shared" si="37"/>
        <v/>
      </c>
      <c r="O2397" s="142"/>
      <c r="P2397" s="132"/>
      <c r="R2397" s="119"/>
    </row>
    <row r="2398" spans="1:18" x14ac:dyDescent="0.25">
      <c r="A2398" t="str">
        <f t="shared" si="37"/>
        <v/>
      </c>
      <c r="O2398" s="142"/>
      <c r="P2398" s="132"/>
      <c r="R2398" s="119"/>
    </row>
    <row r="2399" spans="1:18" x14ac:dyDescent="0.25">
      <c r="A2399" t="str">
        <f t="shared" si="37"/>
        <v/>
      </c>
      <c r="O2399" s="142"/>
      <c r="P2399" s="132"/>
      <c r="R2399" s="119"/>
    </row>
    <row r="2400" spans="1:18" x14ac:dyDescent="0.25">
      <c r="A2400" t="str">
        <f t="shared" si="37"/>
        <v/>
      </c>
      <c r="O2400" s="142"/>
      <c r="P2400" s="132"/>
      <c r="R2400" s="119"/>
    </row>
    <row r="2401" spans="1:18" x14ac:dyDescent="0.25">
      <c r="A2401" t="str">
        <f t="shared" si="37"/>
        <v/>
      </c>
      <c r="O2401" s="142"/>
      <c r="P2401" s="132"/>
      <c r="R2401" s="119"/>
    </row>
    <row r="2402" spans="1:18" x14ac:dyDescent="0.25">
      <c r="A2402" t="str">
        <f t="shared" si="37"/>
        <v/>
      </c>
      <c r="O2402" s="142"/>
      <c r="P2402" s="132"/>
      <c r="R2402" s="119"/>
    </row>
    <row r="2403" spans="1:18" x14ac:dyDescent="0.25">
      <c r="A2403" t="str">
        <f t="shared" si="37"/>
        <v/>
      </c>
      <c r="O2403" s="142"/>
      <c r="P2403" s="132"/>
      <c r="R2403" s="119"/>
    </row>
    <row r="2404" spans="1:18" x14ac:dyDescent="0.25">
      <c r="A2404" t="str">
        <f t="shared" si="37"/>
        <v/>
      </c>
      <c r="O2404" s="142"/>
      <c r="P2404" s="132"/>
      <c r="R2404" s="119"/>
    </row>
    <row r="2405" spans="1:18" x14ac:dyDescent="0.25">
      <c r="A2405" t="str">
        <f t="shared" si="37"/>
        <v/>
      </c>
      <c r="O2405" s="142"/>
      <c r="P2405" s="132"/>
      <c r="R2405" s="119"/>
    </row>
    <row r="2406" spans="1:18" x14ac:dyDescent="0.25">
      <c r="A2406" t="str">
        <f t="shared" si="37"/>
        <v/>
      </c>
      <c r="O2406" s="142"/>
      <c r="P2406" s="132"/>
      <c r="R2406" s="119"/>
    </row>
    <row r="2407" spans="1:18" x14ac:dyDescent="0.25">
      <c r="A2407" t="str">
        <f t="shared" si="37"/>
        <v/>
      </c>
      <c r="O2407" s="142"/>
      <c r="P2407" s="132"/>
      <c r="R2407" s="119"/>
    </row>
    <row r="2408" spans="1:18" x14ac:dyDescent="0.25">
      <c r="A2408" t="str">
        <f t="shared" si="37"/>
        <v/>
      </c>
      <c r="O2408" s="142"/>
      <c r="P2408" s="132"/>
      <c r="R2408" s="119"/>
    </row>
    <row r="2409" spans="1:18" x14ac:dyDescent="0.25">
      <c r="A2409" t="str">
        <f t="shared" si="37"/>
        <v/>
      </c>
      <c r="O2409" s="142"/>
      <c r="P2409" s="132"/>
      <c r="R2409" s="119"/>
    </row>
    <row r="2410" spans="1:18" x14ac:dyDescent="0.25">
      <c r="A2410" t="str">
        <f t="shared" si="37"/>
        <v/>
      </c>
      <c r="O2410" s="142"/>
      <c r="P2410" s="132"/>
      <c r="R2410" s="119"/>
    </row>
    <row r="2411" spans="1:18" x14ac:dyDescent="0.25">
      <c r="A2411" t="str">
        <f t="shared" si="37"/>
        <v/>
      </c>
      <c r="O2411" s="142"/>
      <c r="P2411" s="132"/>
      <c r="R2411" s="119"/>
    </row>
    <row r="2412" spans="1:18" x14ac:dyDescent="0.25">
      <c r="A2412" t="str">
        <f t="shared" si="37"/>
        <v/>
      </c>
      <c r="O2412" s="142"/>
      <c r="P2412" s="132"/>
      <c r="R2412" s="119"/>
    </row>
    <row r="2413" spans="1:18" x14ac:dyDescent="0.25">
      <c r="A2413" t="str">
        <f t="shared" si="37"/>
        <v/>
      </c>
      <c r="O2413" s="142"/>
      <c r="P2413" s="132"/>
      <c r="R2413" s="119"/>
    </row>
    <row r="2414" spans="1:18" x14ac:dyDescent="0.25">
      <c r="A2414" t="str">
        <f t="shared" si="37"/>
        <v/>
      </c>
      <c r="O2414" s="142"/>
      <c r="P2414" s="132"/>
      <c r="R2414" s="119"/>
    </row>
    <row r="2415" spans="1:18" x14ac:dyDescent="0.25">
      <c r="A2415" t="str">
        <f t="shared" si="37"/>
        <v/>
      </c>
      <c r="O2415" s="142"/>
      <c r="P2415" s="132"/>
      <c r="R2415" s="119"/>
    </row>
    <row r="2416" spans="1:18" x14ac:dyDescent="0.25">
      <c r="A2416" t="str">
        <f t="shared" si="37"/>
        <v/>
      </c>
      <c r="O2416" s="142"/>
      <c r="P2416" s="132"/>
      <c r="R2416" s="119"/>
    </row>
    <row r="2417" spans="1:18" x14ac:dyDescent="0.25">
      <c r="A2417" t="str">
        <f t="shared" si="37"/>
        <v/>
      </c>
      <c r="O2417" s="142"/>
      <c r="P2417" s="132"/>
      <c r="R2417" s="119"/>
    </row>
    <row r="2418" spans="1:18" x14ac:dyDescent="0.25">
      <c r="A2418" t="str">
        <f t="shared" si="37"/>
        <v/>
      </c>
      <c r="O2418" s="142"/>
      <c r="P2418" s="132"/>
      <c r="R2418" s="119"/>
    </row>
    <row r="2419" spans="1:18" x14ac:dyDescent="0.25">
      <c r="A2419" t="str">
        <f t="shared" si="37"/>
        <v/>
      </c>
      <c r="O2419" s="142"/>
      <c r="P2419" s="132"/>
      <c r="R2419" s="119"/>
    </row>
    <row r="2420" spans="1:18" x14ac:dyDescent="0.25">
      <c r="A2420" t="str">
        <f t="shared" si="37"/>
        <v/>
      </c>
      <c r="O2420" s="142"/>
      <c r="P2420" s="132"/>
      <c r="R2420" s="119"/>
    </row>
    <row r="2421" spans="1:18" x14ac:dyDescent="0.25">
      <c r="A2421" t="str">
        <f t="shared" si="37"/>
        <v/>
      </c>
      <c r="O2421" s="142"/>
      <c r="P2421" s="132"/>
      <c r="R2421" s="119"/>
    </row>
    <row r="2422" spans="1:18" x14ac:dyDescent="0.25">
      <c r="A2422" t="str">
        <f t="shared" si="37"/>
        <v/>
      </c>
      <c r="O2422" s="142"/>
      <c r="P2422" s="132"/>
      <c r="R2422" s="119"/>
    </row>
    <row r="2423" spans="1:18" x14ac:dyDescent="0.25">
      <c r="A2423" t="str">
        <f t="shared" si="37"/>
        <v/>
      </c>
      <c r="O2423" s="142"/>
      <c r="P2423" s="132"/>
      <c r="R2423" s="119"/>
    </row>
    <row r="2424" spans="1:18" x14ac:dyDescent="0.25">
      <c r="A2424" t="str">
        <f t="shared" si="37"/>
        <v/>
      </c>
      <c r="O2424" s="142"/>
      <c r="P2424" s="132"/>
      <c r="R2424" s="119"/>
    </row>
    <row r="2425" spans="1:18" x14ac:dyDescent="0.25">
      <c r="A2425" t="str">
        <f t="shared" si="37"/>
        <v/>
      </c>
      <c r="O2425" s="142"/>
      <c r="P2425" s="132"/>
      <c r="R2425" s="119"/>
    </row>
    <row r="2426" spans="1:18" x14ac:dyDescent="0.25">
      <c r="A2426" t="str">
        <f t="shared" si="37"/>
        <v/>
      </c>
      <c r="O2426" s="142"/>
      <c r="P2426" s="132"/>
      <c r="R2426" s="119"/>
    </row>
    <row r="2427" spans="1:18" x14ac:dyDescent="0.25">
      <c r="A2427" t="str">
        <f t="shared" si="37"/>
        <v/>
      </c>
      <c r="O2427" s="142"/>
      <c r="P2427" s="132"/>
      <c r="R2427" s="119"/>
    </row>
    <row r="2428" spans="1:18" x14ac:dyDescent="0.25">
      <c r="A2428" t="str">
        <f t="shared" si="37"/>
        <v/>
      </c>
      <c r="O2428" s="142"/>
      <c r="P2428" s="132"/>
      <c r="R2428" s="119"/>
    </row>
    <row r="2429" spans="1:18" x14ac:dyDescent="0.25">
      <c r="A2429" t="str">
        <f t="shared" si="37"/>
        <v/>
      </c>
      <c r="O2429" s="142"/>
      <c r="P2429" s="132"/>
      <c r="R2429" s="119"/>
    </row>
    <row r="2430" spans="1:18" x14ac:dyDescent="0.25">
      <c r="A2430" t="str">
        <f t="shared" si="37"/>
        <v/>
      </c>
      <c r="O2430" s="142"/>
      <c r="P2430" s="132"/>
      <c r="R2430" s="119"/>
    </row>
    <row r="2431" spans="1:18" x14ac:dyDescent="0.25">
      <c r="A2431" t="str">
        <f t="shared" si="37"/>
        <v/>
      </c>
      <c r="O2431" s="142"/>
      <c r="P2431" s="132"/>
      <c r="R2431" s="119"/>
    </row>
    <row r="2432" spans="1:18" x14ac:dyDescent="0.25">
      <c r="A2432" t="str">
        <f t="shared" si="37"/>
        <v/>
      </c>
      <c r="O2432" s="142"/>
      <c r="P2432" s="132"/>
      <c r="R2432" s="119"/>
    </row>
    <row r="2433" spans="1:18" x14ac:dyDescent="0.25">
      <c r="A2433" t="str">
        <f t="shared" si="37"/>
        <v/>
      </c>
      <c r="O2433" s="142"/>
      <c r="P2433" s="132"/>
      <c r="R2433" s="119"/>
    </row>
    <row r="2434" spans="1:18" x14ac:dyDescent="0.25">
      <c r="A2434" t="str">
        <f t="shared" si="37"/>
        <v/>
      </c>
      <c r="O2434" s="142"/>
      <c r="P2434" s="132"/>
      <c r="R2434" s="119"/>
    </row>
    <row r="2435" spans="1:18" x14ac:dyDescent="0.25">
      <c r="A2435" t="str">
        <f t="shared" si="37"/>
        <v/>
      </c>
      <c r="O2435" s="142"/>
      <c r="P2435" s="132"/>
      <c r="R2435" s="119"/>
    </row>
    <row r="2436" spans="1:18" x14ac:dyDescent="0.25">
      <c r="A2436" t="str">
        <f t="shared" si="37"/>
        <v/>
      </c>
      <c r="O2436" s="142"/>
      <c r="P2436" s="132"/>
      <c r="R2436" s="119"/>
    </row>
    <row r="2437" spans="1:18" x14ac:dyDescent="0.25">
      <c r="A2437" t="str">
        <f t="shared" si="37"/>
        <v/>
      </c>
      <c r="O2437" s="142"/>
      <c r="P2437" s="132"/>
      <c r="R2437" s="119"/>
    </row>
    <row r="2438" spans="1:18" x14ac:dyDescent="0.25">
      <c r="A2438" t="str">
        <f t="shared" si="37"/>
        <v/>
      </c>
      <c r="O2438" s="142"/>
      <c r="P2438" s="132"/>
      <c r="R2438" s="119"/>
    </row>
    <row r="2439" spans="1:18" x14ac:dyDescent="0.25">
      <c r="A2439" t="str">
        <f t="shared" si="37"/>
        <v/>
      </c>
      <c r="O2439" s="142"/>
      <c r="P2439" s="132"/>
      <c r="R2439" s="119"/>
    </row>
    <row r="2440" spans="1:18" x14ac:dyDescent="0.25">
      <c r="A2440" t="str">
        <f t="shared" ref="A2440:A2503" si="38">B2440&amp;N2440</f>
        <v/>
      </c>
      <c r="O2440" s="142"/>
      <c r="P2440" s="132"/>
      <c r="R2440" s="119"/>
    </row>
    <row r="2441" spans="1:18" x14ac:dyDescent="0.25">
      <c r="A2441" t="str">
        <f t="shared" si="38"/>
        <v/>
      </c>
      <c r="O2441" s="142"/>
      <c r="P2441" s="132"/>
      <c r="R2441" s="119"/>
    </row>
    <row r="2442" spans="1:18" x14ac:dyDescent="0.25">
      <c r="A2442" t="str">
        <f t="shared" si="38"/>
        <v/>
      </c>
      <c r="O2442" s="142"/>
      <c r="P2442" s="132"/>
      <c r="R2442" s="119"/>
    </row>
    <row r="2443" spans="1:18" x14ac:dyDescent="0.25">
      <c r="A2443" t="str">
        <f t="shared" si="38"/>
        <v/>
      </c>
      <c r="O2443" s="142"/>
      <c r="P2443" s="132"/>
      <c r="R2443" s="119"/>
    </row>
    <row r="2444" spans="1:18" x14ac:dyDescent="0.25">
      <c r="A2444" t="str">
        <f t="shared" si="38"/>
        <v/>
      </c>
      <c r="O2444" s="142"/>
      <c r="P2444" s="132"/>
      <c r="R2444" s="119"/>
    </row>
    <row r="2445" spans="1:18" x14ac:dyDescent="0.25">
      <c r="A2445" t="str">
        <f t="shared" si="38"/>
        <v/>
      </c>
      <c r="O2445" s="142"/>
      <c r="P2445" s="132"/>
      <c r="R2445" s="119"/>
    </row>
    <row r="2446" spans="1:18" x14ac:dyDescent="0.25">
      <c r="A2446" t="str">
        <f t="shared" si="38"/>
        <v/>
      </c>
      <c r="O2446" s="142"/>
      <c r="P2446" s="132"/>
      <c r="R2446" s="119"/>
    </row>
    <row r="2447" spans="1:18" x14ac:dyDescent="0.25">
      <c r="A2447" t="str">
        <f t="shared" si="38"/>
        <v/>
      </c>
      <c r="O2447" s="142"/>
      <c r="P2447" s="132"/>
      <c r="R2447" s="119"/>
    </row>
    <row r="2448" spans="1:18" x14ac:dyDescent="0.25">
      <c r="A2448" t="str">
        <f t="shared" si="38"/>
        <v/>
      </c>
      <c r="O2448" s="142"/>
      <c r="P2448" s="132"/>
      <c r="R2448" s="119"/>
    </row>
    <row r="2449" spans="1:18" x14ac:dyDescent="0.25">
      <c r="A2449" t="str">
        <f t="shared" si="38"/>
        <v/>
      </c>
      <c r="O2449" s="142"/>
      <c r="P2449" s="132"/>
      <c r="R2449" s="119"/>
    </row>
    <row r="2450" spans="1:18" x14ac:dyDescent="0.25">
      <c r="A2450" t="str">
        <f t="shared" si="38"/>
        <v/>
      </c>
      <c r="O2450" s="142"/>
      <c r="P2450" s="132"/>
      <c r="R2450" s="119"/>
    </row>
    <row r="2451" spans="1:18" x14ac:dyDescent="0.25">
      <c r="A2451" t="str">
        <f t="shared" si="38"/>
        <v/>
      </c>
      <c r="O2451" s="142"/>
      <c r="P2451" s="132"/>
      <c r="R2451" s="119"/>
    </row>
    <row r="2452" spans="1:18" x14ac:dyDescent="0.25">
      <c r="A2452" t="str">
        <f t="shared" si="38"/>
        <v/>
      </c>
      <c r="O2452" s="142"/>
      <c r="P2452" s="132"/>
      <c r="R2452" s="119"/>
    </row>
    <row r="2453" spans="1:18" x14ac:dyDescent="0.25">
      <c r="A2453" t="str">
        <f t="shared" si="38"/>
        <v/>
      </c>
      <c r="O2453" s="142"/>
      <c r="P2453" s="132"/>
      <c r="R2453" s="119"/>
    </row>
    <row r="2454" spans="1:18" x14ac:dyDescent="0.25">
      <c r="A2454" t="str">
        <f t="shared" si="38"/>
        <v/>
      </c>
      <c r="O2454" s="142"/>
      <c r="P2454" s="132"/>
      <c r="R2454" s="119"/>
    </row>
    <row r="2455" spans="1:18" x14ac:dyDescent="0.25">
      <c r="A2455" t="str">
        <f t="shared" si="38"/>
        <v/>
      </c>
      <c r="O2455" s="142"/>
      <c r="P2455" s="132"/>
      <c r="R2455" s="119"/>
    </row>
    <row r="2456" spans="1:18" x14ac:dyDescent="0.25">
      <c r="A2456" t="str">
        <f t="shared" si="38"/>
        <v/>
      </c>
      <c r="O2456" s="142"/>
      <c r="P2456" s="132"/>
      <c r="R2456" s="119"/>
    </row>
    <row r="2457" spans="1:18" x14ac:dyDescent="0.25">
      <c r="A2457" t="str">
        <f t="shared" si="38"/>
        <v/>
      </c>
      <c r="O2457" s="142"/>
      <c r="P2457" s="132"/>
      <c r="R2457" s="119"/>
    </row>
    <row r="2458" spans="1:18" x14ac:dyDescent="0.25">
      <c r="A2458" t="str">
        <f t="shared" si="38"/>
        <v/>
      </c>
      <c r="O2458" s="142"/>
      <c r="P2458" s="132"/>
      <c r="R2458" s="119"/>
    </row>
    <row r="2459" spans="1:18" x14ac:dyDescent="0.25">
      <c r="A2459" t="str">
        <f t="shared" si="38"/>
        <v/>
      </c>
      <c r="O2459" s="142"/>
      <c r="P2459" s="132"/>
      <c r="R2459" s="119"/>
    </row>
    <row r="2460" spans="1:18" x14ac:dyDescent="0.25">
      <c r="A2460" t="str">
        <f t="shared" si="38"/>
        <v/>
      </c>
      <c r="O2460" s="142"/>
      <c r="P2460" s="132"/>
      <c r="R2460" s="119"/>
    </row>
    <row r="2461" spans="1:18" x14ac:dyDescent="0.25">
      <c r="A2461" t="str">
        <f t="shared" si="38"/>
        <v/>
      </c>
      <c r="O2461" s="142"/>
      <c r="P2461" s="132"/>
      <c r="R2461" s="119"/>
    </row>
    <row r="2462" spans="1:18" x14ac:dyDescent="0.25">
      <c r="A2462" t="str">
        <f t="shared" si="38"/>
        <v/>
      </c>
      <c r="O2462" s="142"/>
      <c r="P2462" s="132"/>
      <c r="R2462" s="119"/>
    </row>
    <row r="2463" spans="1:18" x14ac:dyDescent="0.25">
      <c r="A2463" t="str">
        <f t="shared" si="38"/>
        <v/>
      </c>
      <c r="O2463" s="142"/>
      <c r="P2463" s="132"/>
      <c r="R2463" s="119"/>
    </row>
    <row r="2464" spans="1:18" x14ac:dyDescent="0.25">
      <c r="A2464" t="str">
        <f t="shared" si="38"/>
        <v/>
      </c>
      <c r="O2464" s="142"/>
      <c r="P2464" s="132"/>
      <c r="R2464" s="119"/>
    </row>
    <row r="2465" spans="1:18" x14ac:dyDescent="0.25">
      <c r="A2465" t="str">
        <f t="shared" si="38"/>
        <v/>
      </c>
      <c r="O2465" s="142"/>
      <c r="P2465" s="132"/>
      <c r="R2465" s="119"/>
    </row>
    <row r="2466" spans="1:18" x14ac:dyDescent="0.25">
      <c r="A2466" t="str">
        <f t="shared" si="38"/>
        <v/>
      </c>
      <c r="O2466" s="142"/>
      <c r="P2466" s="132"/>
      <c r="R2466" s="119"/>
    </row>
    <row r="2467" spans="1:18" x14ac:dyDescent="0.25">
      <c r="A2467" t="str">
        <f t="shared" si="38"/>
        <v/>
      </c>
      <c r="O2467" s="142"/>
      <c r="P2467" s="132"/>
      <c r="R2467" s="119"/>
    </row>
    <row r="2468" spans="1:18" x14ac:dyDescent="0.25">
      <c r="A2468" t="str">
        <f t="shared" si="38"/>
        <v/>
      </c>
      <c r="O2468" s="142"/>
      <c r="P2468" s="132"/>
      <c r="R2468" s="119"/>
    </row>
    <row r="2469" spans="1:18" x14ac:dyDescent="0.25">
      <c r="A2469" t="str">
        <f t="shared" si="38"/>
        <v/>
      </c>
      <c r="O2469" s="142"/>
      <c r="P2469" s="132"/>
      <c r="R2469" s="119"/>
    </row>
    <row r="2470" spans="1:18" x14ac:dyDescent="0.25">
      <c r="A2470" t="str">
        <f t="shared" si="38"/>
        <v/>
      </c>
      <c r="O2470" s="142"/>
      <c r="P2470" s="132"/>
      <c r="R2470" s="119"/>
    </row>
    <row r="2471" spans="1:18" x14ac:dyDescent="0.25">
      <c r="A2471" t="str">
        <f t="shared" si="38"/>
        <v/>
      </c>
      <c r="O2471" s="142"/>
      <c r="P2471" s="132"/>
      <c r="R2471" s="119"/>
    </row>
    <row r="2472" spans="1:18" x14ac:dyDescent="0.25">
      <c r="A2472" t="str">
        <f t="shared" si="38"/>
        <v/>
      </c>
      <c r="O2472" s="142"/>
      <c r="P2472" s="132"/>
      <c r="R2472" s="119"/>
    </row>
    <row r="2473" spans="1:18" x14ac:dyDescent="0.25">
      <c r="A2473" t="str">
        <f t="shared" si="38"/>
        <v/>
      </c>
      <c r="O2473" s="142"/>
      <c r="P2473" s="132"/>
      <c r="R2473" s="119"/>
    </row>
    <row r="2474" spans="1:18" x14ac:dyDescent="0.25">
      <c r="A2474" t="str">
        <f t="shared" si="38"/>
        <v/>
      </c>
      <c r="O2474" s="142"/>
      <c r="P2474" s="132"/>
      <c r="R2474" s="119"/>
    </row>
    <row r="2475" spans="1:18" x14ac:dyDescent="0.25">
      <c r="A2475" t="str">
        <f t="shared" si="38"/>
        <v/>
      </c>
      <c r="O2475" s="142"/>
      <c r="P2475" s="132"/>
      <c r="R2475" s="119"/>
    </row>
    <row r="2476" spans="1:18" x14ac:dyDescent="0.25">
      <c r="A2476" t="str">
        <f t="shared" si="38"/>
        <v/>
      </c>
      <c r="O2476" s="142"/>
      <c r="P2476" s="132"/>
      <c r="R2476" s="119"/>
    </row>
    <row r="2477" spans="1:18" x14ac:dyDescent="0.25">
      <c r="A2477" t="str">
        <f t="shared" si="38"/>
        <v/>
      </c>
      <c r="O2477" s="142"/>
      <c r="P2477" s="132"/>
      <c r="R2477" s="119"/>
    </row>
    <row r="2478" spans="1:18" x14ac:dyDescent="0.25">
      <c r="A2478" t="str">
        <f t="shared" si="38"/>
        <v/>
      </c>
      <c r="O2478" s="142"/>
      <c r="P2478" s="132"/>
      <c r="R2478" s="119"/>
    </row>
    <row r="2479" spans="1:18" x14ac:dyDescent="0.25">
      <c r="A2479" t="str">
        <f t="shared" si="38"/>
        <v/>
      </c>
      <c r="O2479" s="142"/>
      <c r="P2479" s="132"/>
      <c r="R2479" s="119"/>
    </row>
    <row r="2480" spans="1:18" x14ac:dyDescent="0.25">
      <c r="A2480" t="str">
        <f t="shared" si="38"/>
        <v/>
      </c>
      <c r="O2480" s="142"/>
      <c r="P2480" s="132"/>
      <c r="R2480" s="119"/>
    </row>
    <row r="2481" spans="1:18" x14ac:dyDescent="0.25">
      <c r="A2481" t="str">
        <f t="shared" si="38"/>
        <v/>
      </c>
      <c r="O2481" s="142"/>
      <c r="P2481" s="132"/>
      <c r="R2481" s="119"/>
    </row>
    <row r="2482" spans="1:18" x14ac:dyDescent="0.25">
      <c r="A2482" t="str">
        <f t="shared" si="38"/>
        <v/>
      </c>
      <c r="O2482" s="142"/>
      <c r="P2482" s="132"/>
      <c r="R2482" s="119"/>
    </row>
    <row r="2483" spans="1:18" x14ac:dyDescent="0.25">
      <c r="A2483" t="str">
        <f t="shared" si="38"/>
        <v/>
      </c>
      <c r="O2483" s="142"/>
      <c r="P2483" s="132"/>
      <c r="R2483" s="119"/>
    </row>
    <row r="2484" spans="1:18" x14ac:dyDescent="0.25">
      <c r="A2484" t="str">
        <f t="shared" si="38"/>
        <v/>
      </c>
      <c r="O2484" s="142"/>
      <c r="P2484" s="132"/>
      <c r="R2484" s="119"/>
    </row>
    <row r="2485" spans="1:18" x14ac:dyDescent="0.25">
      <c r="A2485" t="str">
        <f t="shared" si="38"/>
        <v/>
      </c>
      <c r="O2485" s="142"/>
      <c r="P2485" s="132"/>
      <c r="R2485" s="119"/>
    </row>
    <row r="2486" spans="1:18" x14ac:dyDescent="0.25">
      <c r="A2486" t="str">
        <f t="shared" si="38"/>
        <v/>
      </c>
      <c r="O2486" s="142"/>
      <c r="P2486" s="132"/>
      <c r="R2486" s="119"/>
    </row>
    <row r="2487" spans="1:18" x14ac:dyDescent="0.25">
      <c r="A2487" t="str">
        <f t="shared" si="38"/>
        <v/>
      </c>
      <c r="O2487" s="142"/>
      <c r="P2487" s="132"/>
      <c r="R2487" s="119"/>
    </row>
    <row r="2488" spans="1:18" x14ac:dyDescent="0.25">
      <c r="A2488" t="str">
        <f t="shared" si="38"/>
        <v/>
      </c>
      <c r="O2488" s="142"/>
      <c r="P2488" s="132"/>
      <c r="R2488" s="119"/>
    </row>
    <row r="2489" spans="1:18" x14ac:dyDescent="0.25">
      <c r="A2489" t="str">
        <f t="shared" si="38"/>
        <v/>
      </c>
      <c r="O2489" s="142"/>
      <c r="P2489" s="132"/>
      <c r="R2489" s="119"/>
    </row>
    <row r="2490" spans="1:18" x14ac:dyDescent="0.25">
      <c r="A2490" t="str">
        <f t="shared" si="38"/>
        <v/>
      </c>
      <c r="O2490" s="142"/>
      <c r="P2490" s="132"/>
      <c r="R2490" s="119"/>
    </row>
    <row r="2491" spans="1:18" x14ac:dyDescent="0.25">
      <c r="A2491" t="str">
        <f t="shared" si="38"/>
        <v/>
      </c>
      <c r="O2491" s="142"/>
      <c r="P2491" s="132"/>
      <c r="R2491" s="119"/>
    </row>
    <row r="2492" spans="1:18" x14ac:dyDescent="0.25">
      <c r="A2492" t="str">
        <f t="shared" si="38"/>
        <v/>
      </c>
      <c r="O2492" s="142"/>
      <c r="P2492" s="132"/>
      <c r="R2492" s="119"/>
    </row>
    <row r="2493" spans="1:18" x14ac:dyDescent="0.25">
      <c r="A2493" t="str">
        <f t="shared" si="38"/>
        <v/>
      </c>
      <c r="O2493" s="142"/>
      <c r="P2493" s="132"/>
      <c r="R2493" s="119"/>
    </row>
    <row r="2494" spans="1:18" x14ac:dyDescent="0.25">
      <c r="A2494" t="str">
        <f t="shared" si="38"/>
        <v/>
      </c>
      <c r="O2494" s="142"/>
      <c r="P2494" s="132"/>
      <c r="R2494" s="119"/>
    </row>
    <row r="2495" spans="1:18" x14ac:dyDescent="0.25">
      <c r="A2495" t="str">
        <f t="shared" si="38"/>
        <v/>
      </c>
      <c r="O2495" s="142"/>
      <c r="P2495" s="132"/>
      <c r="R2495" s="119"/>
    </row>
    <row r="2496" spans="1:18" x14ac:dyDescent="0.25">
      <c r="A2496" t="str">
        <f t="shared" si="38"/>
        <v/>
      </c>
      <c r="O2496" s="142"/>
      <c r="P2496" s="132"/>
      <c r="R2496" s="119"/>
    </row>
    <row r="2497" spans="1:18" x14ac:dyDescent="0.25">
      <c r="A2497" t="str">
        <f t="shared" si="38"/>
        <v/>
      </c>
      <c r="O2497" s="142"/>
      <c r="P2497" s="132"/>
      <c r="R2497" s="119"/>
    </row>
    <row r="2498" spans="1:18" x14ac:dyDescent="0.25">
      <c r="A2498" t="str">
        <f t="shared" si="38"/>
        <v/>
      </c>
      <c r="O2498" s="142"/>
      <c r="P2498" s="132"/>
      <c r="R2498" s="119"/>
    </row>
    <row r="2499" spans="1:18" x14ac:dyDescent="0.25">
      <c r="A2499" t="str">
        <f t="shared" si="38"/>
        <v/>
      </c>
      <c r="O2499" s="142"/>
      <c r="P2499" s="132"/>
      <c r="R2499" s="119"/>
    </row>
    <row r="2500" spans="1:18" x14ac:dyDescent="0.25">
      <c r="A2500" t="str">
        <f t="shared" si="38"/>
        <v/>
      </c>
      <c r="O2500" s="142"/>
      <c r="P2500" s="132"/>
      <c r="R2500" s="119"/>
    </row>
    <row r="2501" spans="1:18" x14ac:dyDescent="0.25">
      <c r="A2501" t="str">
        <f t="shared" si="38"/>
        <v/>
      </c>
      <c r="O2501" s="142"/>
      <c r="P2501" s="132"/>
      <c r="R2501" s="119"/>
    </row>
    <row r="2502" spans="1:18" x14ac:dyDescent="0.25">
      <c r="A2502" t="str">
        <f t="shared" si="38"/>
        <v/>
      </c>
      <c r="O2502" s="142"/>
      <c r="P2502" s="132"/>
      <c r="R2502" s="119"/>
    </row>
    <row r="2503" spans="1:18" x14ac:dyDescent="0.25">
      <c r="A2503" t="str">
        <f t="shared" si="38"/>
        <v/>
      </c>
      <c r="O2503" s="142"/>
      <c r="P2503" s="132"/>
      <c r="R2503" s="119"/>
    </row>
    <row r="2504" spans="1:18" x14ac:dyDescent="0.25">
      <c r="A2504" t="str">
        <f t="shared" ref="A2504:A2567" si="39">B2504&amp;N2504</f>
        <v/>
      </c>
      <c r="O2504" s="142"/>
      <c r="P2504" s="132"/>
      <c r="R2504" s="119"/>
    </row>
    <row r="2505" spans="1:18" x14ac:dyDescent="0.25">
      <c r="A2505" t="str">
        <f t="shared" si="39"/>
        <v/>
      </c>
      <c r="O2505" s="142"/>
      <c r="P2505" s="132"/>
      <c r="R2505" s="119"/>
    </row>
    <row r="2506" spans="1:18" x14ac:dyDescent="0.25">
      <c r="A2506" t="str">
        <f t="shared" si="39"/>
        <v/>
      </c>
      <c r="O2506" s="142"/>
      <c r="P2506" s="132"/>
      <c r="R2506" s="119"/>
    </row>
    <row r="2507" spans="1:18" x14ac:dyDescent="0.25">
      <c r="A2507" t="str">
        <f t="shared" si="39"/>
        <v/>
      </c>
      <c r="O2507" s="142"/>
      <c r="P2507" s="132"/>
      <c r="R2507" s="119"/>
    </row>
    <row r="2508" spans="1:18" x14ac:dyDescent="0.25">
      <c r="A2508" t="str">
        <f t="shared" si="39"/>
        <v/>
      </c>
      <c r="O2508" s="142"/>
      <c r="P2508" s="132"/>
      <c r="R2508" s="119"/>
    </row>
    <row r="2509" spans="1:18" x14ac:dyDescent="0.25">
      <c r="A2509" t="str">
        <f t="shared" si="39"/>
        <v/>
      </c>
      <c r="O2509" s="142"/>
      <c r="P2509" s="132"/>
      <c r="R2509" s="119"/>
    </row>
    <row r="2510" spans="1:18" x14ac:dyDescent="0.25">
      <c r="A2510" t="str">
        <f t="shared" si="39"/>
        <v/>
      </c>
      <c r="O2510" s="142"/>
      <c r="P2510" s="132"/>
      <c r="R2510" s="119"/>
    </row>
    <row r="2511" spans="1:18" x14ac:dyDescent="0.25">
      <c r="A2511" t="str">
        <f t="shared" si="39"/>
        <v/>
      </c>
      <c r="O2511" s="142"/>
      <c r="P2511" s="132"/>
      <c r="R2511" s="119"/>
    </row>
    <row r="2512" spans="1:18" x14ac:dyDescent="0.25">
      <c r="A2512" t="str">
        <f t="shared" si="39"/>
        <v/>
      </c>
      <c r="O2512" s="142"/>
      <c r="P2512" s="132"/>
      <c r="R2512" s="119"/>
    </row>
    <row r="2513" spans="1:18" x14ac:dyDescent="0.25">
      <c r="A2513" t="str">
        <f t="shared" si="39"/>
        <v/>
      </c>
      <c r="O2513" s="142"/>
      <c r="P2513" s="132"/>
      <c r="R2513" s="119"/>
    </row>
    <row r="2514" spans="1:18" x14ac:dyDescent="0.25">
      <c r="A2514" t="str">
        <f t="shared" si="39"/>
        <v/>
      </c>
      <c r="O2514" s="142"/>
      <c r="P2514" s="132"/>
      <c r="R2514" s="119"/>
    </row>
    <row r="2515" spans="1:18" x14ac:dyDescent="0.25">
      <c r="A2515" t="str">
        <f t="shared" si="39"/>
        <v/>
      </c>
      <c r="O2515" s="142"/>
      <c r="P2515" s="132"/>
      <c r="R2515" s="119"/>
    </row>
    <row r="2516" spans="1:18" x14ac:dyDescent="0.25">
      <c r="A2516" t="str">
        <f t="shared" si="39"/>
        <v/>
      </c>
      <c r="O2516" s="142"/>
      <c r="P2516" s="132"/>
      <c r="R2516" s="119"/>
    </row>
    <row r="2517" spans="1:18" x14ac:dyDescent="0.25">
      <c r="A2517" t="str">
        <f t="shared" si="39"/>
        <v/>
      </c>
      <c r="O2517" s="142"/>
      <c r="P2517" s="132"/>
      <c r="R2517" s="119"/>
    </row>
    <row r="2518" spans="1:18" x14ac:dyDescent="0.25">
      <c r="A2518" t="str">
        <f t="shared" si="39"/>
        <v/>
      </c>
      <c r="O2518" s="142"/>
      <c r="P2518" s="132"/>
      <c r="R2518" s="119"/>
    </row>
    <row r="2519" spans="1:18" x14ac:dyDescent="0.25">
      <c r="A2519" t="str">
        <f t="shared" si="39"/>
        <v/>
      </c>
      <c r="O2519" s="142"/>
      <c r="P2519" s="132"/>
      <c r="R2519" s="119"/>
    </row>
    <row r="2520" spans="1:18" x14ac:dyDescent="0.25">
      <c r="A2520" t="str">
        <f t="shared" si="39"/>
        <v/>
      </c>
      <c r="O2520" s="142"/>
      <c r="P2520" s="132"/>
      <c r="R2520" s="119"/>
    </row>
    <row r="2521" spans="1:18" x14ac:dyDescent="0.25">
      <c r="A2521" t="str">
        <f t="shared" si="39"/>
        <v/>
      </c>
      <c r="O2521" s="142"/>
      <c r="P2521" s="132"/>
      <c r="R2521" s="119"/>
    </row>
    <row r="2522" spans="1:18" x14ac:dyDescent="0.25">
      <c r="A2522" t="str">
        <f t="shared" si="39"/>
        <v/>
      </c>
      <c r="O2522" s="142"/>
      <c r="P2522" s="132"/>
      <c r="R2522" s="119"/>
    </row>
    <row r="2523" spans="1:18" x14ac:dyDescent="0.25">
      <c r="A2523" t="str">
        <f t="shared" si="39"/>
        <v/>
      </c>
      <c r="O2523" s="142"/>
      <c r="P2523" s="132"/>
      <c r="R2523" s="119"/>
    </row>
    <row r="2524" spans="1:18" x14ac:dyDescent="0.25">
      <c r="A2524" t="str">
        <f t="shared" si="39"/>
        <v/>
      </c>
      <c r="O2524" s="142"/>
      <c r="P2524" s="132"/>
      <c r="R2524" s="119"/>
    </row>
    <row r="2525" spans="1:18" x14ac:dyDescent="0.25">
      <c r="A2525" t="str">
        <f t="shared" si="39"/>
        <v/>
      </c>
      <c r="O2525" s="142"/>
      <c r="P2525" s="132"/>
      <c r="R2525" s="119"/>
    </row>
    <row r="2526" spans="1:18" x14ac:dyDescent="0.25">
      <c r="A2526" t="str">
        <f t="shared" si="39"/>
        <v/>
      </c>
      <c r="O2526" s="142"/>
      <c r="P2526" s="132"/>
      <c r="R2526" s="119"/>
    </row>
    <row r="2527" spans="1:18" x14ac:dyDescent="0.25">
      <c r="A2527" t="str">
        <f t="shared" si="39"/>
        <v/>
      </c>
      <c r="O2527" s="142"/>
      <c r="P2527" s="132"/>
      <c r="R2527" s="119"/>
    </row>
    <row r="2528" spans="1:18" x14ac:dyDescent="0.25">
      <c r="A2528" t="str">
        <f t="shared" si="39"/>
        <v/>
      </c>
      <c r="O2528" s="142"/>
      <c r="P2528" s="132"/>
      <c r="R2528" s="119"/>
    </row>
    <row r="2529" spans="1:18" x14ac:dyDescent="0.25">
      <c r="A2529" t="str">
        <f t="shared" si="39"/>
        <v/>
      </c>
      <c r="O2529" s="142"/>
      <c r="P2529" s="132"/>
      <c r="R2529" s="119"/>
    </row>
    <row r="2530" spans="1:18" x14ac:dyDescent="0.25">
      <c r="A2530" t="str">
        <f t="shared" si="39"/>
        <v/>
      </c>
      <c r="O2530" s="142"/>
      <c r="P2530" s="132"/>
      <c r="R2530" s="119"/>
    </row>
    <row r="2531" spans="1:18" x14ac:dyDescent="0.25">
      <c r="A2531" t="str">
        <f t="shared" si="39"/>
        <v/>
      </c>
      <c r="O2531" s="142"/>
      <c r="P2531" s="132"/>
      <c r="R2531" s="119"/>
    </row>
    <row r="2532" spans="1:18" x14ac:dyDescent="0.25">
      <c r="A2532" t="str">
        <f t="shared" si="39"/>
        <v/>
      </c>
      <c r="O2532" s="142"/>
      <c r="P2532" s="132"/>
      <c r="R2532" s="119"/>
    </row>
    <row r="2533" spans="1:18" x14ac:dyDescent="0.25">
      <c r="A2533" t="str">
        <f t="shared" si="39"/>
        <v/>
      </c>
      <c r="O2533" s="142"/>
      <c r="P2533" s="132"/>
      <c r="R2533" s="119"/>
    </row>
    <row r="2534" spans="1:18" x14ac:dyDescent="0.25">
      <c r="A2534" t="str">
        <f t="shared" si="39"/>
        <v/>
      </c>
      <c r="O2534" s="142"/>
      <c r="P2534" s="132"/>
      <c r="R2534" s="119"/>
    </row>
    <row r="2535" spans="1:18" x14ac:dyDescent="0.25">
      <c r="A2535" t="str">
        <f t="shared" si="39"/>
        <v/>
      </c>
      <c r="O2535" s="142"/>
      <c r="P2535" s="132"/>
      <c r="R2535" s="119"/>
    </row>
    <row r="2536" spans="1:18" x14ac:dyDescent="0.25">
      <c r="A2536" t="str">
        <f t="shared" si="39"/>
        <v/>
      </c>
      <c r="O2536" s="142"/>
      <c r="P2536" s="132"/>
      <c r="R2536" s="119"/>
    </row>
    <row r="2537" spans="1:18" x14ac:dyDescent="0.25">
      <c r="A2537" t="str">
        <f t="shared" si="39"/>
        <v/>
      </c>
      <c r="O2537" s="142"/>
      <c r="P2537" s="132"/>
      <c r="R2537" s="119"/>
    </row>
    <row r="2538" spans="1:18" x14ac:dyDescent="0.25">
      <c r="A2538" t="str">
        <f t="shared" si="39"/>
        <v/>
      </c>
      <c r="O2538" s="142"/>
      <c r="P2538" s="132"/>
      <c r="R2538" s="119"/>
    </row>
    <row r="2539" spans="1:18" x14ac:dyDescent="0.25">
      <c r="A2539" t="str">
        <f t="shared" si="39"/>
        <v/>
      </c>
      <c r="O2539" s="142"/>
      <c r="P2539" s="132"/>
      <c r="R2539" s="119"/>
    </row>
    <row r="2540" spans="1:18" x14ac:dyDescent="0.25">
      <c r="A2540" t="str">
        <f t="shared" si="39"/>
        <v/>
      </c>
      <c r="O2540" s="142"/>
      <c r="P2540" s="132"/>
      <c r="R2540" s="119"/>
    </row>
    <row r="2541" spans="1:18" x14ac:dyDescent="0.25">
      <c r="A2541" t="str">
        <f t="shared" si="39"/>
        <v/>
      </c>
      <c r="O2541" s="142"/>
      <c r="P2541" s="132"/>
      <c r="R2541" s="119"/>
    </row>
    <row r="2542" spans="1:18" x14ac:dyDescent="0.25">
      <c r="A2542" t="str">
        <f t="shared" si="39"/>
        <v/>
      </c>
      <c r="O2542" s="142"/>
      <c r="P2542" s="132"/>
      <c r="R2542" s="119"/>
    </row>
    <row r="2543" spans="1:18" x14ac:dyDescent="0.25">
      <c r="A2543" t="str">
        <f t="shared" si="39"/>
        <v/>
      </c>
      <c r="O2543" s="142"/>
      <c r="P2543" s="132"/>
      <c r="R2543" s="119"/>
    </row>
    <row r="2544" spans="1:18" x14ac:dyDescent="0.25">
      <c r="A2544" t="str">
        <f t="shared" si="39"/>
        <v/>
      </c>
      <c r="O2544" s="142"/>
      <c r="P2544" s="132"/>
      <c r="R2544" s="119"/>
    </row>
    <row r="2545" spans="1:18" x14ac:dyDescent="0.25">
      <c r="A2545" t="str">
        <f t="shared" si="39"/>
        <v/>
      </c>
      <c r="O2545" s="142"/>
      <c r="P2545" s="132"/>
      <c r="R2545" s="119"/>
    </row>
    <row r="2546" spans="1:18" x14ac:dyDescent="0.25">
      <c r="A2546" t="str">
        <f t="shared" si="39"/>
        <v/>
      </c>
      <c r="O2546" s="142"/>
      <c r="P2546" s="132"/>
      <c r="R2546" s="119"/>
    </row>
    <row r="2547" spans="1:18" x14ac:dyDescent="0.25">
      <c r="A2547" t="str">
        <f t="shared" si="39"/>
        <v/>
      </c>
      <c r="O2547" s="142"/>
      <c r="P2547" s="132"/>
      <c r="R2547" s="119"/>
    </row>
    <row r="2548" spans="1:18" x14ac:dyDescent="0.25">
      <c r="A2548" t="str">
        <f t="shared" si="39"/>
        <v/>
      </c>
      <c r="O2548" s="142"/>
      <c r="P2548" s="132"/>
      <c r="R2548" s="119"/>
    </row>
    <row r="2549" spans="1:18" x14ac:dyDescent="0.25">
      <c r="A2549" t="str">
        <f t="shared" si="39"/>
        <v/>
      </c>
      <c r="O2549" s="142"/>
      <c r="P2549" s="132"/>
      <c r="R2549" s="119"/>
    </row>
    <row r="2550" spans="1:18" x14ac:dyDescent="0.25">
      <c r="A2550" t="str">
        <f t="shared" si="39"/>
        <v/>
      </c>
      <c r="O2550" s="142"/>
      <c r="P2550" s="132"/>
      <c r="R2550" s="119"/>
    </row>
    <row r="2551" spans="1:18" x14ac:dyDescent="0.25">
      <c r="A2551" t="str">
        <f t="shared" si="39"/>
        <v/>
      </c>
      <c r="O2551" s="142"/>
      <c r="P2551" s="132"/>
      <c r="R2551" s="119"/>
    </row>
    <row r="2552" spans="1:18" x14ac:dyDescent="0.25">
      <c r="A2552" t="str">
        <f t="shared" si="39"/>
        <v/>
      </c>
      <c r="O2552" s="142"/>
      <c r="P2552" s="132"/>
      <c r="R2552" s="119"/>
    </row>
    <row r="2553" spans="1:18" x14ac:dyDescent="0.25">
      <c r="A2553" t="str">
        <f t="shared" si="39"/>
        <v/>
      </c>
      <c r="O2553" s="142"/>
      <c r="P2553" s="132"/>
      <c r="R2553" s="119"/>
    </row>
    <row r="2554" spans="1:18" x14ac:dyDescent="0.25">
      <c r="A2554" t="str">
        <f t="shared" si="39"/>
        <v/>
      </c>
      <c r="O2554" s="142"/>
      <c r="P2554" s="132"/>
      <c r="R2554" s="119"/>
    </row>
    <row r="2555" spans="1:18" x14ac:dyDescent="0.25">
      <c r="A2555" t="str">
        <f t="shared" si="39"/>
        <v/>
      </c>
      <c r="O2555" s="142"/>
      <c r="P2555" s="132"/>
      <c r="R2555" s="119"/>
    </row>
    <row r="2556" spans="1:18" x14ac:dyDescent="0.25">
      <c r="A2556" t="str">
        <f t="shared" si="39"/>
        <v/>
      </c>
      <c r="O2556" s="142"/>
      <c r="P2556" s="132"/>
      <c r="R2556" s="119"/>
    </row>
    <row r="2557" spans="1:18" x14ac:dyDescent="0.25">
      <c r="A2557" t="str">
        <f t="shared" si="39"/>
        <v/>
      </c>
      <c r="O2557" s="142"/>
      <c r="P2557" s="132"/>
      <c r="R2557" s="119"/>
    </row>
    <row r="2558" spans="1:18" x14ac:dyDescent="0.25">
      <c r="A2558" t="str">
        <f t="shared" si="39"/>
        <v/>
      </c>
      <c r="O2558" s="142"/>
      <c r="P2558" s="132"/>
      <c r="R2558" s="119"/>
    </row>
    <row r="2559" spans="1:18" x14ac:dyDescent="0.25">
      <c r="A2559" t="str">
        <f t="shared" si="39"/>
        <v/>
      </c>
      <c r="O2559" s="142"/>
      <c r="P2559" s="132"/>
      <c r="R2559" s="119"/>
    </row>
    <row r="2560" spans="1:18" x14ac:dyDescent="0.25">
      <c r="A2560" t="str">
        <f t="shared" si="39"/>
        <v/>
      </c>
      <c r="O2560" s="142"/>
      <c r="P2560" s="132"/>
      <c r="R2560" s="119"/>
    </row>
    <row r="2561" spans="1:18" x14ac:dyDescent="0.25">
      <c r="A2561" t="str">
        <f t="shared" si="39"/>
        <v/>
      </c>
      <c r="O2561" s="142"/>
      <c r="P2561" s="132"/>
      <c r="R2561" s="119"/>
    </row>
    <row r="2562" spans="1:18" x14ac:dyDescent="0.25">
      <c r="A2562" t="str">
        <f t="shared" si="39"/>
        <v/>
      </c>
      <c r="O2562" s="142"/>
      <c r="P2562" s="132"/>
      <c r="R2562" s="119"/>
    </row>
    <row r="2563" spans="1:18" x14ac:dyDescent="0.25">
      <c r="A2563" t="str">
        <f t="shared" si="39"/>
        <v/>
      </c>
      <c r="O2563" s="142"/>
      <c r="P2563" s="132"/>
      <c r="R2563" s="119"/>
    </row>
    <row r="2564" spans="1:18" x14ac:dyDescent="0.25">
      <c r="A2564" t="str">
        <f t="shared" si="39"/>
        <v/>
      </c>
      <c r="O2564" s="142"/>
      <c r="P2564" s="132"/>
      <c r="R2564" s="119"/>
    </row>
    <row r="2565" spans="1:18" x14ac:dyDescent="0.25">
      <c r="A2565" t="str">
        <f t="shared" si="39"/>
        <v/>
      </c>
      <c r="O2565" s="142"/>
      <c r="P2565" s="132"/>
      <c r="R2565" s="119"/>
    </row>
    <row r="2566" spans="1:18" x14ac:dyDescent="0.25">
      <c r="A2566" t="str">
        <f t="shared" si="39"/>
        <v/>
      </c>
      <c r="O2566" s="142"/>
      <c r="P2566" s="132"/>
      <c r="R2566" s="119"/>
    </row>
    <row r="2567" spans="1:18" x14ac:dyDescent="0.25">
      <c r="A2567" t="str">
        <f t="shared" si="39"/>
        <v/>
      </c>
      <c r="O2567" s="142"/>
      <c r="P2567" s="132"/>
      <c r="R2567" s="119"/>
    </row>
    <row r="2568" spans="1:18" x14ac:dyDescent="0.25">
      <c r="A2568" t="str">
        <f t="shared" ref="A2568:A2631" si="40">B2568&amp;N2568</f>
        <v/>
      </c>
      <c r="O2568" s="142"/>
      <c r="P2568" s="132"/>
      <c r="R2568" s="119"/>
    </row>
    <row r="2569" spans="1:18" x14ac:dyDescent="0.25">
      <c r="A2569" t="str">
        <f t="shared" si="40"/>
        <v/>
      </c>
      <c r="O2569" s="142"/>
      <c r="P2569" s="132"/>
      <c r="R2569" s="119"/>
    </row>
    <row r="2570" spans="1:18" x14ac:dyDescent="0.25">
      <c r="A2570" t="str">
        <f t="shared" si="40"/>
        <v/>
      </c>
      <c r="O2570" s="142"/>
      <c r="P2570" s="132"/>
      <c r="R2570" s="119"/>
    </row>
    <row r="2571" spans="1:18" x14ac:dyDescent="0.25">
      <c r="A2571" t="str">
        <f t="shared" si="40"/>
        <v/>
      </c>
      <c r="O2571" s="142"/>
      <c r="P2571" s="132"/>
      <c r="R2571" s="119"/>
    </row>
    <row r="2572" spans="1:18" x14ac:dyDescent="0.25">
      <c r="A2572" t="str">
        <f t="shared" si="40"/>
        <v/>
      </c>
      <c r="O2572" s="142"/>
      <c r="P2572" s="132"/>
      <c r="R2572" s="119"/>
    </row>
    <row r="2573" spans="1:18" x14ac:dyDescent="0.25">
      <c r="A2573" t="str">
        <f t="shared" si="40"/>
        <v/>
      </c>
      <c r="O2573" s="142"/>
      <c r="P2573" s="132"/>
      <c r="R2573" s="119"/>
    </row>
    <row r="2574" spans="1:18" x14ac:dyDescent="0.25">
      <c r="A2574" t="str">
        <f t="shared" si="40"/>
        <v/>
      </c>
      <c r="O2574" s="142"/>
      <c r="P2574" s="132"/>
      <c r="R2574" s="119"/>
    </row>
    <row r="2575" spans="1:18" x14ac:dyDescent="0.25">
      <c r="A2575" t="str">
        <f t="shared" si="40"/>
        <v/>
      </c>
      <c r="O2575" s="142"/>
      <c r="P2575" s="132"/>
      <c r="R2575" s="119"/>
    </row>
    <row r="2576" spans="1:18" x14ac:dyDescent="0.25">
      <c r="A2576" t="str">
        <f t="shared" si="40"/>
        <v/>
      </c>
      <c r="O2576" s="142"/>
      <c r="P2576" s="132"/>
      <c r="R2576" s="119"/>
    </row>
    <row r="2577" spans="1:18" x14ac:dyDescent="0.25">
      <c r="A2577" t="str">
        <f t="shared" si="40"/>
        <v/>
      </c>
      <c r="O2577" s="142"/>
      <c r="P2577" s="132"/>
      <c r="R2577" s="119"/>
    </row>
    <row r="2578" spans="1:18" x14ac:dyDescent="0.25">
      <c r="A2578" t="str">
        <f t="shared" si="40"/>
        <v/>
      </c>
      <c r="O2578" s="142"/>
      <c r="P2578" s="132"/>
      <c r="R2578" s="119"/>
    </row>
    <row r="2579" spans="1:18" x14ac:dyDescent="0.25">
      <c r="A2579" t="str">
        <f t="shared" si="40"/>
        <v/>
      </c>
      <c r="O2579" s="142"/>
      <c r="P2579" s="132"/>
      <c r="R2579" s="119"/>
    </row>
    <row r="2580" spans="1:18" x14ac:dyDescent="0.25">
      <c r="A2580" t="str">
        <f t="shared" si="40"/>
        <v/>
      </c>
      <c r="O2580" s="142"/>
      <c r="P2580" s="132"/>
      <c r="R2580" s="119"/>
    </row>
    <row r="2581" spans="1:18" x14ac:dyDescent="0.25">
      <c r="A2581" t="str">
        <f t="shared" si="40"/>
        <v/>
      </c>
      <c r="O2581" s="142"/>
      <c r="P2581" s="132"/>
      <c r="R2581" s="119"/>
    </row>
    <row r="2582" spans="1:18" x14ac:dyDescent="0.25">
      <c r="A2582" t="str">
        <f t="shared" si="40"/>
        <v/>
      </c>
      <c r="O2582" s="142"/>
      <c r="P2582" s="132"/>
      <c r="R2582" s="119"/>
    </row>
    <row r="2583" spans="1:18" x14ac:dyDescent="0.25">
      <c r="A2583" t="str">
        <f t="shared" si="40"/>
        <v/>
      </c>
      <c r="O2583" s="142"/>
      <c r="P2583" s="132"/>
      <c r="R2583" s="119"/>
    </row>
    <row r="2584" spans="1:18" x14ac:dyDescent="0.25">
      <c r="A2584" t="str">
        <f t="shared" si="40"/>
        <v/>
      </c>
      <c r="O2584" s="142"/>
      <c r="P2584" s="132"/>
      <c r="R2584" s="119"/>
    </row>
    <row r="2585" spans="1:18" x14ac:dyDescent="0.25">
      <c r="A2585" t="str">
        <f t="shared" si="40"/>
        <v/>
      </c>
      <c r="O2585" s="142"/>
      <c r="P2585" s="132"/>
      <c r="R2585" s="119"/>
    </row>
    <row r="2586" spans="1:18" x14ac:dyDescent="0.25">
      <c r="A2586" t="str">
        <f t="shared" si="40"/>
        <v/>
      </c>
      <c r="O2586" s="142"/>
      <c r="P2586" s="132"/>
      <c r="R2586" s="119"/>
    </row>
    <row r="2587" spans="1:18" x14ac:dyDescent="0.25">
      <c r="A2587" t="str">
        <f t="shared" si="40"/>
        <v/>
      </c>
      <c r="O2587" s="142"/>
      <c r="P2587" s="132"/>
      <c r="R2587" s="119"/>
    </row>
    <row r="2588" spans="1:18" x14ac:dyDescent="0.25">
      <c r="A2588" t="str">
        <f t="shared" si="40"/>
        <v/>
      </c>
      <c r="O2588" s="142"/>
      <c r="P2588" s="132"/>
      <c r="R2588" s="119"/>
    </row>
    <row r="2589" spans="1:18" x14ac:dyDescent="0.25">
      <c r="A2589" t="str">
        <f t="shared" si="40"/>
        <v/>
      </c>
      <c r="O2589" s="142"/>
      <c r="P2589" s="132"/>
      <c r="R2589" s="119"/>
    </row>
    <row r="2590" spans="1:18" x14ac:dyDescent="0.25">
      <c r="A2590" t="str">
        <f t="shared" si="40"/>
        <v/>
      </c>
      <c r="O2590" s="142"/>
      <c r="P2590" s="132"/>
      <c r="R2590" s="119"/>
    </row>
    <row r="2591" spans="1:18" x14ac:dyDescent="0.25">
      <c r="A2591" t="str">
        <f t="shared" si="40"/>
        <v/>
      </c>
      <c r="O2591" s="142"/>
      <c r="P2591" s="132"/>
      <c r="R2591" s="119"/>
    </row>
    <row r="2592" spans="1:18" x14ac:dyDescent="0.25">
      <c r="A2592" t="str">
        <f t="shared" si="40"/>
        <v/>
      </c>
      <c r="O2592" s="142"/>
      <c r="P2592" s="132"/>
      <c r="R2592" s="119"/>
    </row>
    <row r="2593" spans="1:18" x14ac:dyDescent="0.25">
      <c r="A2593" t="str">
        <f t="shared" si="40"/>
        <v/>
      </c>
      <c r="O2593" s="142"/>
      <c r="P2593" s="132"/>
      <c r="R2593" s="119"/>
    </row>
    <row r="2594" spans="1:18" x14ac:dyDescent="0.25">
      <c r="A2594" t="str">
        <f t="shared" si="40"/>
        <v/>
      </c>
      <c r="O2594" s="142"/>
      <c r="P2594" s="132"/>
      <c r="R2594" s="119"/>
    </row>
    <row r="2595" spans="1:18" x14ac:dyDescent="0.25">
      <c r="A2595" t="str">
        <f t="shared" si="40"/>
        <v/>
      </c>
      <c r="O2595" s="142"/>
      <c r="P2595" s="132"/>
      <c r="R2595" s="119"/>
    </row>
    <row r="2596" spans="1:18" x14ac:dyDescent="0.25">
      <c r="A2596" t="str">
        <f t="shared" si="40"/>
        <v/>
      </c>
      <c r="O2596" s="142"/>
      <c r="P2596" s="132"/>
      <c r="R2596" s="119"/>
    </row>
    <row r="2597" spans="1:18" x14ac:dyDescent="0.25">
      <c r="A2597" t="str">
        <f t="shared" si="40"/>
        <v/>
      </c>
      <c r="O2597" s="142"/>
      <c r="P2597" s="132"/>
      <c r="R2597" s="119"/>
    </row>
    <row r="2598" spans="1:18" x14ac:dyDescent="0.25">
      <c r="A2598" t="str">
        <f t="shared" si="40"/>
        <v/>
      </c>
      <c r="O2598" s="142"/>
      <c r="P2598" s="132"/>
      <c r="R2598" s="119"/>
    </row>
    <row r="2599" spans="1:18" x14ac:dyDescent="0.25">
      <c r="A2599" t="str">
        <f t="shared" si="40"/>
        <v/>
      </c>
      <c r="O2599" s="142"/>
      <c r="P2599" s="132"/>
      <c r="R2599" s="119"/>
    </row>
    <row r="2600" spans="1:18" x14ac:dyDescent="0.25">
      <c r="A2600" t="str">
        <f t="shared" si="40"/>
        <v/>
      </c>
      <c r="O2600" s="142"/>
      <c r="P2600" s="132"/>
      <c r="R2600" s="119"/>
    </row>
    <row r="2601" spans="1:18" x14ac:dyDescent="0.25">
      <c r="A2601" t="str">
        <f t="shared" si="40"/>
        <v/>
      </c>
      <c r="O2601" s="142"/>
      <c r="P2601" s="132"/>
      <c r="R2601" s="119"/>
    </row>
    <row r="2602" spans="1:18" x14ac:dyDescent="0.25">
      <c r="A2602" t="str">
        <f t="shared" si="40"/>
        <v/>
      </c>
      <c r="O2602" s="142"/>
      <c r="P2602" s="132"/>
      <c r="R2602" s="119"/>
    </row>
    <row r="2603" spans="1:18" x14ac:dyDescent="0.25">
      <c r="A2603" t="str">
        <f t="shared" si="40"/>
        <v/>
      </c>
      <c r="O2603" s="142"/>
      <c r="P2603" s="132"/>
      <c r="R2603" s="119"/>
    </row>
    <row r="2604" spans="1:18" x14ac:dyDescent="0.25">
      <c r="A2604" t="str">
        <f t="shared" si="40"/>
        <v/>
      </c>
      <c r="O2604" s="142"/>
      <c r="P2604" s="132"/>
      <c r="R2604" s="119"/>
    </row>
    <row r="2605" spans="1:18" x14ac:dyDescent="0.25">
      <c r="A2605" t="str">
        <f t="shared" si="40"/>
        <v/>
      </c>
      <c r="O2605" s="142"/>
      <c r="P2605" s="132"/>
      <c r="R2605" s="119"/>
    </row>
    <row r="2606" spans="1:18" x14ac:dyDescent="0.25">
      <c r="A2606" t="str">
        <f t="shared" si="40"/>
        <v/>
      </c>
      <c r="O2606" s="142"/>
      <c r="P2606" s="132"/>
      <c r="R2606" s="119"/>
    </row>
    <row r="2607" spans="1:18" x14ac:dyDescent="0.25">
      <c r="A2607" t="str">
        <f t="shared" si="40"/>
        <v/>
      </c>
      <c r="O2607" s="142"/>
      <c r="P2607" s="132"/>
      <c r="R2607" s="119"/>
    </row>
    <row r="2608" spans="1:18" x14ac:dyDescent="0.25">
      <c r="A2608" t="str">
        <f t="shared" si="40"/>
        <v/>
      </c>
      <c r="O2608" s="142"/>
      <c r="P2608" s="132"/>
      <c r="R2608" s="119"/>
    </row>
    <row r="2609" spans="1:18" x14ac:dyDescent="0.25">
      <c r="A2609" t="str">
        <f t="shared" si="40"/>
        <v/>
      </c>
      <c r="O2609" s="142"/>
      <c r="P2609" s="132"/>
      <c r="R2609" s="119"/>
    </row>
    <row r="2610" spans="1:18" x14ac:dyDescent="0.25">
      <c r="A2610" t="str">
        <f t="shared" si="40"/>
        <v/>
      </c>
      <c r="O2610" s="142"/>
      <c r="P2610" s="132"/>
      <c r="R2610" s="119"/>
    </row>
    <row r="2611" spans="1:18" x14ac:dyDescent="0.25">
      <c r="A2611" t="str">
        <f t="shared" si="40"/>
        <v/>
      </c>
      <c r="O2611" s="142"/>
      <c r="P2611" s="132"/>
      <c r="R2611" s="119"/>
    </row>
    <row r="2612" spans="1:18" x14ac:dyDescent="0.25">
      <c r="A2612" t="str">
        <f t="shared" si="40"/>
        <v/>
      </c>
      <c r="O2612" s="142"/>
      <c r="P2612" s="132"/>
      <c r="R2612" s="119"/>
    </row>
    <row r="2613" spans="1:18" x14ac:dyDescent="0.25">
      <c r="A2613" t="str">
        <f t="shared" si="40"/>
        <v/>
      </c>
      <c r="O2613" s="142"/>
      <c r="P2613" s="132"/>
      <c r="R2613" s="119"/>
    </row>
    <row r="2614" spans="1:18" x14ac:dyDescent="0.25">
      <c r="A2614" t="str">
        <f t="shared" si="40"/>
        <v/>
      </c>
      <c r="O2614" s="142"/>
      <c r="P2614" s="132"/>
      <c r="R2614" s="119"/>
    </row>
    <row r="2615" spans="1:18" x14ac:dyDescent="0.25">
      <c r="A2615" t="str">
        <f t="shared" si="40"/>
        <v/>
      </c>
      <c r="O2615" s="142"/>
      <c r="P2615" s="132"/>
      <c r="R2615" s="119"/>
    </row>
    <row r="2616" spans="1:18" x14ac:dyDescent="0.25">
      <c r="A2616" t="str">
        <f t="shared" si="40"/>
        <v/>
      </c>
      <c r="O2616" s="142"/>
      <c r="P2616" s="132"/>
      <c r="R2616" s="119"/>
    </row>
    <row r="2617" spans="1:18" x14ac:dyDescent="0.25">
      <c r="A2617" t="str">
        <f t="shared" si="40"/>
        <v/>
      </c>
      <c r="O2617" s="142"/>
      <c r="P2617" s="132"/>
      <c r="R2617" s="119"/>
    </row>
    <row r="2618" spans="1:18" x14ac:dyDescent="0.25">
      <c r="A2618" t="str">
        <f t="shared" si="40"/>
        <v/>
      </c>
      <c r="O2618" s="142"/>
      <c r="P2618" s="132"/>
      <c r="R2618" s="119"/>
    </row>
    <row r="2619" spans="1:18" x14ac:dyDescent="0.25">
      <c r="A2619" t="str">
        <f t="shared" si="40"/>
        <v/>
      </c>
      <c r="O2619" s="142"/>
      <c r="P2619" s="132"/>
      <c r="R2619" s="119"/>
    </row>
    <row r="2620" spans="1:18" x14ac:dyDescent="0.25">
      <c r="A2620" t="str">
        <f t="shared" si="40"/>
        <v/>
      </c>
      <c r="O2620" s="142"/>
      <c r="P2620" s="132"/>
      <c r="R2620" s="119"/>
    </row>
    <row r="2621" spans="1:18" x14ac:dyDescent="0.25">
      <c r="A2621" t="str">
        <f t="shared" si="40"/>
        <v/>
      </c>
      <c r="O2621" s="142"/>
      <c r="P2621" s="132"/>
      <c r="R2621" s="119"/>
    </row>
    <row r="2622" spans="1:18" x14ac:dyDescent="0.25">
      <c r="A2622" t="str">
        <f t="shared" si="40"/>
        <v/>
      </c>
      <c r="O2622" s="142"/>
      <c r="P2622" s="132"/>
      <c r="R2622" s="119"/>
    </row>
    <row r="2623" spans="1:18" x14ac:dyDescent="0.25">
      <c r="A2623" t="str">
        <f t="shared" si="40"/>
        <v/>
      </c>
      <c r="O2623" s="142"/>
      <c r="P2623" s="132"/>
      <c r="R2623" s="119"/>
    </row>
    <row r="2624" spans="1:18" x14ac:dyDescent="0.25">
      <c r="A2624" t="str">
        <f t="shared" si="40"/>
        <v/>
      </c>
      <c r="O2624" s="142"/>
      <c r="P2624" s="132"/>
      <c r="R2624" s="119"/>
    </row>
    <row r="2625" spans="1:18" x14ac:dyDescent="0.25">
      <c r="A2625" t="str">
        <f t="shared" si="40"/>
        <v/>
      </c>
      <c r="O2625" s="142"/>
      <c r="P2625" s="132"/>
      <c r="R2625" s="119"/>
    </row>
    <row r="2626" spans="1:18" x14ac:dyDescent="0.25">
      <c r="A2626" t="str">
        <f t="shared" si="40"/>
        <v/>
      </c>
      <c r="O2626" s="142"/>
      <c r="P2626" s="132"/>
      <c r="R2626" s="119"/>
    </row>
    <row r="2627" spans="1:18" x14ac:dyDescent="0.25">
      <c r="A2627" t="str">
        <f t="shared" si="40"/>
        <v/>
      </c>
      <c r="O2627" s="142"/>
      <c r="P2627" s="132"/>
      <c r="R2627" s="119"/>
    </row>
    <row r="2628" spans="1:18" x14ac:dyDescent="0.25">
      <c r="A2628" t="str">
        <f t="shared" si="40"/>
        <v/>
      </c>
      <c r="O2628" s="142"/>
      <c r="P2628" s="132"/>
      <c r="R2628" s="119"/>
    </row>
    <row r="2629" spans="1:18" x14ac:dyDescent="0.25">
      <c r="A2629" t="str">
        <f t="shared" si="40"/>
        <v/>
      </c>
      <c r="O2629" s="142"/>
      <c r="P2629" s="132"/>
      <c r="R2629" s="119"/>
    </row>
    <row r="2630" spans="1:18" x14ac:dyDescent="0.25">
      <c r="A2630" t="str">
        <f t="shared" si="40"/>
        <v/>
      </c>
      <c r="O2630" s="142"/>
      <c r="P2630" s="132"/>
      <c r="R2630" s="119"/>
    </row>
    <row r="2631" spans="1:18" x14ac:dyDescent="0.25">
      <c r="A2631" t="str">
        <f t="shared" si="40"/>
        <v/>
      </c>
      <c r="O2631" s="142"/>
      <c r="P2631" s="132"/>
      <c r="R2631" s="119"/>
    </row>
    <row r="2632" spans="1:18" x14ac:dyDescent="0.25">
      <c r="A2632" t="str">
        <f t="shared" ref="A2632:A2695" si="41">B2632&amp;N2632</f>
        <v/>
      </c>
      <c r="O2632" s="142"/>
      <c r="P2632" s="132"/>
      <c r="R2632" s="119"/>
    </row>
    <row r="2633" spans="1:18" x14ac:dyDescent="0.25">
      <c r="A2633" t="str">
        <f t="shared" si="41"/>
        <v/>
      </c>
      <c r="O2633" s="142"/>
      <c r="P2633" s="132"/>
      <c r="R2633" s="119"/>
    </row>
    <row r="2634" spans="1:18" x14ac:dyDescent="0.25">
      <c r="A2634" t="str">
        <f t="shared" si="41"/>
        <v/>
      </c>
      <c r="O2634" s="142"/>
      <c r="P2634" s="132"/>
      <c r="R2634" s="119"/>
    </row>
    <row r="2635" spans="1:18" x14ac:dyDescent="0.25">
      <c r="A2635" t="str">
        <f t="shared" si="41"/>
        <v/>
      </c>
      <c r="O2635" s="142"/>
      <c r="P2635" s="132"/>
      <c r="R2635" s="119"/>
    </row>
    <row r="2636" spans="1:18" x14ac:dyDescent="0.25">
      <c r="A2636" t="str">
        <f t="shared" si="41"/>
        <v/>
      </c>
      <c r="O2636" s="142"/>
      <c r="P2636" s="132"/>
      <c r="R2636" s="119"/>
    </row>
    <row r="2637" spans="1:18" x14ac:dyDescent="0.25">
      <c r="A2637" t="str">
        <f t="shared" si="41"/>
        <v/>
      </c>
      <c r="O2637" s="142"/>
      <c r="P2637" s="132"/>
      <c r="R2637" s="119"/>
    </row>
    <row r="2638" spans="1:18" x14ac:dyDescent="0.25">
      <c r="A2638" t="str">
        <f t="shared" si="41"/>
        <v/>
      </c>
      <c r="O2638" s="142"/>
      <c r="P2638" s="132"/>
      <c r="R2638" s="119"/>
    </row>
    <row r="2639" spans="1:18" x14ac:dyDescent="0.25">
      <c r="A2639" t="str">
        <f t="shared" si="41"/>
        <v/>
      </c>
      <c r="O2639" s="142"/>
      <c r="P2639" s="132"/>
      <c r="R2639" s="119"/>
    </row>
    <row r="2640" spans="1:18" x14ac:dyDescent="0.25">
      <c r="A2640" t="str">
        <f t="shared" si="41"/>
        <v/>
      </c>
      <c r="O2640" s="142"/>
      <c r="P2640" s="132"/>
      <c r="R2640" s="119"/>
    </row>
    <row r="2641" spans="1:18" x14ac:dyDescent="0.25">
      <c r="A2641" t="str">
        <f t="shared" si="41"/>
        <v/>
      </c>
      <c r="O2641" s="142"/>
      <c r="P2641" s="132"/>
      <c r="R2641" s="119"/>
    </row>
    <row r="2642" spans="1:18" x14ac:dyDescent="0.25">
      <c r="A2642" t="str">
        <f t="shared" si="41"/>
        <v/>
      </c>
      <c r="O2642" s="142"/>
      <c r="P2642" s="132"/>
      <c r="R2642" s="119"/>
    </row>
    <row r="2643" spans="1:18" x14ac:dyDescent="0.25">
      <c r="A2643" t="str">
        <f t="shared" si="41"/>
        <v/>
      </c>
      <c r="O2643" s="142"/>
      <c r="P2643" s="132"/>
      <c r="R2643" s="119"/>
    </row>
    <row r="2644" spans="1:18" x14ac:dyDescent="0.25">
      <c r="A2644" t="str">
        <f t="shared" si="41"/>
        <v/>
      </c>
      <c r="O2644" s="142"/>
      <c r="P2644" s="132"/>
      <c r="R2644" s="119"/>
    </row>
    <row r="2645" spans="1:18" x14ac:dyDescent="0.25">
      <c r="A2645" t="str">
        <f t="shared" si="41"/>
        <v/>
      </c>
      <c r="O2645" s="142"/>
      <c r="P2645" s="132"/>
      <c r="R2645" s="119"/>
    </row>
    <row r="2646" spans="1:18" x14ac:dyDescent="0.25">
      <c r="A2646" t="str">
        <f t="shared" si="41"/>
        <v/>
      </c>
      <c r="O2646" s="142"/>
      <c r="P2646" s="132"/>
      <c r="R2646" s="119"/>
    </row>
    <row r="2647" spans="1:18" x14ac:dyDescent="0.25">
      <c r="A2647" t="str">
        <f t="shared" si="41"/>
        <v/>
      </c>
      <c r="O2647" s="142"/>
      <c r="P2647" s="132"/>
      <c r="R2647" s="119"/>
    </row>
    <row r="2648" spans="1:18" x14ac:dyDescent="0.25">
      <c r="A2648" t="str">
        <f t="shared" si="41"/>
        <v/>
      </c>
      <c r="O2648" s="142"/>
      <c r="P2648" s="132"/>
      <c r="R2648" s="119"/>
    </row>
    <row r="2649" spans="1:18" x14ac:dyDescent="0.25">
      <c r="A2649" t="str">
        <f t="shared" si="41"/>
        <v/>
      </c>
      <c r="O2649" s="142"/>
      <c r="P2649" s="132"/>
      <c r="R2649" s="119"/>
    </row>
    <row r="2650" spans="1:18" x14ac:dyDescent="0.25">
      <c r="A2650" t="str">
        <f t="shared" si="41"/>
        <v/>
      </c>
      <c r="O2650" s="142"/>
      <c r="P2650" s="132"/>
      <c r="R2650" s="119"/>
    </row>
    <row r="2651" spans="1:18" x14ac:dyDescent="0.25">
      <c r="A2651" t="str">
        <f t="shared" si="41"/>
        <v/>
      </c>
      <c r="O2651" s="142"/>
      <c r="P2651" s="132"/>
      <c r="R2651" s="119"/>
    </row>
    <row r="2652" spans="1:18" x14ac:dyDescent="0.25">
      <c r="A2652" t="str">
        <f t="shared" si="41"/>
        <v/>
      </c>
      <c r="O2652" s="142"/>
      <c r="P2652" s="132"/>
      <c r="R2652" s="119"/>
    </row>
    <row r="2653" spans="1:18" x14ac:dyDescent="0.25">
      <c r="A2653" t="str">
        <f t="shared" si="41"/>
        <v/>
      </c>
      <c r="O2653" s="142"/>
      <c r="P2653" s="132"/>
      <c r="R2653" s="119"/>
    </row>
    <row r="2654" spans="1:18" x14ac:dyDescent="0.25">
      <c r="A2654" t="str">
        <f t="shared" si="41"/>
        <v/>
      </c>
      <c r="O2654" s="142"/>
      <c r="P2654" s="132"/>
      <c r="R2654" s="119"/>
    </row>
    <row r="2655" spans="1:18" x14ac:dyDescent="0.25">
      <c r="A2655" t="str">
        <f t="shared" si="41"/>
        <v/>
      </c>
      <c r="O2655" s="142"/>
      <c r="P2655" s="132"/>
      <c r="R2655" s="119"/>
    </row>
    <row r="2656" spans="1:18" x14ac:dyDescent="0.25">
      <c r="A2656" t="str">
        <f t="shared" si="41"/>
        <v/>
      </c>
      <c r="O2656" s="142"/>
      <c r="P2656" s="132"/>
      <c r="R2656" s="119"/>
    </row>
    <row r="2657" spans="1:18" x14ac:dyDescent="0.25">
      <c r="A2657" t="str">
        <f t="shared" si="41"/>
        <v/>
      </c>
      <c r="O2657" s="142"/>
      <c r="P2657" s="132"/>
      <c r="R2657" s="119"/>
    </row>
    <row r="2658" spans="1:18" x14ac:dyDescent="0.25">
      <c r="A2658" t="str">
        <f t="shared" si="41"/>
        <v/>
      </c>
      <c r="O2658" s="142"/>
      <c r="P2658" s="132"/>
      <c r="R2658" s="119"/>
    </row>
    <row r="2659" spans="1:18" x14ac:dyDescent="0.25">
      <c r="A2659" t="str">
        <f t="shared" si="41"/>
        <v/>
      </c>
      <c r="O2659" s="142"/>
      <c r="P2659" s="132"/>
      <c r="R2659" s="119"/>
    </row>
    <row r="2660" spans="1:18" x14ac:dyDescent="0.25">
      <c r="A2660" t="str">
        <f t="shared" si="41"/>
        <v/>
      </c>
      <c r="O2660" s="142"/>
      <c r="P2660" s="132"/>
      <c r="R2660" s="119"/>
    </row>
    <row r="2661" spans="1:18" x14ac:dyDescent="0.25">
      <c r="A2661" t="str">
        <f t="shared" si="41"/>
        <v/>
      </c>
      <c r="O2661" s="142"/>
      <c r="P2661" s="132"/>
      <c r="R2661" s="119"/>
    </row>
    <row r="2662" spans="1:18" x14ac:dyDescent="0.25">
      <c r="A2662" t="str">
        <f t="shared" si="41"/>
        <v/>
      </c>
      <c r="O2662" s="142"/>
      <c r="P2662" s="132"/>
      <c r="R2662" s="119"/>
    </row>
    <row r="2663" spans="1:18" x14ac:dyDescent="0.25">
      <c r="A2663" t="str">
        <f t="shared" si="41"/>
        <v/>
      </c>
      <c r="O2663" s="142"/>
      <c r="P2663" s="132"/>
      <c r="R2663" s="119"/>
    </row>
    <row r="2664" spans="1:18" x14ac:dyDescent="0.25">
      <c r="A2664" t="str">
        <f t="shared" si="41"/>
        <v/>
      </c>
      <c r="O2664" s="142"/>
      <c r="P2664" s="132"/>
      <c r="R2664" s="119"/>
    </row>
    <row r="2665" spans="1:18" x14ac:dyDescent="0.25">
      <c r="A2665" t="str">
        <f t="shared" si="41"/>
        <v/>
      </c>
      <c r="O2665" s="142"/>
      <c r="P2665" s="132"/>
      <c r="R2665" s="119"/>
    </row>
    <row r="2666" spans="1:18" x14ac:dyDescent="0.25">
      <c r="A2666" t="str">
        <f t="shared" si="41"/>
        <v/>
      </c>
      <c r="O2666" s="142"/>
      <c r="P2666" s="132"/>
      <c r="R2666" s="119"/>
    </row>
    <row r="2667" spans="1:18" x14ac:dyDescent="0.25">
      <c r="A2667" t="str">
        <f t="shared" si="41"/>
        <v/>
      </c>
      <c r="O2667" s="142"/>
      <c r="P2667" s="132"/>
      <c r="R2667" s="119"/>
    </row>
    <row r="2668" spans="1:18" x14ac:dyDescent="0.25">
      <c r="A2668" t="str">
        <f t="shared" si="41"/>
        <v/>
      </c>
      <c r="O2668" s="142"/>
      <c r="P2668" s="132"/>
      <c r="R2668" s="119"/>
    </row>
    <row r="2669" spans="1:18" x14ac:dyDescent="0.25">
      <c r="A2669" t="str">
        <f t="shared" si="41"/>
        <v/>
      </c>
      <c r="O2669" s="142"/>
      <c r="P2669" s="132"/>
      <c r="R2669" s="119"/>
    </row>
    <row r="2670" spans="1:18" x14ac:dyDescent="0.25">
      <c r="A2670" t="str">
        <f t="shared" si="41"/>
        <v/>
      </c>
      <c r="O2670" s="142"/>
      <c r="P2670" s="132"/>
      <c r="R2670" s="119"/>
    </row>
    <row r="2671" spans="1:18" x14ac:dyDescent="0.25">
      <c r="A2671" t="str">
        <f t="shared" si="41"/>
        <v/>
      </c>
      <c r="O2671" s="142"/>
      <c r="P2671" s="132"/>
      <c r="R2671" s="119"/>
    </row>
    <row r="2672" spans="1:18" x14ac:dyDescent="0.25">
      <c r="A2672" t="str">
        <f t="shared" si="41"/>
        <v/>
      </c>
      <c r="O2672" s="142"/>
      <c r="P2672" s="132"/>
      <c r="R2672" s="119"/>
    </row>
    <row r="2673" spans="1:18" x14ac:dyDescent="0.25">
      <c r="A2673" t="str">
        <f t="shared" si="41"/>
        <v/>
      </c>
      <c r="O2673" s="142"/>
      <c r="P2673" s="132"/>
      <c r="R2673" s="119"/>
    </row>
    <row r="2674" spans="1:18" x14ac:dyDescent="0.25">
      <c r="A2674" t="str">
        <f t="shared" si="41"/>
        <v/>
      </c>
      <c r="O2674" s="142"/>
      <c r="P2674" s="132"/>
      <c r="R2674" s="119"/>
    </row>
    <row r="2675" spans="1:18" x14ac:dyDescent="0.25">
      <c r="A2675" t="str">
        <f t="shared" si="41"/>
        <v/>
      </c>
      <c r="O2675" s="142"/>
      <c r="P2675" s="132"/>
      <c r="R2675" s="119"/>
    </row>
    <row r="2676" spans="1:18" x14ac:dyDescent="0.25">
      <c r="A2676" t="str">
        <f t="shared" si="41"/>
        <v/>
      </c>
      <c r="O2676" s="142"/>
      <c r="P2676" s="132"/>
      <c r="R2676" s="119"/>
    </row>
    <row r="2677" spans="1:18" x14ac:dyDescent="0.25">
      <c r="A2677" t="str">
        <f t="shared" si="41"/>
        <v/>
      </c>
      <c r="O2677" s="142"/>
      <c r="P2677" s="132"/>
      <c r="R2677" s="119"/>
    </row>
    <row r="2678" spans="1:18" x14ac:dyDescent="0.25">
      <c r="A2678" t="str">
        <f t="shared" si="41"/>
        <v/>
      </c>
      <c r="O2678" s="142"/>
      <c r="P2678" s="132"/>
      <c r="R2678" s="119"/>
    </row>
    <row r="2679" spans="1:18" x14ac:dyDescent="0.25">
      <c r="A2679" t="str">
        <f t="shared" si="41"/>
        <v/>
      </c>
      <c r="O2679" s="142"/>
      <c r="P2679" s="132"/>
      <c r="R2679" s="119"/>
    </row>
    <row r="2680" spans="1:18" x14ac:dyDescent="0.25">
      <c r="A2680" t="str">
        <f t="shared" si="41"/>
        <v/>
      </c>
      <c r="O2680" s="142"/>
      <c r="P2680" s="132"/>
      <c r="R2680" s="119"/>
    </row>
    <row r="2681" spans="1:18" x14ac:dyDescent="0.25">
      <c r="A2681" t="str">
        <f t="shared" si="41"/>
        <v/>
      </c>
      <c r="O2681" s="142"/>
      <c r="P2681" s="132"/>
      <c r="R2681" s="119"/>
    </row>
    <row r="2682" spans="1:18" x14ac:dyDescent="0.25">
      <c r="A2682" t="str">
        <f t="shared" si="41"/>
        <v/>
      </c>
      <c r="O2682" s="142"/>
      <c r="P2682" s="132"/>
      <c r="R2682" s="119"/>
    </row>
    <row r="2683" spans="1:18" x14ac:dyDescent="0.25">
      <c r="A2683" t="str">
        <f t="shared" si="41"/>
        <v/>
      </c>
      <c r="O2683" s="142"/>
      <c r="P2683" s="132"/>
      <c r="R2683" s="119"/>
    </row>
    <row r="2684" spans="1:18" x14ac:dyDescent="0.25">
      <c r="A2684" t="str">
        <f t="shared" si="41"/>
        <v/>
      </c>
      <c r="O2684" s="142"/>
      <c r="P2684" s="132"/>
      <c r="R2684" s="119"/>
    </row>
    <row r="2685" spans="1:18" x14ac:dyDescent="0.25">
      <c r="A2685" t="str">
        <f t="shared" si="41"/>
        <v/>
      </c>
      <c r="O2685" s="142"/>
      <c r="P2685" s="132"/>
      <c r="R2685" s="119"/>
    </row>
    <row r="2686" spans="1:18" x14ac:dyDescent="0.25">
      <c r="A2686" t="str">
        <f t="shared" si="41"/>
        <v/>
      </c>
      <c r="O2686" s="142"/>
      <c r="P2686" s="132"/>
      <c r="R2686" s="119"/>
    </row>
    <row r="2687" spans="1:18" x14ac:dyDescent="0.25">
      <c r="A2687" t="str">
        <f t="shared" si="41"/>
        <v/>
      </c>
      <c r="O2687" s="142"/>
      <c r="P2687" s="132"/>
      <c r="R2687" s="119"/>
    </row>
    <row r="2688" spans="1:18" x14ac:dyDescent="0.25">
      <c r="A2688" t="str">
        <f t="shared" si="41"/>
        <v/>
      </c>
      <c r="O2688" s="142"/>
      <c r="P2688" s="132"/>
      <c r="R2688" s="119"/>
    </row>
    <row r="2689" spans="1:18" x14ac:dyDescent="0.25">
      <c r="A2689" t="str">
        <f t="shared" si="41"/>
        <v/>
      </c>
      <c r="O2689" s="142"/>
      <c r="P2689" s="132"/>
      <c r="R2689" s="119"/>
    </row>
    <row r="2690" spans="1:18" x14ac:dyDescent="0.25">
      <c r="A2690" t="str">
        <f t="shared" si="41"/>
        <v/>
      </c>
      <c r="O2690" s="142"/>
      <c r="P2690" s="132"/>
      <c r="R2690" s="119"/>
    </row>
    <row r="2691" spans="1:18" x14ac:dyDescent="0.25">
      <c r="A2691" t="str">
        <f t="shared" si="41"/>
        <v/>
      </c>
      <c r="O2691" s="142"/>
      <c r="P2691" s="132"/>
      <c r="R2691" s="119"/>
    </row>
    <row r="2692" spans="1:18" x14ac:dyDescent="0.25">
      <c r="A2692" t="str">
        <f t="shared" si="41"/>
        <v/>
      </c>
      <c r="O2692" s="142"/>
      <c r="P2692" s="132"/>
      <c r="R2692" s="119"/>
    </row>
    <row r="2693" spans="1:18" x14ac:dyDescent="0.25">
      <c r="A2693" t="str">
        <f t="shared" si="41"/>
        <v/>
      </c>
      <c r="O2693" s="142"/>
      <c r="P2693" s="132"/>
      <c r="R2693" s="119"/>
    </row>
    <row r="2694" spans="1:18" x14ac:dyDescent="0.25">
      <c r="A2694" t="str">
        <f t="shared" si="41"/>
        <v/>
      </c>
      <c r="O2694" s="142"/>
      <c r="P2694" s="132"/>
      <c r="R2694" s="119"/>
    </row>
    <row r="2695" spans="1:18" x14ac:dyDescent="0.25">
      <c r="A2695" t="str">
        <f t="shared" si="41"/>
        <v/>
      </c>
      <c r="O2695" s="142"/>
      <c r="P2695" s="132"/>
      <c r="R2695" s="119"/>
    </row>
    <row r="2696" spans="1:18" x14ac:dyDescent="0.25">
      <c r="A2696" t="str">
        <f t="shared" ref="A2696:A2759" si="42">B2696&amp;N2696</f>
        <v/>
      </c>
      <c r="O2696" s="142"/>
      <c r="P2696" s="132"/>
      <c r="R2696" s="119"/>
    </row>
    <row r="2697" spans="1:18" x14ac:dyDescent="0.25">
      <c r="A2697" t="str">
        <f t="shared" si="42"/>
        <v/>
      </c>
      <c r="O2697" s="142"/>
      <c r="P2697" s="132"/>
      <c r="R2697" s="119"/>
    </row>
    <row r="2698" spans="1:18" x14ac:dyDescent="0.25">
      <c r="A2698" t="str">
        <f t="shared" si="42"/>
        <v/>
      </c>
      <c r="O2698" s="142"/>
      <c r="P2698" s="132"/>
      <c r="R2698" s="119"/>
    </row>
    <row r="2699" spans="1:18" x14ac:dyDescent="0.25">
      <c r="A2699" t="str">
        <f t="shared" si="42"/>
        <v/>
      </c>
      <c r="O2699" s="142"/>
      <c r="P2699" s="132"/>
      <c r="R2699" s="119"/>
    </row>
    <row r="2700" spans="1:18" x14ac:dyDescent="0.25">
      <c r="A2700" t="str">
        <f t="shared" si="42"/>
        <v/>
      </c>
      <c r="O2700" s="142"/>
      <c r="P2700" s="132"/>
      <c r="R2700" s="119"/>
    </row>
    <row r="2701" spans="1:18" x14ac:dyDescent="0.25">
      <c r="A2701" t="str">
        <f t="shared" si="42"/>
        <v/>
      </c>
      <c r="O2701" s="142"/>
      <c r="P2701" s="132"/>
      <c r="R2701" s="119"/>
    </row>
    <row r="2702" spans="1:18" x14ac:dyDescent="0.25">
      <c r="A2702" t="str">
        <f t="shared" si="42"/>
        <v/>
      </c>
      <c r="O2702" s="142"/>
      <c r="P2702" s="132"/>
      <c r="R2702" s="119"/>
    </row>
    <row r="2703" spans="1:18" x14ac:dyDescent="0.25">
      <c r="A2703" t="str">
        <f t="shared" si="42"/>
        <v/>
      </c>
      <c r="O2703" s="142"/>
      <c r="P2703" s="132"/>
      <c r="R2703" s="119"/>
    </row>
    <row r="2704" spans="1:18" x14ac:dyDescent="0.25">
      <c r="A2704" t="str">
        <f t="shared" si="42"/>
        <v/>
      </c>
      <c r="O2704" s="142"/>
      <c r="P2704" s="132"/>
      <c r="R2704" s="119"/>
    </row>
    <row r="2705" spans="1:18" x14ac:dyDescent="0.25">
      <c r="A2705" t="str">
        <f t="shared" si="42"/>
        <v/>
      </c>
      <c r="O2705" s="142"/>
      <c r="P2705" s="132"/>
      <c r="R2705" s="119"/>
    </row>
    <row r="2706" spans="1:18" x14ac:dyDescent="0.25">
      <c r="A2706" t="str">
        <f t="shared" si="42"/>
        <v/>
      </c>
      <c r="O2706" s="142"/>
      <c r="P2706" s="132"/>
      <c r="R2706" s="119"/>
    </row>
    <row r="2707" spans="1:18" x14ac:dyDescent="0.25">
      <c r="A2707" t="str">
        <f t="shared" si="42"/>
        <v/>
      </c>
      <c r="O2707" s="142"/>
      <c r="P2707" s="132"/>
      <c r="R2707" s="119"/>
    </row>
    <row r="2708" spans="1:18" x14ac:dyDescent="0.25">
      <c r="A2708" t="str">
        <f t="shared" si="42"/>
        <v/>
      </c>
      <c r="O2708" s="142"/>
      <c r="P2708" s="132"/>
      <c r="R2708" s="119"/>
    </row>
    <row r="2709" spans="1:18" x14ac:dyDescent="0.25">
      <c r="A2709" t="str">
        <f t="shared" si="42"/>
        <v/>
      </c>
      <c r="O2709" s="142"/>
      <c r="P2709" s="132"/>
      <c r="R2709" s="119"/>
    </row>
    <row r="2710" spans="1:18" x14ac:dyDescent="0.25">
      <c r="A2710" t="str">
        <f t="shared" si="42"/>
        <v/>
      </c>
      <c r="O2710" s="142"/>
      <c r="P2710" s="132"/>
      <c r="R2710" s="119"/>
    </row>
    <row r="2711" spans="1:18" x14ac:dyDescent="0.25">
      <c r="A2711" t="str">
        <f t="shared" si="42"/>
        <v/>
      </c>
      <c r="O2711" s="142"/>
      <c r="P2711" s="132"/>
      <c r="R2711" s="119"/>
    </row>
    <row r="2712" spans="1:18" x14ac:dyDescent="0.25">
      <c r="A2712" t="str">
        <f t="shared" si="42"/>
        <v/>
      </c>
      <c r="O2712" s="142"/>
      <c r="P2712" s="132"/>
      <c r="R2712" s="119"/>
    </row>
    <row r="2713" spans="1:18" x14ac:dyDescent="0.25">
      <c r="A2713" t="str">
        <f t="shared" si="42"/>
        <v/>
      </c>
      <c r="O2713" s="142"/>
      <c r="P2713" s="132"/>
      <c r="R2713" s="119"/>
    </row>
    <row r="2714" spans="1:18" x14ac:dyDescent="0.25">
      <c r="A2714" t="str">
        <f t="shared" si="42"/>
        <v/>
      </c>
      <c r="O2714" s="142"/>
      <c r="P2714" s="132"/>
      <c r="R2714" s="119"/>
    </row>
    <row r="2715" spans="1:18" x14ac:dyDescent="0.25">
      <c r="A2715" t="str">
        <f t="shared" si="42"/>
        <v/>
      </c>
      <c r="O2715" s="142"/>
      <c r="P2715" s="132"/>
      <c r="R2715" s="119"/>
    </row>
    <row r="2716" spans="1:18" x14ac:dyDescent="0.25">
      <c r="A2716" t="str">
        <f t="shared" si="42"/>
        <v/>
      </c>
      <c r="O2716" s="142"/>
      <c r="P2716" s="132"/>
      <c r="R2716" s="119"/>
    </row>
    <row r="2717" spans="1:18" x14ac:dyDescent="0.25">
      <c r="A2717" t="str">
        <f t="shared" si="42"/>
        <v/>
      </c>
      <c r="O2717" s="142"/>
      <c r="P2717" s="132"/>
      <c r="R2717" s="119"/>
    </row>
    <row r="2718" spans="1:18" x14ac:dyDescent="0.25">
      <c r="A2718" t="str">
        <f t="shared" si="42"/>
        <v/>
      </c>
      <c r="O2718" s="142"/>
      <c r="P2718" s="132"/>
      <c r="R2718" s="119"/>
    </row>
    <row r="2719" spans="1:18" x14ac:dyDescent="0.25">
      <c r="A2719" t="str">
        <f t="shared" si="42"/>
        <v/>
      </c>
      <c r="O2719" s="142"/>
      <c r="P2719" s="132"/>
      <c r="R2719" s="119"/>
    </row>
    <row r="2720" spans="1:18" x14ac:dyDescent="0.25">
      <c r="A2720" t="str">
        <f t="shared" si="42"/>
        <v/>
      </c>
      <c r="O2720" s="142"/>
      <c r="P2720" s="132"/>
      <c r="R2720" s="119"/>
    </row>
    <row r="2721" spans="1:18" x14ac:dyDescent="0.25">
      <c r="A2721" t="str">
        <f t="shared" si="42"/>
        <v/>
      </c>
      <c r="O2721" s="142"/>
      <c r="P2721" s="132"/>
      <c r="R2721" s="119"/>
    </row>
    <row r="2722" spans="1:18" x14ac:dyDescent="0.25">
      <c r="A2722" t="str">
        <f t="shared" si="42"/>
        <v/>
      </c>
      <c r="O2722" s="142"/>
      <c r="P2722" s="132"/>
      <c r="R2722" s="119"/>
    </row>
    <row r="2723" spans="1:18" x14ac:dyDescent="0.25">
      <c r="A2723" t="str">
        <f t="shared" si="42"/>
        <v/>
      </c>
      <c r="O2723" s="142"/>
      <c r="P2723" s="132"/>
      <c r="R2723" s="119"/>
    </row>
    <row r="2724" spans="1:18" x14ac:dyDescent="0.25">
      <c r="A2724" t="str">
        <f t="shared" si="42"/>
        <v/>
      </c>
      <c r="O2724" s="142"/>
      <c r="P2724" s="132"/>
      <c r="R2724" s="119"/>
    </row>
    <row r="2725" spans="1:18" x14ac:dyDescent="0.25">
      <c r="A2725" t="str">
        <f t="shared" si="42"/>
        <v/>
      </c>
      <c r="O2725" s="142"/>
      <c r="P2725" s="132"/>
      <c r="R2725" s="119"/>
    </row>
    <row r="2726" spans="1:18" x14ac:dyDescent="0.25">
      <c r="A2726" t="str">
        <f t="shared" si="42"/>
        <v/>
      </c>
      <c r="O2726" s="142"/>
      <c r="P2726" s="132"/>
      <c r="R2726" s="119"/>
    </row>
    <row r="2727" spans="1:18" x14ac:dyDescent="0.25">
      <c r="A2727" t="str">
        <f t="shared" si="42"/>
        <v/>
      </c>
      <c r="O2727" s="142"/>
      <c r="P2727" s="132"/>
      <c r="R2727" s="119"/>
    </row>
    <row r="2728" spans="1:18" x14ac:dyDescent="0.25">
      <c r="A2728" t="str">
        <f t="shared" si="42"/>
        <v/>
      </c>
      <c r="O2728" s="142"/>
      <c r="P2728" s="132"/>
      <c r="R2728" s="119"/>
    </row>
    <row r="2729" spans="1:18" x14ac:dyDescent="0.25">
      <c r="A2729" t="str">
        <f t="shared" si="42"/>
        <v/>
      </c>
      <c r="O2729" s="142"/>
      <c r="P2729" s="132"/>
      <c r="R2729" s="119"/>
    </row>
    <row r="2730" spans="1:18" x14ac:dyDescent="0.25">
      <c r="A2730" t="str">
        <f t="shared" si="42"/>
        <v/>
      </c>
      <c r="O2730" s="142"/>
      <c r="P2730" s="132"/>
      <c r="R2730" s="119"/>
    </row>
    <row r="2731" spans="1:18" x14ac:dyDescent="0.25">
      <c r="A2731" t="str">
        <f t="shared" si="42"/>
        <v/>
      </c>
      <c r="O2731" s="142"/>
      <c r="P2731" s="132"/>
      <c r="R2731" s="119"/>
    </row>
    <row r="2732" spans="1:18" x14ac:dyDescent="0.25">
      <c r="A2732" t="str">
        <f t="shared" si="42"/>
        <v/>
      </c>
      <c r="O2732" s="142"/>
      <c r="P2732" s="132"/>
      <c r="R2732" s="119"/>
    </row>
    <row r="2733" spans="1:18" x14ac:dyDescent="0.25">
      <c r="A2733" t="str">
        <f t="shared" si="42"/>
        <v/>
      </c>
      <c r="O2733" s="142"/>
      <c r="P2733" s="132"/>
      <c r="R2733" s="119"/>
    </row>
    <row r="2734" spans="1:18" x14ac:dyDescent="0.25">
      <c r="A2734" t="str">
        <f t="shared" si="42"/>
        <v/>
      </c>
      <c r="O2734" s="142"/>
      <c r="P2734" s="132"/>
      <c r="R2734" s="119"/>
    </row>
    <row r="2735" spans="1:18" x14ac:dyDescent="0.25">
      <c r="A2735" t="str">
        <f t="shared" si="42"/>
        <v/>
      </c>
      <c r="O2735" s="142"/>
      <c r="P2735" s="132"/>
      <c r="R2735" s="119"/>
    </row>
    <row r="2736" spans="1:18" x14ac:dyDescent="0.25">
      <c r="A2736" t="str">
        <f t="shared" si="42"/>
        <v/>
      </c>
      <c r="O2736" s="142"/>
      <c r="P2736" s="132"/>
      <c r="R2736" s="119"/>
    </row>
    <row r="2737" spans="1:18" x14ac:dyDescent="0.25">
      <c r="A2737" t="str">
        <f t="shared" si="42"/>
        <v/>
      </c>
      <c r="O2737" s="142"/>
      <c r="P2737" s="132"/>
      <c r="R2737" s="119"/>
    </row>
    <row r="2738" spans="1:18" x14ac:dyDescent="0.25">
      <c r="A2738" t="str">
        <f t="shared" si="42"/>
        <v/>
      </c>
      <c r="O2738" s="142"/>
      <c r="P2738" s="132"/>
      <c r="R2738" s="119"/>
    </row>
    <row r="2739" spans="1:18" x14ac:dyDescent="0.25">
      <c r="A2739" t="str">
        <f t="shared" si="42"/>
        <v/>
      </c>
      <c r="O2739" s="142"/>
      <c r="P2739" s="132"/>
      <c r="R2739" s="119"/>
    </row>
    <row r="2740" spans="1:18" x14ac:dyDescent="0.25">
      <c r="A2740" t="str">
        <f t="shared" si="42"/>
        <v/>
      </c>
      <c r="O2740" s="142"/>
      <c r="P2740" s="132"/>
      <c r="R2740" s="119"/>
    </row>
    <row r="2741" spans="1:18" x14ac:dyDescent="0.25">
      <c r="A2741" t="str">
        <f t="shared" si="42"/>
        <v/>
      </c>
      <c r="O2741" s="142"/>
      <c r="P2741" s="132"/>
      <c r="R2741" s="119"/>
    </row>
    <row r="2742" spans="1:18" x14ac:dyDescent="0.25">
      <c r="A2742" t="str">
        <f t="shared" si="42"/>
        <v/>
      </c>
      <c r="O2742" s="142"/>
      <c r="P2742" s="132"/>
      <c r="R2742" s="119"/>
    </row>
    <row r="2743" spans="1:18" x14ac:dyDescent="0.25">
      <c r="A2743" t="str">
        <f t="shared" si="42"/>
        <v/>
      </c>
      <c r="O2743" s="142"/>
      <c r="P2743" s="132"/>
      <c r="R2743" s="119"/>
    </row>
    <row r="2744" spans="1:18" x14ac:dyDescent="0.25">
      <c r="A2744" t="str">
        <f t="shared" si="42"/>
        <v/>
      </c>
      <c r="O2744" s="142"/>
      <c r="P2744" s="132"/>
      <c r="R2744" s="119"/>
    </row>
    <row r="2745" spans="1:18" x14ac:dyDescent="0.25">
      <c r="A2745" t="str">
        <f t="shared" si="42"/>
        <v/>
      </c>
      <c r="O2745" s="142"/>
      <c r="P2745" s="132"/>
      <c r="R2745" s="119"/>
    </row>
    <row r="2746" spans="1:18" x14ac:dyDescent="0.25">
      <c r="A2746" t="str">
        <f t="shared" si="42"/>
        <v/>
      </c>
      <c r="O2746" s="142"/>
      <c r="P2746" s="132"/>
      <c r="R2746" s="119"/>
    </row>
    <row r="2747" spans="1:18" x14ac:dyDescent="0.25">
      <c r="A2747" t="str">
        <f t="shared" si="42"/>
        <v/>
      </c>
      <c r="O2747" s="142"/>
      <c r="P2747" s="132"/>
      <c r="R2747" s="119"/>
    </row>
    <row r="2748" spans="1:18" x14ac:dyDescent="0.25">
      <c r="A2748" t="str">
        <f t="shared" si="42"/>
        <v/>
      </c>
      <c r="O2748" s="142"/>
      <c r="P2748" s="132"/>
      <c r="R2748" s="119"/>
    </row>
    <row r="2749" spans="1:18" x14ac:dyDescent="0.25">
      <c r="A2749" t="str">
        <f t="shared" si="42"/>
        <v/>
      </c>
      <c r="O2749" s="142"/>
      <c r="P2749" s="132"/>
      <c r="R2749" s="119"/>
    </row>
    <row r="2750" spans="1:18" x14ac:dyDescent="0.25">
      <c r="A2750" t="str">
        <f t="shared" si="42"/>
        <v/>
      </c>
      <c r="O2750" s="142"/>
      <c r="P2750" s="132"/>
      <c r="R2750" s="119"/>
    </row>
    <row r="2751" spans="1:18" x14ac:dyDescent="0.25">
      <c r="A2751" t="str">
        <f t="shared" si="42"/>
        <v/>
      </c>
      <c r="O2751" s="142"/>
      <c r="P2751" s="132"/>
      <c r="R2751" s="119"/>
    </row>
    <row r="2752" spans="1:18" x14ac:dyDescent="0.25">
      <c r="A2752" t="str">
        <f t="shared" si="42"/>
        <v/>
      </c>
      <c r="O2752" s="142"/>
      <c r="P2752" s="132"/>
      <c r="R2752" s="119"/>
    </row>
    <row r="2753" spans="1:18" x14ac:dyDescent="0.25">
      <c r="A2753" t="str">
        <f t="shared" si="42"/>
        <v/>
      </c>
      <c r="O2753" s="142"/>
      <c r="P2753" s="132"/>
      <c r="R2753" s="119"/>
    </row>
    <row r="2754" spans="1:18" x14ac:dyDescent="0.25">
      <c r="A2754" t="str">
        <f t="shared" si="42"/>
        <v/>
      </c>
      <c r="O2754" s="142"/>
      <c r="P2754" s="132"/>
      <c r="R2754" s="119"/>
    </row>
    <row r="2755" spans="1:18" x14ac:dyDescent="0.25">
      <c r="A2755" t="str">
        <f t="shared" si="42"/>
        <v/>
      </c>
      <c r="O2755" s="142"/>
      <c r="P2755" s="132"/>
      <c r="R2755" s="119"/>
    </row>
    <row r="2756" spans="1:18" x14ac:dyDescent="0.25">
      <c r="A2756" t="str">
        <f t="shared" si="42"/>
        <v/>
      </c>
      <c r="O2756" s="142"/>
      <c r="P2756" s="132"/>
      <c r="R2756" s="119"/>
    </row>
    <row r="2757" spans="1:18" x14ac:dyDescent="0.25">
      <c r="A2757" t="str">
        <f t="shared" si="42"/>
        <v/>
      </c>
      <c r="O2757" s="142"/>
      <c r="P2757" s="132"/>
      <c r="R2757" s="119"/>
    </row>
    <row r="2758" spans="1:18" x14ac:dyDescent="0.25">
      <c r="A2758" t="str">
        <f t="shared" si="42"/>
        <v/>
      </c>
      <c r="O2758" s="142"/>
      <c r="P2758" s="132"/>
      <c r="R2758" s="119"/>
    </row>
    <row r="2759" spans="1:18" x14ac:dyDescent="0.25">
      <c r="A2759" t="str">
        <f t="shared" si="42"/>
        <v/>
      </c>
      <c r="O2759" s="142"/>
      <c r="P2759" s="132"/>
      <c r="R2759" s="119"/>
    </row>
    <row r="2760" spans="1:18" x14ac:dyDescent="0.25">
      <c r="A2760" t="str">
        <f t="shared" ref="A2760:A2823" si="43">B2760&amp;N2760</f>
        <v/>
      </c>
      <c r="O2760" s="142"/>
      <c r="P2760" s="132"/>
      <c r="R2760" s="119"/>
    </row>
    <row r="2761" spans="1:18" x14ac:dyDescent="0.25">
      <c r="A2761" t="str">
        <f t="shared" si="43"/>
        <v/>
      </c>
      <c r="O2761" s="142"/>
      <c r="P2761" s="132"/>
      <c r="R2761" s="119"/>
    </row>
    <row r="2762" spans="1:18" x14ac:dyDescent="0.25">
      <c r="A2762" t="str">
        <f t="shared" si="43"/>
        <v/>
      </c>
      <c r="O2762" s="142"/>
      <c r="P2762" s="132"/>
      <c r="R2762" s="119"/>
    </row>
    <row r="2763" spans="1:18" x14ac:dyDescent="0.25">
      <c r="A2763" t="str">
        <f t="shared" si="43"/>
        <v/>
      </c>
      <c r="O2763" s="142"/>
      <c r="P2763" s="132"/>
      <c r="R2763" s="119"/>
    </row>
    <row r="2764" spans="1:18" x14ac:dyDescent="0.25">
      <c r="A2764" t="str">
        <f t="shared" si="43"/>
        <v/>
      </c>
      <c r="O2764" s="142"/>
      <c r="P2764" s="132"/>
      <c r="R2764" s="119"/>
    </row>
    <row r="2765" spans="1:18" x14ac:dyDescent="0.25">
      <c r="A2765" t="str">
        <f t="shared" si="43"/>
        <v/>
      </c>
      <c r="O2765" s="142"/>
      <c r="P2765" s="132"/>
      <c r="R2765" s="119"/>
    </row>
    <row r="2766" spans="1:18" x14ac:dyDescent="0.25">
      <c r="A2766" t="str">
        <f t="shared" si="43"/>
        <v/>
      </c>
      <c r="O2766" s="142"/>
      <c r="P2766" s="132"/>
      <c r="R2766" s="119"/>
    </row>
    <row r="2767" spans="1:18" x14ac:dyDescent="0.25">
      <c r="A2767" t="str">
        <f t="shared" si="43"/>
        <v/>
      </c>
      <c r="O2767" s="142"/>
      <c r="P2767" s="132"/>
      <c r="R2767" s="119"/>
    </row>
    <row r="2768" spans="1:18" x14ac:dyDescent="0.25">
      <c r="A2768" t="str">
        <f t="shared" si="43"/>
        <v/>
      </c>
      <c r="O2768" s="142"/>
      <c r="P2768" s="132"/>
      <c r="R2768" s="119"/>
    </row>
    <row r="2769" spans="1:18" x14ac:dyDescent="0.25">
      <c r="A2769" t="str">
        <f t="shared" si="43"/>
        <v/>
      </c>
      <c r="O2769" s="142"/>
      <c r="P2769" s="132"/>
      <c r="R2769" s="119"/>
    </row>
    <row r="2770" spans="1:18" x14ac:dyDescent="0.25">
      <c r="A2770" t="str">
        <f t="shared" si="43"/>
        <v/>
      </c>
      <c r="O2770" s="142"/>
      <c r="P2770" s="132"/>
      <c r="R2770" s="119"/>
    </row>
    <row r="2771" spans="1:18" x14ac:dyDescent="0.25">
      <c r="A2771" t="str">
        <f t="shared" si="43"/>
        <v/>
      </c>
      <c r="O2771" s="142"/>
      <c r="P2771" s="132"/>
      <c r="R2771" s="119"/>
    </row>
    <row r="2772" spans="1:18" x14ac:dyDescent="0.25">
      <c r="A2772" t="str">
        <f t="shared" si="43"/>
        <v/>
      </c>
      <c r="O2772" s="142"/>
      <c r="P2772" s="132"/>
      <c r="R2772" s="119"/>
    </row>
    <row r="2773" spans="1:18" x14ac:dyDescent="0.25">
      <c r="A2773" t="str">
        <f t="shared" si="43"/>
        <v/>
      </c>
      <c r="O2773" s="142"/>
      <c r="P2773" s="132"/>
      <c r="R2773" s="119"/>
    </row>
    <row r="2774" spans="1:18" x14ac:dyDescent="0.25">
      <c r="A2774" t="str">
        <f t="shared" si="43"/>
        <v/>
      </c>
      <c r="O2774" s="142"/>
      <c r="P2774" s="132"/>
      <c r="R2774" s="119"/>
    </row>
    <row r="2775" spans="1:18" x14ac:dyDescent="0.25">
      <c r="A2775" t="str">
        <f t="shared" si="43"/>
        <v/>
      </c>
      <c r="O2775" s="142"/>
      <c r="P2775" s="132"/>
      <c r="R2775" s="119"/>
    </row>
    <row r="2776" spans="1:18" x14ac:dyDescent="0.25">
      <c r="A2776" t="str">
        <f t="shared" si="43"/>
        <v/>
      </c>
      <c r="O2776" s="142"/>
      <c r="P2776" s="132"/>
      <c r="R2776" s="119"/>
    </row>
    <row r="2777" spans="1:18" x14ac:dyDescent="0.25">
      <c r="A2777" t="str">
        <f t="shared" si="43"/>
        <v/>
      </c>
      <c r="O2777" s="142"/>
      <c r="P2777" s="132"/>
      <c r="R2777" s="119"/>
    </row>
    <row r="2778" spans="1:18" x14ac:dyDescent="0.25">
      <c r="A2778" t="str">
        <f t="shared" si="43"/>
        <v/>
      </c>
      <c r="O2778" s="142"/>
      <c r="P2778" s="132"/>
      <c r="R2778" s="119"/>
    </row>
    <row r="2779" spans="1:18" x14ac:dyDescent="0.25">
      <c r="A2779" t="str">
        <f t="shared" si="43"/>
        <v/>
      </c>
      <c r="O2779" s="142"/>
      <c r="P2779" s="132"/>
      <c r="R2779" s="119"/>
    </row>
    <row r="2780" spans="1:18" x14ac:dyDescent="0.25">
      <c r="A2780" t="str">
        <f t="shared" si="43"/>
        <v/>
      </c>
      <c r="O2780" s="142"/>
      <c r="P2780" s="132"/>
      <c r="R2780" s="119"/>
    </row>
    <row r="2781" spans="1:18" x14ac:dyDescent="0.25">
      <c r="A2781" t="str">
        <f t="shared" si="43"/>
        <v/>
      </c>
      <c r="O2781" s="142"/>
      <c r="P2781" s="132"/>
      <c r="R2781" s="119"/>
    </row>
    <row r="2782" spans="1:18" x14ac:dyDescent="0.25">
      <c r="A2782" t="str">
        <f t="shared" si="43"/>
        <v/>
      </c>
      <c r="O2782" s="142"/>
      <c r="P2782" s="132"/>
      <c r="R2782" s="119"/>
    </row>
    <row r="2783" spans="1:18" x14ac:dyDescent="0.25">
      <c r="A2783" t="str">
        <f t="shared" si="43"/>
        <v/>
      </c>
      <c r="O2783" s="142"/>
      <c r="P2783" s="132"/>
      <c r="R2783" s="119"/>
    </row>
    <row r="2784" spans="1:18" x14ac:dyDescent="0.25">
      <c r="A2784" t="str">
        <f t="shared" si="43"/>
        <v/>
      </c>
      <c r="O2784" s="142"/>
      <c r="P2784" s="132"/>
      <c r="R2784" s="119"/>
    </row>
    <row r="2785" spans="1:18" x14ac:dyDescent="0.25">
      <c r="A2785" t="str">
        <f t="shared" si="43"/>
        <v/>
      </c>
      <c r="O2785" s="142"/>
      <c r="P2785" s="132"/>
      <c r="R2785" s="119"/>
    </row>
    <row r="2786" spans="1:18" x14ac:dyDescent="0.25">
      <c r="A2786" t="str">
        <f t="shared" si="43"/>
        <v/>
      </c>
      <c r="O2786" s="142"/>
      <c r="P2786" s="132"/>
      <c r="R2786" s="119"/>
    </row>
    <row r="2787" spans="1:18" x14ac:dyDescent="0.25">
      <c r="A2787" t="str">
        <f t="shared" si="43"/>
        <v/>
      </c>
      <c r="O2787" s="142"/>
      <c r="P2787" s="132"/>
      <c r="R2787" s="119"/>
    </row>
    <row r="2788" spans="1:18" x14ac:dyDescent="0.25">
      <c r="A2788" t="str">
        <f t="shared" si="43"/>
        <v/>
      </c>
      <c r="O2788" s="142"/>
      <c r="P2788" s="132"/>
      <c r="R2788" s="119"/>
    </row>
    <row r="2789" spans="1:18" x14ac:dyDescent="0.25">
      <c r="A2789" t="str">
        <f t="shared" si="43"/>
        <v/>
      </c>
      <c r="O2789" s="142"/>
      <c r="P2789" s="132"/>
      <c r="R2789" s="119"/>
    </row>
    <row r="2790" spans="1:18" x14ac:dyDescent="0.25">
      <c r="A2790" t="str">
        <f t="shared" si="43"/>
        <v/>
      </c>
      <c r="O2790" s="142"/>
      <c r="P2790" s="132"/>
      <c r="R2790" s="119"/>
    </row>
    <row r="2791" spans="1:18" x14ac:dyDescent="0.25">
      <c r="A2791" t="str">
        <f t="shared" si="43"/>
        <v/>
      </c>
      <c r="O2791" s="142"/>
      <c r="P2791" s="132"/>
      <c r="R2791" s="119"/>
    </row>
    <row r="2792" spans="1:18" x14ac:dyDescent="0.25">
      <c r="A2792" t="str">
        <f t="shared" si="43"/>
        <v/>
      </c>
      <c r="O2792" s="142"/>
      <c r="P2792" s="132"/>
      <c r="R2792" s="119"/>
    </row>
    <row r="2793" spans="1:18" x14ac:dyDescent="0.25">
      <c r="A2793" t="str">
        <f t="shared" si="43"/>
        <v/>
      </c>
      <c r="O2793" s="142"/>
      <c r="P2793" s="132"/>
      <c r="R2793" s="119"/>
    </row>
    <row r="2794" spans="1:18" x14ac:dyDescent="0.25">
      <c r="A2794" t="str">
        <f t="shared" si="43"/>
        <v/>
      </c>
      <c r="O2794" s="142"/>
      <c r="P2794" s="132"/>
      <c r="R2794" s="119"/>
    </row>
    <row r="2795" spans="1:18" x14ac:dyDescent="0.25">
      <c r="A2795" t="str">
        <f t="shared" si="43"/>
        <v/>
      </c>
      <c r="O2795" s="142"/>
      <c r="P2795" s="132"/>
      <c r="R2795" s="119"/>
    </row>
    <row r="2796" spans="1:18" x14ac:dyDescent="0.25">
      <c r="A2796" t="str">
        <f t="shared" si="43"/>
        <v/>
      </c>
      <c r="O2796" s="142"/>
      <c r="P2796" s="132"/>
      <c r="R2796" s="119"/>
    </row>
    <row r="2797" spans="1:18" x14ac:dyDescent="0.25">
      <c r="A2797" t="str">
        <f t="shared" si="43"/>
        <v/>
      </c>
      <c r="O2797" s="142"/>
      <c r="P2797" s="132"/>
      <c r="R2797" s="119"/>
    </row>
    <row r="2798" spans="1:18" x14ac:dyDescent="0.25">
      <c r="A2798" t="str">
        <f t="shared" si="43"/>
        <v/>
      </c>
      <c r="O2798" s="142"/>
      <c r="P2798" s="132"/>
      <c r="R2798" s="119"/>
    </row>
    <row r="2799" spans="1:18" x14ac:dyDescent="0.25">
      <c r="A2799" t="str">
        <f t="shared" si="43"/>
        <v/>
      </c>
      <c r="O2799" s="142"/>
      <c r="P2799" s="132"/>
      <c r="R2799" s="119"/>
    </row>
    <row r="2800" spans="1:18" x14ac:dyDescent="0.25">
      <c r="A2800" t="str">
        <f t="shared" si="43"/>
        <v/>
      </c>
      <c r="O2800" s="142"/>
      <c r="P2800" s="132"/>
      <c r="R2800" s="119"/>
    </row>
    <row r="2801" spans="1:18" x14ac:dyDescent="0.25">
      <c r="A2801" t="str">
        <f t="shared" si="43"/>
        <v/>
      </c>
      <c r="O2801" s="142"/>
      <c r="P2801" s="132"/>
      <c r="R2801" s="119"/>
    </row>
    <row r="2802" spans="1:18" x14ac:dyDescent="0.25">
      <c r="A2802" t="str">
        <f t="shared" si="43"/>
        <v/>
      </c>
      <c r="O2802" s="142"/>
      <c r="P2802" s="132"/>
      <c r="R2802" s="119"/>
    </row>
    <row r="2803" spans="1:18" x14ac:dyDescent="0.25">
      <c r="A2803" t="str">
        <f t="shared" si="43"/>
        <v/>
      </c>
      <c r="O2803" s="142"/>
      <c r="P2803" s="132"/>
      <c r="R2803" s="119"/>
    </row>
    <row r="2804" spans="1:18" x14ac:dyDescent="0.25">
      <c r="A2804" t="str">
        <f t="shared" si="43"/>
        <v/>
      </c>
      <c r="O2804" s="142"/>
      <c r="P2804" s="132"/>
      <c r="R2804" s="119"/>
    </row>
    <row r="2805" spans="1:18" x14ac:dyDescent="0.25">
      <c r="A2805" t="str">
        <f t="shared" si="43"/>
        <v/>
      </c>
      <c r="O2805" s="142"/>
      <c r="P2805" s="132"/>
      <c r="R2805" s="119"/>
    </row>
    <row r="2806" spans="1:18" x14ac:dyDescent="0.25">
      <c r="A2806" t="str">
        <f t="shared" si="43"/>
        <v/>
      </c>
      <c r="O2806" s="142"/>
      <c r="P2806" s="132"/>
      <c r="R2806" s="119"/>
    </row>
    <row r="2807" spans="1:18" x14ac:dyDescent="0.25">
      <c r="A2807" t="str">
        <f t="shared" si="43"/>
        <v/>
      </c>
      <c r="O2807" s="142"/>
      <c r="P2807" s="132"/>
      <c r="R2807" s="119"/>
    </row>
    <row r="2808" spans="1:18" x14ac:dyDescent="0.25">
      <c r="A2808" t="str">
        <f t="shared" si="43"/>
        <v/>
      </c>
      <c r="O2808" s="142"/>
      <c r="P2808" s="132"/>
      <c r="R2808" s="119"/>
    </row>
    <row r="2809" spans="1:18" x14ac:dyDescent="0.25">
      <c r="A2809" t="str">
        <f t="shared" si="43"/>
        <v/>
      </c>
      <c r="O2809" s="142"/>
      <c r="P2809" s="132"/>
      <c r="R2809" s="119"/>
    </row>
    <row r="2810" spans="1:18" x14ac:dyDescent="0.25">
      <c r="A2810" t="str">
        <f t="shared" si="43"/>
        <v/>
      </c>
      <c r="O2810" s="142"/>
      <c r="P2810" s="132"/>
      <c r="R2810" s="119"/>
    </row>
    <row r="2811" spans="1:18" x14ac:dyDescent="0.25">
      <c r="A2811" t="str">
        <f t="shared" si="43"/>
        <v/>
      </c>
      <c r="O2811" s="142"/>
      <c r="P2811" s="132"/>
      <c r="R2811" s="119"/>
    </row>
    <row r="2812" spans="1:18" x14ac:dyDescent="0.25">
      <c r="A2812" t="str">
        <f t="shared" si="43"/>
        <v/>
      </c>
      <c r="O2812" s="142"/>
      <c r="P2812" s="132"/>
      <c r="R2812" s="119"/>
    </row>
    <row r="2813" spans="1:18" x14ac:dyDescent="0.25">
      <c r="A2813" t="str">
        <f t="shared" si="43"/>
        <v/>
      </c>
      <c r="O2813" s="142"/>
      <c r="P2813" s="132"/>
      <c r="R2813" s="119"/>
    </row>
    <row r="2814" spans="1:18" x14ac:dyDescent="0.25">
      <c r="A2814" t="str">
        <f t="shared" si="43"/>
        <v/>
      </c>
      <c r="O2814" s="142"/>
      <c r="P2814" s="132"/>
      <c r="R2814" s="119"/>
    </row>
    <row r="2815" spans="1:18" x14ac:dyDescent="0.25">
      <c r="A2815" t="str">
        <f t="shared" si="43"/>
        <v/>
      </c>
      <c r="O2815" s="142"/>
      <c r="P2815" s="132"/>
      <c r="R2815" s="119"/>
    </row>
    <row r="2816" spans="1:18" x14ac:dyDescent="0.25">
      <c r="A2816" t="str">
        <f t="shared" si="43"/>
        <v/>
      </c>
      <c r="O2816" s="142"/>
      <c r="P2816" s="132"/>
      <c r="R2816" s="119"/>
    </row>
    <row r="2817" spans="1:18" x14ac:dyDescent="0.25">
      <c r="A2817" t="str">
        <f t="shared" si="43"/>
        <v/>
      </c>
      <c r="O2817" s="142"/>
      <c r="P2817" s="132"/>
      <c r="R2817" s="119"/>
    </row>
    <row r="2818" spans="1:18" x14ac:dyDescent="0.25">
      <c r="A2818" t="str">
        <f t="shared" si="43"/>
        <v/>
      </c>
      <c r="O2818" s="142"/>
      <c r="P2818" s="132"/>
      <c r="R2818" s="119"/>
    </row>
    <row r="2819" spans="1:18" x14ac:dyDescent="0.25">
      <c r="A2819" t="str">
        <f t="shared" si="43"/>
        <v/>
      </c>
      <c r="O2819" s="142"/>
      <c r="P2819" s="132"/>
      <c r="R2819" s="119"/>
    </row>
    <row r="2820" spans="1:18" x14ac:dyDescent="0.25">
      <c r="A2820" t="str">
        <f t="shared" si="43"/>
        <v/>
      </c>
      <c r="O2820" s="142"/>
      <c r="P2820" s="132"/>
      <c r="R2820" s="119"/>
    </row>
    <row r="2821" spans="1:18" x14ac:dyDescent="0.25">
      <c r="A2821" t="str">
        <f t="shared" si="43"/>
        <v/>
      </c>
      <c r="O2821" s="142"/>
      <c r="P2821" s="132"/>
      <c r="R2821" s="119"/>
    </row>
    <row r="2822" spans="1:18" x14ac:dyDescent="0.25">
      <c r="A2822" t="str">
        <f t="shared" si="43"/>
        <v/>
      </c>
      <c r="O2822" s="142"/>
      <c r="P2822" s="132"/>
      <c r="R2822" s="119"/>
    </row>
    <row r="2823" spans="1:18" x14ac:dyDescent="0.25">
      <c r="A2823" t="str">
        <f t="shared" si="43"/>
        <v/>
      </c>
      <c r="O2823" s="142"/>
      <c r="P2823" s="132"/>
      <c r="R2823" s="119"/>
    </row>
    <row r="2824" spans="1:18" x14ac:dyDescent="0.25">
      <c r="A2824" t="str">
        <f t="shared" ref="A2824:A2887" si="44">B2824&amp;N2824</f>
        <v/>
      </c>
      <c r="O2824" s="142"/>
      <c r="P2824" s="132"/>
      <c r="R2824" s="119"/>
    </row>
    <row r="2825" spans="1:18" x14ac:dyDescent="0.25">
      <c r="A2825" t="str">
        <f t="shared" si="44"/>
        <v/>
      </c>
      <c r="O2825" s="142"/>
      <c r="P2825" s="132"/>
      <c r="R2825" s="119"/>
    </row>
    <row r="2826" spans="1:18" x14ac:dyDescent="0.25">
      <c r="A2826" t="str">
        <f t="shared" si="44"/>
        <v/>
      </c>
      <c r="O2826" s="142"/>
      <c r="P2826" s="132"/>
      <c r="R2826" s="119"/>
    </row>
    <row r="2827" spans="1:18" x14ac:dyDescent="0.25">
      <c r="A2827" t="str">
        <f t="shared" si="44"/>
        <v/>
      </c>
      <c r="O2827" s="142"/>
      <c r="P2827" s="132"/>
      <c r="R2827" s="119"/>
    </row>
    <row r="2828" spans="1:18" x14ac:dyDescent="0.25">
      <c r="A2828" t="str">
        <f t="shared" si="44"/>
        <v/>
      </c>
      <c r="O2828" s="142"/>
      <c r="P2828" s="132"/>
      <c r="R2828" s="119"/>
    </row>
    <row r="2829" spans="1:18" x14ac:dyDescent="0.25">
      <c r="A2829" t="str">
        <f t="shared" si="44"/>
        <v/>
      </c>
      <c r="O2829" s="142"/>
      <c r="P2829" s="132"/>
      <c r="R2829" s="119"/>
    </row>
    <row r="2830" spans="1:18" x14ac:dyDescent="0.25">
      <c r="A2830" t="str">
        <f t="shared" si="44"/>
        <v/>
      </c>
      <c r="O2830" s="142"/>
      <c r="P2830" s="132"/>
      <c r="R2830" s="119"/>
    </row>
    <row r="2831" spans="1:18" x14ac:dyDescent="0.25">
      <c r="A2831" t="str">
        <f t="shared" si="44"/>
        <v/>
      </c>
      <c r="O2831" s="142"/>
      <c r="P2831" s="132"/>
      <c r="R2831" s="119"/>
    </row>
    <row r="2832" spans="1:18" x14ac:dyDescent="0.25">
      <c r="A2832" t="str">
        <f t="shared" si="44"/>
        <v/>
      </c>
      <c r="O2832" s="142"/>
      <c r="P2832" s="132"/>
      <c r="R2832" s="119"/>
    </row>
    <row r="2833" spans="1:18" x14ac:dyDescent="0.25">
      <c r="A2833" t="str">
        <f t="shared" si="44"/>
        <v/>
      </c>
      <c r="O2833" s="142"/>
      <c r="P2833" s="132"/>
      <c r="R2833" s="119"/>
    </row>
    <row r="2834" spans="1:18" x14ac:dyDescent="0.25">
      <c r="A2834" t="str">
        <f t="shared" si="44"/>
        <v/>
      </c>
      <c r="O2834" s="142"/>
      <c r="P2834" s="132"/>
      <c r="R2834" s="119"/>
    </row>
    <row r="2835" spans="1:18" x14ac:dyDescent="0.25">
      <c r="A2835" t="str">
        <f t="shared" si="44"/>
        <v/>
      </c>
      <c r="O2835" s="142"/>
      <c r="P2835" s="132"/>
      <c r="R2835" s="119"/>
    </row>
    <row r="2836" spans="1:18" x14ac:dyDescent="0.25">
      <c r="A2836" t="str">
        <f t="shared" si="44"/>
        <v/>
      </c>
      <c r="O2836" s="142"/>
      <c r="P2836" s="132"/>
      <c r="R2836" s="119"/>
    </row>
    <row r="2837" spans="1:18" x14ac:dyDescent="0.25">
      <c r="A2837" t="str">
        <f t="shared" si="44"/>
        <v/>
      </c>
      <c r="O2837" s="142"/>
      <c r="P2837" s="132"/>
      <c r="R2837" s="119"/>
    </row>
    <row r="2838" spans="1:18" x14ac:dyDescent="0.25">
      <c r="A2838" t="str">
        <f t="shared" si="44"/>
        <v/>
      </c>
      <c r="O2838" s="142"/>
      <c r="P2838" s="132"/>
      <c r="R2838" s="119"/>
    </row>
    <row r="2839" spans="1:18" x14ac:dyDescent="0.25">
      <c r="A2839" t="str">
        <f t="shared" si="44"/>
        <v/>
      </c>
      <c r="O2839" s="142"/>
      <c r="P2839" s="132"/>
      <c r="R2839" s="119"/>
    </row>
    <row r="2840" spans="1:18" x14ac:dyDescent="0.25">
      <c r="A2840" t="str">
        <f t="shared" si="44"/>
        <v/>
      </c>
      <c r="O2840" s="142"/>
      <c r="P2840" s="132"/>
      <c r="R2840" s="119"/>
    </row>
    <row r="2841" spans="1:18" x14ac:dyDescent="0.25">
      <c r="A2841" t="str">
        <f t="shared" si="44"/>
        <v/>
      </c>
      <c r="O2841" s="142"/>
      <c r="P2841" s="132"/>
      <c r="R2841" s="119"/>
    </row>
    <row r="2842" spans="1:18" x14ac:dyDescent="0.25">
      <c r="A2842" t="str">
        <f t="shared" si="44"/>
        <v/>
      </c>
      <c r="O2842" s="142"/>
      <c r="P2842" s="132"/>
      <c r="R2842" s="119"/>
    </row>
    <row r="2843" spans="1:18" x14ac:dyDescent="0.25">
      <c r="A2843" t="str">
        <f t="shared" si="44"/>
        <v/>
      </c>
      <c r="O2843" s="142"/>
      <c r="P2843" s="132"/>
      <c r="R2843" s="119"/>
    </row>
    <row r="2844" spans="1:18" x14ac:dyDescent="0.25">
      <c r="A2844" t="str">
        <f t="shared" si="44"/>
        <v/>
      </c>
      <c r="O2844" s="142"/>
      <c r="P2844" s="132"/>
      <c r="R2844" s="119"/>
    </row>
    <row r="2845" spans="1:18" x14ac:dyDescent="0.25">
      <c r="A2845" t="str">
        <f t="shared" si="44"/>
        <v/>
      </c>
      <c r="O2845" s="142"/>
      <c r="P2845" s="132"/>
      <c r="R2845" s="119"/>
    </row>
    <row r="2846" spans="1:18" x14ac:dyDescent="0.25">
      <c r="A2846" t="str">
        <f t="shared" si="44"/>
        <v/>
      </c>
      <c r="O2846" s="142"/>
      <c r="P2846" s="132"/>
      <c r="R2846" s="119"/>
    </row>
    <row r="2847" spans="1:18" x14ac:dyDescent="0.25">
      <c r="A2847" t="str">
        <f t="shared" si="44"/>
        <v/>
      </c>
      <c r="O2847" s="142"/>
      <c r="P2847" s="132"/>
      <c r="R2847" s="119"/>
    </row>
    <row r="2848" spans="1:18" x14ac:dyDescent="0.25">
      <c r="A2848" t="str">
        <f t="shared" si="44"/>
        <v/>
      </c>
      <c r="O2848" s="142"/>
      <c r="P2848" s="132"/>
      <c r="R2848" s="119"/>
    </row>
    <row r="2849" spans="1:18" x14ac:dyDescent="0.25">
      <c r="A2849" t="str">
        <f t="shared" si="44"/>
        <v/>
      </c>
      <c r="O2849" s="142"/>
      <c r="P2849" s="132"/>
      <c r="R2849" s="119"/>
    </row>
    <row r="2850" spans="1:18" x14ac:dyDescent="0.25">
      <c r="A2850" t="str">
        <f t="shared" si="44"/>
        <v/>
      </c>
      <c r="O2850" s="142"/>
      <c r="P2850" s="132"/>
      <c r="R2850" s="119"/>
    </row>
    <row r="2851" spans="1:18" x14ac:dyDescent="0.25">
      <c r="A2851" t="str">
        <f t="shared" si="44"/>
        <v/>
      </c>
      <c r="O2851" s="142"/>
      <c r="P2851" s="132"/>
      <c r="R2851" s="119"/>
    </row>
    <row r="2852" spans="1:18" x14ac:dyDescent="0.25">
      <c r="A2852" t="str">
        <f t="shared" si="44"/>
        <v/>
      </c>
      <c r="O2852" s="142"/>
      <c r="P2852" s="132"/>
      <c r="R2852" s="119"/>
    </row>
    <row r="2853" spans="1:18" x14ac:dyDescent="0.25">
      <c r="A2853" t="str">
        <f t="shared" si="44"/>
        <v/>
      </c>
      <c r="O2853" s="142"/>
      <c r="P2853" s="132"/>
      <c r="R2853" s="119"/>
    </row>
    <row r="2854" spans="1:18" x14ac:dyDescent="0.25">
      <c r="A2854" t="str">
        <f t="shared" si="44"/>
        <v/>
      </c>
      <c r="O2854" s="142"/>
      <c r="P2854" s="132"/>
      <c r="R2854" s="119"/>
    </row>
    <row r="2855" spans="1:18" x14ac:dyDescent="0.25">
      <c r="A2855" t="str">
        <f t="shared" si="44"/>
        <v/>
      </c>
      <c r="O2855" s="142"/>
      <c r="P2855" s="132"/>
      <c r="R2855" s="119"/>
    </row>
    <row r="2856" spans="1:18" x14ac:dyDescent="0.25">
      <c r="A2856" t="str">
        <f t="shared" si="44"/>
        <v/>
      </c>
      <c r="O2856" s="142"/>
      <c r="P2856" s="132"/>
      <c r="R2856" s="119"/>
    </row>
    <row r="2857" spans="1:18" x14ac:dyDescent="0.25">
      <c r="A2857" t="str">
        <f t="shared" si="44"/>
        <v/>
      </c>
      <c r="O2857" s="142"/>
      <c r="P2857" s="132"/>
      <c r="R2857" s="119"/>
    </row>
    <row r="2858" spans="1:18" x14ac:dyDescent="0.25">
      <c r="A2858" t="str">
        <f t="shared" si="44"/>
        <v/>
      </c>
      <c r="O2858" s="142"/>
      <c r="P2858" s="132"/>
      <c r="R2858" s="119"/>
    </row>
    <row r="2859" spans="1:18" x14ac:dyDescent="0.25">
      <c r="A2859" t="str">
        <f t="shared" si="44"/>
        <v/>
      </c>
      <c r="O2859" s="142"/>
      <c r="P2859" s="132"/>
      <c r="R2859" s="119"/>
    </row>
    <row r="2860" spans="1:18" x14ac:dyDescent="0.25">
      <c r="A2860" t="str">
        <f t="shared" si="44"/>
        <v/>
      </c>
      <c r="O2860" s="142"/>
      <c r="P2860" s="132"/>
      <c r="R2860" s="119"/>
    </row>
    <row r="2861" spans="1:18" x14ac:dyDescent="0.25">
      <c r="A2861" t="str">
        <f t="shared" si="44"/>
        <v/>
      </c>
      <c r="O2861" s="142"/>
      <c r="P2861" s="132"/>
      <c r="R2861" s="119"/>
    </row>
    <row r="2862" spans="1:18" x14ac:dyDescent="0.25">
      <c r="A2862" t="str">
        <f t="shared" si="44"/>
        <v/>
      </c>
      <c r="O2862" s="142"/>
      <c r="P2862" s="132"/>
      <c r="R2862" s="119"/>
    </row>
    <row r="2863" spans="1:18" x14ac:dyDescent="0.25">
      <c r="A2863" t="str">
        <f t="shared" si="44"/>
        <v/>
      </c>
      <c r="O2863" s="142"/>
      <c r="P2863" s="132"/>
      <c r="R2863" s="119"/>
    </row>
    <row r="2864" spans="1:18" x14ac:dyDescent="0.25">
      <c r="A2864" t="str">
        <f t="shared" si="44"/>
        <v/>
      </c>
      <c r="O2864" s="142"/>
      <c r="P2864" s="132"/>
      <c r="R2864" s="119"/>
    </row>
    <row r="2865" spans="1:18" x14ac:dyDescent="0.25">
      <c r="A2865" t="str">
        <f t="shared" si="44"/>
        <v/>
      </c>
      <c r="O2865" s="142"/>
      <c r="P2865" s="132"/>
      <c r="R2865" s="119"/>
    </row>
    <row r="2866" spans="1:18" x14ac:dyDescent="0.25">
      <c r="A2866" t="str">
        <f t="shared" si="44"/>
        <v/>
      </c>
      <c r="O2866" s="142"/>
      <c r="P2866" s="132"/>
      <c r="R2866" s="119"/>
    </row>
    <row r="2867" spans="1:18" x14ac:dyDescent="0.25">
      <c r="A2867" t="str">
        <f t="shared" si="44"/>
        <v/>
      </c>
      <c r="O2867" s="142"/>
      <c r="P2867" s="132"/>
      <c r="R2867" s="119"/>
    </row>
    <row r="2868" spans="1:18" x14ac:dyDescent="0.25">
      <c r="A2868" t="str">
        <f t="shared" si="44"/>
        <v/>
      </c>
      <c r="O2868" s="142"/>
      <c r="P2868" s="132"/>
      <c r="R2868" s="119"/>
    </row>
    <row r="2869" spans="1:18" x14ac:dyDescent="0.25">
      <c r="A2869" t="str">
        <f t="shared" si="44"/>
        <v/>
      </c>
      <c r="O2869" s="142"/>
      <c r="P2869" s="132"/>
      <c r="R2869" s="119"/>
    </row>
    <row r="2870" spans="1:18" x14ac:dyDescent="0.25">
      <c r="A2870" t="str">
        <f t="shared" si="44"/>
        <v/>
      </c>
      <c r="O2870" s="142"/>
      <c r="P2870" s="132"/>
      <c r="R2870" s="119"/>
    </row>
    <row r="2871" spans="1:18" x14ac:dyDescent="0.25">
      <c r="A2871" t="str">
        <f t="shared" si="44"/>
        <v/>
      </c>
      <c r="O2871" s="142"/>
      <c r="P2871" s="132"/>
      <c r="R2871" s="119"/>
    </row>
    <row r="2872" spans="1:18" x14ac:dyDescent="0.25">
      <c r="A2872" t="str">
        <f t="shared" si="44"/>
        <v/>
      </c>
      <c r="O2872" s="142"/>
      <c r="P2872" s="132"/>
      <c r="R2872" s="119"/>
    </row>
    <row r="2873" spans="1:18" x14ac:dyDescent="0.25">
      <c r="A2873" t="str">
        <f t="shared" si="44"/>
        <v/>
      </c>
      <c r="O2873" s="142"/>
      <c r="P2873" s="132"/>
      <c r="R2873" s="119"/>
    </row>
    <row r="2874" spans="1:18" x14ac:dyDescent="0.25">
      <c r="A2874" t="str">
        <f t="shared" si="44"/>
        <v/>
      </c>
      <c r="O2874" s="142"/>
      <c r="P2874" s="132"/>
      <c r="R2874" s="119"/>
    </row>
    <row r="2875" spans="1:18" x14ac:dyDescent="0.25">
      <c r="A2875" t="str">
        <f t="shared" si="44"/>
        <v/>
      </c>
      <c r="O2875" s="142"/>
      <c r="P2875" s="132"/>
      <c r="R2875" s="119"/>
    </row>
    <row r="2876" spans="1:18" x14ac:dyDescent="0.25">
      <c r="A2876" t="str">
        <f t="shared" si="44"/>
        <v/>
      </c>
      <c r="O2876" s="142"/>
      <c r="P2876" s="132"/>
      <c r="R2876" s="119"/>
    </row>
    <row r="2877" spans="1:18" x14ac:dyDescent="0.25">
      <c r="A2877" t="str">
        <f t="shared" si="44"/>
        <v/>
      </c>
      <c r="O2877" s="142"/>
      <c r="P2877" s="132"/>
      <c r="R2877" s="119"/>
    </row>
    <row r="2878" spans="1:18" x14ac:dyDescent="0.25">
      <c r="A2878" t="str">
        <f t="shared" si="44"/>
        <v/>
      </c>
      <c r="O2878" s="142"/>
      <c r="P2878" s="132"/>
      <c r="R2878" s="119"/>
    </row>
    <row r="2879" spans="1:18" x14ac:dyDescent="0.25">
      <c r="A2879" t="str">
        <f t="shared" si="44"/>
        <v/>
      </c>
      <c r="O2879" s="142"/>
      <c r="P2879" s="132"/>
      <c r="R2879" s="119"/>
    </row>
    <row r="2880" spans="1:18" x14ac:dyDescent="0.25">
      <c r="A2880" t="str">
        <f t="shared" si="44"/>
        <v/>
      </c>
      <c r="O2880" s="142"/>
      <c r="P2880" s="132"/>
      <c r="R2880" s="119"/>
    </row>
    <row r="2881" spans="1:18" x14ac:dyDescent="0.25">
      <c r="A2881" t="str">
        <f t="shared" si="44"/>
        <v/>
      </c>
      <c r="O2881" s="142"/>
      <c r="P2881" s="132"/>
      <c r="R2881" s="119"/>
    </row>
    <row r="2882" spans="1:18" x14ac:dyDescent="0.25">
      <c r="A2882" t="str">
        <f t="shared" si="44"/>
        <v/>
      </c>
      <c r="O2882" s="142"/>
      <c r="P2882" s="132"/>
      <c r="R2882" s="119"/>
    </row>
    <row r="2883" spans="1:18" x14ac:dyDescent="0.25">
      <c r="A2883" t="str">
        <f t="shared" si="44"/>
        <v/>
      </c>
      <c r="O2883" s="142"/>
      <c r="P2883" s="132"/>
      <c r="R2883" s="119"/>
    </row>
    <row r="2884" spans="1:18" x14ac:dyDescent="0.25">
      <c r="A2884" t="str">
        <f t="shared" si="44"/>
        <v/>
      </c>
      <c r="O2884" s="142"/>
      <c r="P2884" s="132"/>
      <c r="R2884" s="119"/>
    </row>
    <row r="2885" spans="1:18" x14ac:dyDescent="0.25">
      <c r="A2885" t="str">
        <f t="shared" si="44"/>
        <v/>
      </c>
      <c r="O2885" s="142"/>
      <c r="P2885" s="132"/>
      <c r="R2885" s="119"/>
    </row>
    <row r="2886" spans="1:18" x14ac:dyDescent="0.25">
      <c r="A2886" t="str">
        <f t="shared" si="44"/>
        <v/>
      </c>
      <c r="O2886" s="142"/>
      <c r="P2886" s="132"/>
      <c r="R2886" s="119"/>
    </row>
    <row r="2887" spans="1:18" x14ac:dyDescent="0.25">
      <c r="A2887" t="str">
        <f t="shared" si="44"/>
        <v/>
      </c>
      <c r="O2887" s="142"/>
      <c r="P2887" s="132"/>
      <c r="R2887" s="119"/>
    </row>
    <row r="2888" spans="1:18" x14ac:dyDescent="0.25">
      <c r="A2888" t="str">
        <f t="shared" ref="A2888:A2951" si="45">B2888&amp;N2888</f>
        <v/>
      </c>
      <c r="O2888" s="142"/>
      <c r="P2888" s="132"/>
      <c r="R2888" s="119"/>
    </row>
    <row r="2889" spans="1:18" x14ac:dyDescent="0.25">
      <c r="A2889" t="str">
        <f t="shared" si="45"/>
        <v/>
      </c>
      <c r="O2889" s="142"/>
      <c r="P2889" s="132"/>
      <c r="R2889" s="119"/>
    </row>
    <row r="2890" spans="1:18" x14ac:dyDescent="0.25">
      <c r="A2890" t="str">
        <f t="shared" si="45"/>
        <v/>
      </c>
      <c r="O2890" s="142"/>
      <c r="P2890" s="132"/>
      <c r="R2890" s="119"/>
    </row>
    <row r="2891" spans="1:18" x14ac:dyDescent="0.25">
      <c r="A2891" t="str">
        <f t="shared" si="45"/>
        <v/>
      </c>
      <c r="O2891" s="142"/>
      <c r="P2891" s="132"/>
      <c r="R2891" s="119"/>
    </row>
    <row r="2892" spans="1:18" x14ac:dyDescent="0.25">
      <c r="A2892" t="str">
        <f t="shared" si="45"/>
        <v/>
      </c>
      <c r="O2892" s="142"/>
      <c r="P2892" s="132"/>
      <c r="R2892" s="119"/>
    </row>
    <row r="2893" spans="1:18" x14ac:dyDescent="0.25">
      <c r="A2893" t="str">
        <f t="shared" si="45"/>
        <v/>
      </c>
      <c r="O2893" s="142"/>
      <c r="P2893" s="132"/>
      <c r="R2893" s="119"/>
    </row>
    <row r="2894" spans="1:18" x14ac:dyDescent="0.25">
      <c r="A2894" t="str">
        <f t="shared" si="45"/>
        <v/>
      </c>
      <c r="O2894" s="142"/>
      <c r="P2894" s="132"/>
      <c r="R2894" s="119"/>
    </row>
    <row r="2895" spans="1:18" x14ac:dyDescent="0.25">
      <c r="A2895" t="str">
        <f t="shared" si="45"/>
        <v/>
      </c>
      <c r="O2895" s="142"/>
      <c r="P2895" s="132"/>
      <c r="R2895" s="119"/>
    </row>
    <row r="2896" spans="1:18" x14ac:dyDescent="0.25">
      <c r="A2896" t="str">
        <f t="shared" si="45"/>
        <v/>
      </c>
      <c r="O2896" s="142"/>
      <c r="P2896" s="132"/>
      <c r="R2896" s="119"/>
    </row>
    <row r="2897" spans="1:18" x14ac:dyDescent="0.25">
      <c r="A2897" t="str">
        <f t="shared" si="45"/>
        <v/>
      </c>
      <c r="O2897" s="142"/>
      <c r="P2897" s="132"/>
      <c r="R2897" s="119"/>
    </row>
    <row r="2898" spans="1:18" x14ac:dyDescent="0.25">
      <c r="A2898" t="str">
        <f t="shared" si="45"/>
        <v/>
      </c>
      <c r="O2898" s="142"/>
      <c r="P2898" s="132"/>
      <c r="R2898" s="119"/>
    </row>
    <row r="2899" spans="1:18" x14ac:dyDescent="0.25">
      <c r="A2899" t="str">
        <f t="shared" si="45"/>
        <v/>
      </c>
      <c r="O2899" s="142"/>
      <c r="P2899" s="132"/>
      <c r="R2899" s="119"/>
    </row>
    <row r="2900" spans="1:18" x14ac:dyDescent="0.25">
      <c r="A2900" t="str">
        <f t="shared" si="45"/>
        <v/>
      </c>
      <c r="O2900" s="142"/>
      <c r="P2900" s="132"/>
      <c r="R2900" s="119"/>
    </row>
    <row r="2901" spans="1:18" x14ac:dyDescent="0.25">
      <c r="A2901" t="str">
        <f t="shared" si="45"/>
        <v/>
      </c>
      <c r="O2901" s="142"/>
      <c r="P2901" s="132"/>
      <c r="R2901" s="119"/>
    </row>
    <row r="2902" spans="1:18" x14ac:dyDescent="0.25">
      <c r="A2902" t="str">
        <f t="shared" si="45"/>
        <v/>
      </c>
      <c r="O2902" s="142"/>
      <c r="P2902" s="132"/>
      <c r="R2902" s="119"/>
    </row>
    <row r="2903" spans="1:18" x14ac:dyDescent="0.25">
      <c r="A2903" t="str">
        <f t="shared" si="45"/>
        <v/>
      </c>
      <c r="O2903" s="142"/>
      <c r="P2903" s="132"/>
      <c r="R2903" s="119"/>
    </row>
    <row r="2904" spans="1:18" x14ac:dyDescent="0.25">
      <c r="A2904" t="str">
        <f t="shared" si="45"/>
        <v/>
      </c>
      <c r="O2904" s="142"/>
      <c r="P2904" s="132"/>
      <c r="R2904" s="119"/>
    </row>
    <row r="2905" spans="1:18" x14ac:dyDescent="0.25">
      <c r="A2905" t="str">
        <f t="shared" si="45"/>
        <v/>
      </c>
      <c r="O2905" s="142"/>
      <c r="P2905" s="132"/>
      <c r="R2905" s="119"/>
    </row>
    <row r="2906" spans="1:18" x14ac:dyDescent="0.25">
      <c r="A2906" t="str">
        <f t="shared" si="45"/>
        <v/>
      </c>
      <c r="O2906" s="142"/>
      <c r="P2906" s="132"/>
      <c r="R2906" s="119"/>
    </row>
    <row r="2907" spans="1:18" x14ac:dyDescent="0.25">
      <c r="A2907" t="str">
        <f t="shared" si="45"/>
        <v/>
      </c>
      <c r="O2907" s="142"/>
      <c r="P2907" s="132"/>
      <c r="R2907" s="119"/>
    </row>
    <row r="2908" spans="1:18" x14ac:dyDescent="0.25">
      <c r="A2908" t="str">
        <f t="shared" si="45"/>
        <v/>
      </c>
      <c r="O2908" s="142"/>
      <c r="P2908" s="132"/>
      <c r="R2908" s="119"/>
    </row>
    <row r="2909" spans="1:18" x14ac:dyDescent="0.25">
      <c r="A2909" t="str">
        <f t="shared" si="45"/>
        <v/>
      </c>
      <c r="O2909" s="142"/>
      <c r="P2909" s="132"/>
      <c r="R2909" s="119"/>
    </row>
    <row r="2910" spans="1:18" x14ac:dyDescent="0.25">
      <c r="A2910" t="str">
        <f t="shared" si="45"/>
        <v/>
      </c>
      <c r="O2910" s="142"/>
      <c r="P2910" s="132"/>
      <c r="R2910" s="119"/>
    </row>
    <row r="2911" spans="1:18" x14ac:dyDescent="0.25">
      <c r="A2911" t="str">
        <f t="shared" si="45"/>
        <v/>
      </c>
      <c r="O2911" s="142"/>
      <c r="P2911" s="132"/>
      <c r="R2911" s="119"/>
    </row>
    <row r="2912" spans="1:18" x14ac:dyDescent="0.25">
      <c r="A2912" t="str">
        <f t="shared" si="45"/>
        <v/>
      </c>
      <c r="O2912" s="142"/>
      <c r="P2912" s="132"/>
      <c r="R2912" s="119"/>
    </row>
    <row r="2913" spans="1:18" x14ac:dyDescent="0.25">
      <c r="A2913" t="str">
        <f t="shared" si="45"/>
        <v/>
      </c>
      <c r="O2913" s="142"/>
      <c r="P2913" s="132"/>
      <c r="R2913" s="119"/>
    </row>
    <row r="2914" spans="1:18" x14ac:dyDescent="0.25">
      <c r="A2914" t="str">
        <f t="shared" si="45"/>
        <v/>
      </c>
      <c r="O2914" s="142"/>
      <c r="P2914" s="132"/>
      <c r="R2914" s="119"/>
    </row>
    <row r="2915" spans="1:18" x14ac:dyDescent="0.25">
      <c r="A2915" t="str">
        <f t="shared" si="45"/>
        <v/>
      </c>
      <c r="O2915" s="142"/>
      <c r="P2915" s="132"/>
      <c r="R2915" s="119"/>
    </row>
    <row r="2916" spans="1:18" x14ac:dyDescent="0.25">
      <c r="A2916" t="str">
        <f t="shared" si="45"/>
        <v/>
      </c>
      <c r="O2916" s="142"/>
      <c r="P2916" s="132"/>
      <c r="R2916" s="119"/>
    </row>
    <row r="2917" spans="1:18" x14ac:dyDescent="0.25">
      <c r="A2917" t="str">
        <f t="shared" si="45"/>
        <v/>
      </c>
      <c r="O2917" s="142"/>
      <c r="P2917" s="132"/>
      <c r="R2917" s="119"/>
    </row>
    <row r="2918" spans="1:18" x14ac:dyDescent="0.25">
      <c r="A2918" t="str">
        <f t="shared" si="45"/>
        <v/>
      </c>
      <c r="O2918" s="142"/>
      <c r="P2918" s="132"/>
      <c r="R2918" s="119"/>
    </row>
    <row r="2919" spans="1:18" x14ac:dyDescent="0.25">
      <c r="A2919" t="str">
        <f t="shared" si="45"/>
        <v/>
      </c>
      <c r="O2919" s="142"/>
      <c r="P2919" s="132"/>
      <c r="R2919" s="119"/>
    </row>
    <row r="2920" spans="1:18" x14ac:dyDescent="0.25">
      <c r="A2920" t="str">
        <f t="shared" si="45"/>
        <v/>
      </c>
      <c r="O2920" s="142"/>
      <c r="P2920" s="132"/>
      <c r="R2920" s="119"/>
    </row>
    <row r="2921" spans="1:18" x14ac:dyDescent="0.25">
      <c r="A2921" t="str">
        <f t="shared" si="45"/>
        <v/>
      </c>
      <c r="O2921" s="142"/>
      <c r="P2921" s="132"/>
      <c r="R2921" s="119"/>
    </row>
    <row r="2922" spans="1:18" x14ac:dyDescent="0.25">
      <c r="A2922" t="str">
        <f t="shared" si="45"/>
        <v/>
      </c>
      <c r="O2922" s="142"/>
      <c r="P2922" s="132"/>
      <c r="R2922" s="119"/>
    </row>
    <row r="2923" spans="1:18" x14ac:dyDescent="0.25">
      <c r="A2923" t="str">
        <f t="shared" si="45"/>
        <v/>
      </c>
      <c r="O2923" s="142"/>
      <c r="P2923" s="132"/>
      <c r="R2923" s="119"/>
    </row>
    <row r="2924" spans="1:18" x14ac:dyDescent="0.25">
      <c r="A2924" t="str">
        <f t="shared" si="45"/>
        <v/>
      </c>
      <c r="O2924" s="142"/>
      <c r="P2924" s="132"/>
      <c r="R2924" s="119"/>
    </row>
    <row r="2925" spans="1:18" x14ac:dyDescent="0.25">
      <c r="A2925" t="str">
        <f t="shared" si="45"/>
        <v/>
      </c>
      <c r="O2925" s="142"/>
      <c r="P2925" s="132"/>
      <c r="R2925" s="119"/>
    </row>
    <row r="2926" spans="1:18" x14ac:dyDescent="0.25">
      <c r="A2926" t="str">
        <f t="shared" si="45"/>
        <v/>
      </c>
      <c r="O2926" s="142"/>
      <c r="P2926" s="132"/>
      <c r="R2926" s="119"/>
    </row>
    <row r="2927" spans="1:18" x14ac:dyDescent="0.25">
      <c r="A2927" t="str">
        <f t="shared" si="45"/>
        <v/>
      </c>
      <c r="O2927" s="142"/>
      <c r="P2927" s="132"/>
      <c r="R2927" s="119"/>
    </row>
    <row r="2928" spans="1:18" x14ac:dyDescent="0.25">
      <c r="A2928" t="str">
        <f t="shared" si="45"/>
        <v/>
      </c>
      <c r="O2928" s="142"/>
      <c r="P2928" s="132"/>
      <c r="R2928" s="119"/>
    </row>
    <row r="2929" spans="1:18" x14ac:dyDescent="0.25">
      <c r="A2929" t="str">
        <f t="shared" si="45"/>
        <v/>
      </c>
      <c r="O2929" s="142"/>
      <c r="P2929" s="132"/>
      <c r="R2929" s="119"/>
    </row>
    <row r="2930" spans="1:18" x14ac:dyDescent="0.25">
      <c r="A2930" t="str">
        <f t="shared" si="45"/>
        <v/>
      </c>
      <c r="O2930" s="142"/>
      <c r="P2930" s="132"/>
      <c r="R2930" s="119"/>
    </row>
    <row r="2931" spans="1:18" x14ac:dyDescent="0.25">
      <c r="A2931" t="str">
        <f t="shared" si="45"/>
        <v/>
      </c>
      <c r="O2931" s="142"/>
      <c r="P2931" s="132"/>
      <c r="R2931" s="119"/>
    </row>
    <row r="2932" spans="1:18" x14ac:dyDescent="0.25">
      <c r="A2932" t="str">
        <f t="shared" si="45"/>
        <v/>
      </c>
      <c r="O2932" s="142"/>
      <c r="P2932" s="132"/>
      <c r="R2932" s="119"/>
    </row>
    <row r="2933" spans="1:18" x14ac:dyDescent="0.25">
      <c r="A2933" t="str">
        <f t="shared" si="45"/>
        <v/>
      </c>
      <c r="O2933" s="142"/>
      <c r="P2933" s="132"/>
      <c r="R2933" s="119"/>
    </row>
    <row r="2934" spans="1:18" x14ac:dyDescent="0.25">
      <c r="A2934" t="str">
        <f t="shared" si="45"/>
        <v/>
      </c>
      <c r="O2934" s="142"/>
      <c r="P2934" s="132"/>
      <c r="R2934" s="119"/>
    </row>
    <row r="2935" spans="1:18" x14ac:dyDescent="0.25">
      <c r="A2935" t="str">
        <f t="shared" si="45"/>
        <v/>
      </c>
      <c r="O2935" s="142"/>
      <c r="P2935" s="132"/>
      <c r="R2935" s="119"/>
    </row>
    <row r="2936" spans="1:18" x14ac:dyDescent="0.25">
      <c r="A2936" t="str">
        <f t="shared" si="45"/>
        <v/>
      </c>
      <c r="O2936" s="142"/>
      <c r="P2936" s="132"/>
      <c r="R2936" s="119"/>
    </row>
    <row r="2937" spans="1:18" x14ac:dyDescent="0.25">
      <c r="A2937" t="str">
        <f t="shared" si="45"/>
        <v/>
      </c>
      <c r="O2937" s="142"/>
      <c r="P2937" s="132"/>
      <c r="R2937" s="119"/>
    </row>
    <row r="2938" spans="1:18" x14ac:dyDescent="0.25">
      <c r="A2938" t="str">
        <f t="shared" si="45"/>
        <v/>
      </c>
      <c r="O2938" s="142"/>
      <c r="P2938" s="132"/>
      <c r="R2938" s="119"/>
    </row>
    <row r="2939" spans="1:18" x14ac:dyDescent="0.25">
      <c r="A2939" t="str">
        <f t="shared" si="45"/>
        <v/>
      </c>
      <c r="O2939" s="142"/>
      <c r="P2939" s="132"/>
      <c r="R2939" s="119"/>
    </row>
    <row r="2940" spans="1:18" x14ac:dyDescent="0.25">
      <c r="A2940" t="str">
        <f t="shared" si="45"/>
        <v/>
      </c>
      <c r="O2940" s="142"/>
      <c r="P2940" s="132"/>
      <c r="R2940" s="119"/>
    </row>
    <row r="2941" spans="1:18" x14ac:dyDescent="0.25">
      <c r="A2941" t="str">
        <f t="shared" si="45"/>
        <v/>
      </c>
      <c r="O2941" s="142"/>
      <c r="P2941" s="132"/>
      <c r="R2941" s="119"/>
    </row>
    <row r="2942" spans="1:18" x14ac:dyDescent="0.25">
      <c r="A2942" t="str">
        <f t="shared" si="45"/>
        <v/>
      </c>
      <c r="O2942" s="142"/>
      <c r="P2942" s="132"/>
      <c r="R2942" s="119"/>
    </row>
    <row r="2943" spans="1:18" x14ac:dyDescent="0.25">
      <c r="A2943" t="str">
        <f t="shared" si="45"/>
        <v/>
      </c>
      <c r="O2943" s="142"/>
      <c r="P2943" s="132"/>
      <c r="R2943" s="119"/>
    </row>
    <row r="2944" spans="1:18" x14ac:dyDescent="0.25">
      <c r="A2944" t="str">
        <f t="shared" si="45"/>
        <v/>
      </c>
      <c r="O2944" s="142"/>
      <c r="P2944" s="132"/>
      <c r="R2944" s="119"/>
    </row>
    <row r="2945" spans="1:18" x14ac:dyDescent="0.25">
      <c r="A2945" t="str">
        <f t="shared" si="45"/>
        <v/>
      </c>
      <c r="O2945" s="142"/>
      <c r="P2945" s="132"/>
      <c r="R2945" s="119"/>
    </row>
    <row r="2946" spans="1:18" x14ac:dyDescent="0.25">
      <c r="A2946" t="str">
        <f t="shared" si="45"/>
        <v/>
      </c>
      <c r="O2946" s="142"/>
      <c r="P2946" s="132"/>
      <c r="R2946" s="119"/>
    </row>
    <row r="2947" spans="1:18" x14ac:dyDescent="0.25">
      <c r="A2947" t="str">
        <f t="shared" si="45"/>
        <v/>
      </c>
      <c r="O2947" s="142"/>
      <c r="P2947" s="132"/>
      <c r="R2947" s="119"/>
    </row>
    <row r="2948" spans="1:18" x14ac:dyDescent="0.25">
      <c r="A2948" t="str">
        <f t="shared" si="45"/>
        <v/>
      </c>
      <c r="O2948" s="142"/>
      <c r="P2948" s="132"/>
      <c r="R2948" s="119"/>
    </row>
    <row r="2949" spans="1:18" x14ac:dyDescent="0.25">
      <c r="A2949" t="str">
        <f t="shared" si="45"/>
        <v/>
      </c>
      <c r="O2949" s="142"/>
      <c r="P2949" s="132"/>
      <c r="R2949" s="119"/>
    </row>
    <row r="2950" spans="1:18" x14ac:dyDescent="0.25">
      <c r="A2950" t="str">
        <f t="shared" si="45"/>
        <v/>
      </c>
      <c r="O2950" s="142"/>
      <c r="P2950" s="132"/>
      <c r="R2950" s="119"/>
    </row>
    <row r="2951" spans="1:18" x14ac:dyDescent="0.25">
      <c r="A2951" t="str">
        <f t="shared" si="45"/>
        <v/>
      </c>
      <c r="O2951" s="142"/>
      <c r="P2951" s="132"/>
      <c r="R2951" s="119"/>
    </row>
    <row r="2952" spans="1:18" x14ac:dyDescent="0.25">
      <c r="A2952" t="str">
        <f t="shared" ref="A2952:A3015" si="46">B2952&amp;N2952</f>
        <v/>
      </c>
      <c r="O2952" s="142"/>
      <c r="P2952" s="132"/>
      <c r="R2952" s="119"/>
    </row>
    <row r="2953" spans="1:18" x14ac:dyDescent="0.25">
      <c r="A2953" t="str">
        <f t="shared" si="46"/>
        <v/>
      </c>
      <c r="O2953" s="142"/>
      <c r="P2953" s="132"/>
      <c r="R2953" s="119"/>
    </row>
    <row r="2954" spans="1:18" x14ac:dyDescent="0.25">
      <c r="A2954" t="str">
        <f t="shared" si="46"/>
        <v/>
      </c>
      <c r="O2954" s="142"/>
      <c r="P2954" s="132"/>
      <c r="R2954" s="119"/>
    </row>
    <row r="2955" spans="1:18" x14ac:dyDescent="0.25">
      <c r="A2955" t="str">
        <f t="shared" si="46"/>
        <v/>
      </c>
      <c r="O2955" s="142"/>
      <c r="P2955" s="132"/>
      <c r="R2955" s="119"/>
    </row>
    <row r="2956" spans="1:18" x14ac:dyDescent="0.25">
      <c r="A2956" t="str">
        <f t="shared" si="46"/>
        <v/>
      </c>
      <c r="O2956" s="142"/>
      <c r="P2956" s="132"/>
      <c r="R2956" s="119"/>
    </row>
    <row r="2957" spans="1:18" x14ac:dyDescent="0.25">
      <c r="A2957" t="str">
        <f t="shared" si="46"/>
        <v/>
      </c>
      <c r="O2957" s="142"/>
      <c r="P2957" s="132"/>
      <c r="R2957" s="119"/>
    </row>
    <row r="2958" spans="1:18" x14ac:dyDescent="0.25">
      <c r="A2958" t="str">
        <f t="shared" si="46"/>
        <v/>
      </c>
      <c r="O2958" s="142"/>
      <c r="P2958" s="132"/>
      <c r="R2958" s="119"/>
    </row>
    <row r="2959" spans="1:18" x14ac:dyDescent="0.25">
      <c r="A2959" t="str">
        <f t="shared" si="46"/>
        <v/>
      </c>
      <c r="O2959" s="142"/>
      <c r="P2959" s="132"/>
      <c r="R2959" s="119"/>
    </row>
    <row r="2960" spans="1:18" x14ac:dyDescent="0.25">
      <c r="A2960" t="str">
        <f t="shared" si="46"/>
        <v/>
      </c>
      <c r="O2960" s="142"/>
      <c r="P2960" s="132"/>
      <c r="R2960" s="119"/>
    </row>
    <row r="2961" spans="1:18" x14ac:dyDescent="0.25">
      <c r="A2961" t="str">
        <f t="shared" si="46"/>
        <v/>
      </c>
      <c r="O2961" s="142"/>
      <c r="P2961" s="132"/>
      <c r="R2961" s="119"/>
    </row>
    <row r="2962" spans="1:18" x14ac:dyDescent="0.25">
      <c r="A2962" t="str">
        <f t="shared" si="46"/>
        <v/>
      </c>
      <c r="O2962" s="142"/>
      <c r="P2962" s="132"/>
      <c r="R2962" s="119"/>
    </row>
    <row r="2963" spans="1:18" x14ac:dyDescent="0.25">
      <c r="A2963" t="str">
        <f t="shared" si="46"/>
        <v/>
      </c>
      <c r="O2963" s="142"/>
      <c r="P2963" s="132"/>
      <c r="R2963" s="119"/>
    </row>
    <row r="2964" spans="1:18" x14ac:dyDescent="0.25">
      <c r="A2964" t="str">
        <f t="shared" si="46"/>
        <v/>
      </c>
      <c r="O2964" s="142"/>
      <c r="P2964" s="132"/>
      <c r="R2964" s="119"/>
    </row>
    <row r="2965" spans="1:18" x14ac:dyDescent="0.25">
      <c r="A2965" t="str">
        <f t="shared" si="46"/>
        <v/>
      </c>
      <c r="O2965" s="142"/>
      <c r="P2965" s="132"/>
      <c r="R2965" s="119"/>
    </row>
    <row r="2966" spans="1:18" x14ac:dyDescent="0.25">
      <c r="A2966" t="str">
        <f t="shared" si="46"/>
        <v/>
      </c>
      <c r="O2966" s="142"/>
      <c r="P2966" s="132"/>
      <c r="R2966" s="119"/>
    </row>
    <row r="2967" spans="1:18" x14ac:dyDescent="0.25">
      <c r="A2967" t="str">
        <f t="shared" si="46"/>
        <v/>
      </c>
      <c r="O2967" s="142"/>
      <c r="P2967" s="132"/>
      <c r="R2967" s="119"/>
    </row>
    <row r="2968" spans="1:18" x14ac:dyDescent="0.25">
      <c r="A2968" t="str">
        <f t="shared" si="46"/>
        <v/>
      </c>
      <c r="O2968" s="142"/>
      <c r="P2968" s="132"/>
      <c r="R2968" s="119"/>
    </row>
    <row r="2969" spans="1:18" x14ac:dyDescent="0.25">
      <c r="A2969" t="str">
        <f t="shared" si="46"/>
        <v/>
      </c>
      <c r="O2969" s="142"/>
      <c r="P2969" s="132"/>
      <c r="R2969" s="119"/>
    </row>
    <row r="2970" spans="1:18" x14ac:dyDescent="0.25">
      <c r="A2970" t="str">
        <f t="shared" si="46"/>
        <v/>
      </c>
      <c r="O2970" s="142"/>
      <c r="P2970" s="132"/>
      <c r="R2970" s="119"/>
    </row>
    <row r="2971" spans="1:18" x14ac:dyDescent="0.25">
      <c r="A2971" t="str">
        <f t="shared" si="46"/>
        <v/>
      </c>
      <c r="O2971" s="142"/>
      <c r="P2971" s="132"/>
      <c r="R2971" s="119"/>
    </row>
    <row r="2972" spans="1:18" x14ac:dyDescent="0.25">
      <c r="A2972" t="str">
        <f t="shared" si="46"/>
        <v/>
      </c>
      <c r="O2972" s="142"/>
      <c r="P2972" s="132"/>
      <c r="R2972" s="119"/>
    </row>
    <row r="2973" spans="1:18" x14ac:dyDescent="0.25">
      <c r="A2973" t="str">
        <f t="shared" si="46"/>
        <v/>
      </c>
      <c r="O2973" s="142"/>
      <c r="P2973" s="132"/>
      <c r="R2973" s="119"/>
    </row>
    <row r="2974" spans="1:18" x14ac:dyDescent="0.25">
      <c r="A2974" t="str">
        <f t="shared" si="46"/>
        <v/>
      </c>
      <c r="O2974" s="142"/>
      <c r="P2974" s="132"/>
      <c r="R2974" s="119"/>
    </row>
    <row r="2975" spans="1:18" x14ac:dyDescent="0.25">
      <c r="A2975" t="str">
        <f t="shared" si="46"/>
        <v/>
      </c>
      <c r="O2975" s="142"/>
      <c r="P2975" s="132"/>
      <c r="R2975" s="119"/>
    </row>
    <row r="2976" spans="1:18" x14ac:dyDescent="0.25">
      <c r="A2976" t="str">
        <f t="shared" si="46"/>
        <v/>
      </c>
      <c r="O2976" s="142"/>
      <c r="P2976" s="132"/>
      <c r="R2976" s="119"/>
    </row>
    <row r="2977" spans="1:18" x14ac:dyDescent="0.25">
      <c r="A2977" t="str">
        <f t="shared" si="46"/>
        <v/>
      </c>
      <c r="O2977" s="142"/>
      <c r="P2977" s="132"/>
      <c r="R2977" s="119"/>
    </row>
    <row r="2978" spans="1:18" x14ac:dyDescent="0.25">
      <c r="A2978" t="str">
        <f t="shared" si="46"/>
        <v/>
      </c>
      <c r="O2978" s="142"/>
      <c r="P2978" s="132"/>
      <c r="R2978" s="119"/>
    </row>
    <row r="2979" spans="1:18" x14ac:dyDescent="0.25">
      <c r="A2979" t="str">
        <f t="shared" si="46"/>
        <v/>
      </c>
      <c r="O2979" s="142"/>
      <c r="P2979" s="132"/>
      <c r="R2979" s="119"/>
    </row>
    <row r="2980" spans="1:18" x14ac:dyDescent="0.25">
      <c r="A2980" t="str">
        <f t="shared" si="46"/>
        <v/>
      </c>
      <c r="O2980" s="142"/>
      <c r="P2980" s="132"/>
      <c r="R2980" s="119"/>
    </row>
    <row r="2981" spans="1:18" x14ac:dyDescent="0.25">
      <c r="A2981" t="str">
        <f t="shared" si="46"/>
        <v/>
      </c>
      <c r="O2981" s="142"/>
      <c r="P2981" s="132"/>
      <c r="R2981" s="119"/>
    </row>
    <row r="2982" spans="1:18" x14ac:dyDescent="0.25">
      <c r="A2982" t="str">
        <f t="shared" si="46"/>
        <v/>
      </c>
      <c r="O2982" s="142"/>
      <c r="P2982" s="132"/>
      <c r="R2982" s="119"/>
    </row>
    <row r="2983" spans="1:18" x14ac:dyDescent="0.25">
      <c r="A2983" t="str">
        <f t="shared" si="46"/>
        <v/>
      </c>
      <c r="O2983" s="142"/>
      <c r="P2983" s="132"/>
      <c r="R2983" s="119"/>
    </row>
    <row r="2984" spans="1:18" x14ac:dyDescent="0.25">
      <c r="A2984" t="str">
        <f t="shared" si="46"/>
        <v/>
      </c>
      <c r="O2984" s="142"/>
      <c r="P2984" s="132"/>
      <c r="R2984" s="119"/>
    </row>
    <row r="2985" spans="1:18" x14ac:dyDescent="0.25">
      <c r="A2985" t="str">
        <f t="shared" si="46"/>
        <v/>
      </c>
      <c r="O2985" s="142"/>
      <c r="P2985" s="132"/>
      <c r="R2985" s="119"/>
    </row>
    <row r="2986" spans="1:18" x14ac:dyDescent="0.25">
      <c r="A2986" t="str">
        <f t="shared" si="46"/>
        <v/>
      </c>
      <c r="O2986" s="142"/>
      <c r="P2986" s="132"/>
      <c r="R2986" s="119"/>
    </row>
    <row r="2987" spans="1:18" x14ac:dyDescent="0.25">
      <c r="A2987" t="str">
        <f t="shared" si="46"/>
        <v/>
      </c>
      <c r="O2987" s="142"/>
      <c r="P2987" s="132"/>
      <c r="R2987" s="119"/>
    </row>
    <row r="2988" spans="1:18" x14ac:dyDescent="0.25">
      <c r="A2988" t="str">
        <f t="shared" si="46"/>
        <v/>
      </c>
      <c r="O2988" s="142"/>
      <c r="P2988" s="132"/>
      <c r="R2988" s="119"/>
    </row>
    <row r="2989" spans="1:18" x14ac:dyDescent="0.25">
      <c r="A2989" t="str">
        <f t="shared" si="46"/>
        <v/>
      </c>
      <c r="O2989" s="142"/>
      <c r="P2989" s="132"/>
      <c r="R2989" s="119"/>
    </row>
    <row r="2990" spans="1:18" x14ac:dyDescent="0.25">
      <c r="A2990" t="str">
        <f t="shared" si="46"/>
        <v/>
      </c>
      <c r="O2990" s="142"/>
      <c r="P2990" s="132"/>
      <c r="R2990" s="119"/>
    </row>
    <row r="2991" spans="1:18" x14ac:dyDescent="0.25">
      <c r="A2991" t="str">
        <f t="shared" si="46"/>
        <v/>
      </c>
      <c r="O2991" s="142"/>
      <c r="P2991" s="132"/>
      <c r="R2991" s="119"/>
    </row>
    <row r="2992" spans="1:18" x14ac:dyDescent="0.25">
      <c r="A2992" t="str">
        <f t="shared" si="46"/>
        <v/>
      </c>
      <c r="O2992" s="142"/>
      <c r="P2992" s="132"/>
      <c r="R2992" s="119"/>
    </row>
    <row r="2993" spans="1:18" x14ac:dyDescent="0.25">
      <c r="A2993" t="str">
        <f t="shared" si="46"/>
        <v/>
      </c>
      <c r="O2993" s="142"/>
      <c r="P2993" s="132"/>
      <c r="R2993" s="119"/>
    </row>
    <row r="2994" spans="1:18" x14ac:dyDescent="0.25">
      <c r="A2994" t="str">
        <f t="shared" si="46"/>
        <v/>
      </c>
      <c r="O2994" s="142"/>
      <c r="P2994" s="132"/>
      <c r="R2994" s="119"/>
    </row>
    <row r="2995" spans="1:18" x14ac:dyDescent="0.25">
      <c r="A2995" t="str">
        <f t="shared" si="46"/>
        <v/>
      </c>
      <c r="O2995" s="142"/>
      <c r="P2995" s="132"/>
      <c r="R2995" s="119"/>
    </row>
    <row r="2996" spans="1:18" x14ac:dyDescent="0.25">
      <c r="A2996" t="str">
        <f t="shared" si="46"/>
        <v/>
      </c>
      <c r="O2996" s="142"/>
      <c r="P2996" s="132"/>
      <c r="R2996" s="119"/>
    </row>
    <row r="2997" spans="1:18" x14ac:dyDescent="0.25">
      <c r="A2997" t="str">
        <f t="shared" si="46"/>
        <v/>
      </c>
      <c r="O2997" s="142"/>
      <c r="P2997" s="132"/>
      <c r="R2997" s="119"/>
    </row>
    <row r="2998" spans="1:18" x14ac:dyDescent="0.25">
      <c r="A2998" t="str">
        <f t="shared" si="46"/>
        <v/>
      </c>
      <c r="O2998" s="142"/>
      <c r="P2998" s="132"/>
      <c r="R2998" s="119"/>
    </row>
    <row r="2999" spans="1:18" x14ac:dyDescent="0.25">
      <c r="A2999" t="str">
        <f t="shared" si="46"/>
        <v/>
      </c>
      <c r="O2999" s="142"/>
      <c r="P2999" s="132"/>
      <c r="R2999" s="119"/>
    </row>
    <row r="3000" spans="1:18" x14ac:dyDescent="0.25">
      <c r="A3000" t="str">
        <f t="shared" si="46"/>
        <v/>
      </c>
      <c r="O3000" s="142"/>
      <c r="P3000" s="132"/>
      <c r="R3000" s="119"/>
    </row>
    <row r="3001" spans="1:18" x14ac:dyDescent="0.25">
      <c r="A3001" t="str">
        <f t="shared" si="46"/>
        <v/>
      </c>
      <c r="O3001" s="142"/>
      <c r="P3001" s="132"/>
      <c r="R3001" s="119"/>
    </row>
    <row r="3002" spans="1:18" x14ac:dyDescent="0.25">
      <c r="A3002" t="str">
        <f t="shared" si="46"/>
        <v/>
      </c>
      <c r="O3002" s="142"/>
      <c r="P3002" s="132"/>
      <c r="R3002" s="119"/>
    </row>
    <row r="3003" spans="1:18" x14ac:dyDescent="0.25">
      <c r="A3003" t="str">
        <f t="shared" si="46"/>
        <v/>
      </c>
      <c r="O3003" s="142"/>
      <c r="P3003" s="132"/>
      <c r="R3003" s="119"/>
    </row>
    <row r="3004" spans="1:18" x14ac:dyDescent="0.25">
      <c r="A3004" t="str">
        <f t="shared" si="46"/>
        <v/>
      </c>
      <c r="O3004" s="142"/>
      <c r="P3004" s="132"/>
      <c r="R3004" s="119"/>
    </row>
    <row r="3005" spans="1:18" x14ac:dyDescent="0.25">
      <c r="A3005" t="str">
        <f t="shared" si="46"/>
        <v/>
      </c>
      <c r="O3005" s="142"/>
      <c r="P3005" s="132"/>
      <c r="R3005" s="119"/>
    </row>
    <row r="3006" spans="1:18" x14ac:dyDescent="0.25">
      <c r="A3006" t="str">
        <f t="shared" si="46"/>
        <v/>
      </c>
      <c r="O3006" s="142"/>
      <c r="P3006" s="132"/>
      <c r="R3006" s="119"/>
    </row>
    <row r="3007" spans="1:18" x14ac:dyDescent="0.25">
      <c r="A3007" t="str">
        <f t="shared" si="46"/>
        <v/>
      </c>
      <c r="O3007" s="142"/>
      <c r="P3007" s="132"/>
      <c r="R3007" s="119"/>
    </row>
    <row r="3008" spans="1:18" x14ac:dyDescent="0.25">
      <c r="A3008" t="str">
        <f t="shared" si="46"/>
        <v/>
      </c>
      <c r="O3008" s="142"/>
      <c r="P3008" s="132"/>
      <c r="R3008" s="119"/>
    </row>
    <row r="3009" spans="1:18" x14ac:dyDescent="0.25">
      <c r="A3009" t="str">
        <f t="shared" si="46"/>
        <v/>
      </c>
      <c r="O3009" s="142"/>
      <c r="P3009" s="132"/>
      <c r="R3009" s="119"/>
    </row>
    <row r="3010" spans="1:18" x14ac:dyDescent="0.25">
      <c r="A3010" t="str">
        <f t="shared" si="46"/>
        <v/>
      </c>
      <c r="O3010" s="142"/>
      <c r="P3010" s="132"/>
      <c r="R3010" s="119"/>
    </row>
    <row r="3011" spans="1:18" x14ac:dyDescent="0.25">
      <c r="A3011" t="str">
        <f t="shared" si="46"/>
        <v/>
      </c>
      <c r="O3011" s="142"/>
      <c r="P3011" s="132"/>
      <c r="R3011" s="119"/>
    </row>
    <row r="3012" spans="1:18" x14ac:dyDescent="0.25">
      <c r="A3012" t="str">
        <f t="shared" si="46"/>
        <v/>
      </c>
      <c r="O3012" s="142"/>
      <c r="P3012" s="132"/>
      <c r="R3012" s="119"/>
    </row>
    <row r="3013" spans="1:18" x14ac:dyDescent="0.25">
      <c r="A3013" t="str">
        <f t="shared" si="46"/>
        <v/>
      </c>
      <c r="O3013" s="142"/>
      <c r="P3013" s="132"/>
      <c r="R3013" s="119"/>
    </row>
    <row r="3014" spans="1:18" x14ac:dyDescent="0.25">
      <c r="A3014" t="str">
        <f t="shared" si="46"/>
        <v/>
      </c>
      <c r="O3014" s="142"/>
      <c r="P3014" s="132"/>
      <c r="R3014" s="119"/>
    </row>
    <row r="3015" spans="1:18" x14ac:dyDescent="0.25">
      <c r="A3015" t="str">
        <f t="shared" si="46"/>
        <v/>
      </c>
      <c r="O3015" s="142"/>
      <c r="P3015" s="132"/>
      <c r="R3015" s="119"/>
    </row>
    <row r="3016" spans="1:18" x14ac:dyDescent="0.25">
      <c r="A3016" t="str">
        <f t="shared" ref="A3016:A3079" si="47">B3016&amp;N3016</f>
        <v/>
      </c>
      <c r="O3016" s="142"/>
      <c r="P3016" s="132"/>
      <c r="R3016" s="119"/>
    </row>
    <row r="3017" spans="1:18" x14ac:dyDescent="0.25">
      <c r="A3017" t="str">
        <f t="shared" si="47"/>
        <v/>
      </c>
      <c r="O3017" s="142"/>
      <c r="P3017" s="132"/>
      <c r="R3017" s="119"/>
    </row>
    <row r="3018" spans="1:18" x14ac:dyDescent="0.25">
      <c r="A3018" t="str">
        <f t="shared" si="47"/>
        <v/>
      </c>
      <c r="O3018" s="142"/>
      <c r="P3018" s="132"/>
      <c r="R3018" s="119"/>
    </row>
    <row r="3019" spans="1:18" x14ac:dyDescent="0.25">
      <c r="A3019" t="str">
        <f t="shared" si="47"/>
        <v/>
      </c>
      <c r="O3019" s="142"/>
      <c r="P3019" s="132"/>
      <c r="R3019" s="119"/>
    </row>
    <row r="3020" spans="1:18" x14ac:dyDescent="0.25">
      <c r="A3020" t="str">
        <f t="shared" si="47"/>
        <v/>
      </c>
      <c r="O3020" s="142"/>
      <c r="P3020" s="132"/>
      <c r="R3020" s="119"/>
    </row>
    <row r="3021" spans="1:18" x14ac:dyDescent="0.25">
      <c r="A3021" t="str">
        <f t="shared" si="47"/>
        <v/>
      </c>
      <c r="O3021" s="142"/>
      <c r="P3021" s="132"/>
      <c r="R3021" s="119"/>
    </row>
    <row r="3022" spans="1:18" x14ac:dyDescent="0.25">
      <c r="A3022" t="str">
        <f t="shared" si="47"/>
        <v/>
      </c>
      <c r="O3022" s="142"/>
      <c r="P3022" s="132"/>
      <c r="R3022" s="119"/>
    </row>
    <row r="3023" spans="1:18" x14ac:dyDescent="0.25">
      <c r="A3023" t="str">
        <f t="shared" si="47"/>
        <v/>
      </c>
      <c r="O3023" s="142"/>
      <c r="P3023" s="132"/>
      <c r="R3023" s="119"/>
    </row>
    <row r="3024" spans="1:18" x14ac:dyDescent="0.25">
      <c r="A3024" t="str">
        <f t="shared" si="47"/>
        <v/>
      </c>
      <c r="O3024" s="142"/>
      <c r="P3024" s="132"/>
      <c r="R3024" s="119"/>
    </row>
    <row r="3025" spans="1:18" x14ac:dyDescent="0.25">
      <c r="A3025" t="str">
        <f t="shared" si="47"/>
        <v/>
      </c>
      <c r="O3025" s="142"/>
      <c r="P3025" s="132"/>
      <c r="R3025" s="119"/>
    </row>
    <row r="3026" spans="1:18" x14ac:dyDescent="0.25">
      <c r="A3026" t="str">
        <f t="shared" si="47"/>
        <v/>
      </c>
      <c r="O3026" s="142"/>
      <c r="P3026" s="132"/>
      <c r="R3026" s="119"/>
    </row>
    <row r="3027" spans="1:18" x14ac:dyDescent="0.25">
      <c r="A3027" t="str">
        <f t="shared" si="47"/>
        <v/>
      </c>
      <c r="O3027" s="142"/>
      <c r="P3027" s="132"/>
      <c r="R3027" s="119"/>
    </row>
    <row r="3028" spans="1:18" x14ac:dyDescent="0.25">
      <c r="A3028" t="str">
        <f t="shared" si="47"/>
        <v/>
      </c>
      <c r="O3028" s="142"/>
      <c r="P3028" s="132"/>
      <c r="R3028" s="119"/>
    </row>
    <row r="3029" spans="1:18" x14ac:dyDescent="0.25">
      <c r="A3029" t="str">
        <f t="shared" si="47"/>
        <v/>
      </c>
      <c r="O3029" s="142"/>
      <c r="P3029" s="132"/>
      <c r="R3029" s="119"/>
    </row>
    <row r="3030" spans="1:18" x14ac:dyDescent="0.25">
      <c r="A3030" t="str">
        <f t="shared" si="47"/>
        <v/>
      </c>
      <c r="O3030" s="142"/>
      <c r="P3030" s="132"/>
      <c r="R3030" s="119"/>
    </row>
    <row r="3031" spans="1:18" x14ac:dyDescent="0.25">
      <c r="A3031" t="str">
        <f t="shared" si="47"/>
        <v/>
      </c>
      <c r="O3031" s="142"/>
      <c r="P3031" s="132"/>
      <c r="R3031" s="119"/>
    </row>
    <row r="3032" spans="1:18" x14ac:dyDescent="0.25">
      <c r="A3032" t="str">
        <f t="shared" si="47"/>
        <v/>
      </c>
      <c r="O3032" s="142"/>
      <c r="P3032" s="132"/>
      <c r="R3032" s="119"/>
    </row>
    <row r="3033" spans="1:18" x14ac:dyDescent="0.25">
      <c r="A3033" t="str">
        <f t="shared" si="47"/>
        <v/>
      </c>
      <c r="O3033" s="142"/>
      <c r="P3033" s="132"/>
      <c r="R3033" s="119"/>
    </row>
    <row r="3034" spans="1:18" x14ac:dyDescent="0.25">
      <c r="A3034" t="str">
        <f t="shared" si="47"/>
        <v/>
      </c>
      <c r="O3034" s="142"/>
      <c r="P3034" s="132"/>
      <c r="R3034" s="119"/>
    </row>
    <row r="3035" spans="1:18" x14ac:dyDescent="0.25">
      <c r="A3035" t="str">
        <f t="shared" si="47"/>
        <v/>
      </c>
      <c r="O3035" s="142"/>
      <c r="P3035" s="132"/>
      <c r="R3035" s="119"/>
    </row>
    <row r="3036" spans="1:18" x14ac:dyDescent="0.25">
      <c r="A3036" t="str">
        <f t="shared" si="47"/>
        <v/>
      </c>
      <c r="O3036" s="142"/>
      <c r="P3036" s="132"/>
      <c r="R3036" s="119"/>
    </row>
    <row r="3037" spans="1:18" x14ac:dyDescent="0.25">
      <c r="A3037" t="str">
        <f t="shared" si="47"/>
        <v/>
      </c>
      <c r="O3037" s="142"/>
      <c r="P3037" s="132"/>
      <c r="R3037" s="119"/>
    </row>
    <row r="3038" spans="1:18" x14ac:dyDescent="0.25">
      <c r="A3038" t="str">
        <f t="shared" si="47"/>
        <v/>
      </c>
      <c r="O3038" s="142"/>
      <c r="P3038" s="132"/>
      <c r="R3038" s="119"/>
    </row>
    <row r="3039" spans="1:18" x14ac:dyDescent="0.25">
      <c r="A3039" t="str">
        <f t="shared" si="47"/>
        <v/>
      </c>
      <c r="O3039" s="142"/>
      <c r="P3039" s="132"/>
      <c r="R3039" s="119"/>
    </row>
    <row r="3040" spans="1:18" x14ac:dyDescent="0.25">
      <c r="A3040" t="str">
        <f t="shared" si="47"/>
        <v/>
      </c>
      <c r="O3040" s="142"/>
      <c r="P3040" s="132"/>
      <c r="R3040" s="119"/>
    </row>
    <row r="3041" spans="1:18" x14ac:dyDescent="0.25">
      <c r="A3041" t="str">
        <f t="shared" si="47"/>
        <v/>
      </c>
      <c r="O3041" s="142"/>
      <c r="P3041" s="132"/>
      <c r="R3041" s="119"/>
    </row>
    <row r="3042" spans="1:18" x14ac:dyDescent="0.25">
      <c r="A3042" t="str">
        <f t="shared" si="47"/>
        <v/>
      </c>
      <c r="O3042" s="142"/>
      <c r="P3042" s="132"/>
      <c r="R3042" s="119"/>
    </row>
    <row r="3043" spans="1:18" x14ac:dyDescent="0.25">
      <c r="A3043" t="str">
        <f t="shared" si="47"/>
        <v/>
      </c>
      <c r="O3043" s="142"/>
      <c r="P3043" s="132"/>
      <c r="R3043" s="119"/>
    </row>
    <row r="3044" spans="1:18" x14ac:dyDescent="0.25">
      <c r="A3044" t="str">
        <f t="shared" si="47"/>
        <v/>
      </c>
      <c r="O3044" s="142"/>
      <c r="P3044" s="132"/>
      <c r="R3044" s="119"/>
    </row>
    <row r="3045" spans="1:18" x14ac:dyDescent="0.25">
      <c r="A3045" t="str">
        <f t="shared" si="47"/>
        <v/>
      </c>
      <c r="O3045" s="142"/>
      <c r="P3045" s="132"/>
      <c r="R3045" s="119"/>
    </row>
    <row r="3046" spans="1:18" x14ac:dyDescent="0.25">
      <c r="A3046" t="str">
        <f t="shared" si="47"/>
        <v/>
      </c>
      <c r="O3046" s="142"/>
      <c r="P3046" s="132"/>
      <c r="R3046" s="119"/>
    </row>
    <row r="3047" spans="1:18" x14ac:dyDescent="0.25">
      <c r="A3047" t="str">
        <f t="shared" si="47"/>
        <v/>
      </c>
      <c r="O3047" s="142"/>
      <c r="P3047" s="132"/>
      <c r="R3047" s="119"/>
    </row>
    <row r="3048" spans="1:18" x14ac:dyDescent="0.25">
      <c r="A3048" t="str">
        <f t="shared" si="47"/>
        <v/>
      </c>
      <c r="O3048" s="142"/>
      <c r="P3048" s="132"/>
      <c r="R3048" s="119"/>
    </row>
    <row r="3049" spans="1:18" x14ac:dyDescent="0.25">
      <c r="A3049" t="str">
        <f t="shared" si="47"/>
        <v/>
      </c>
      <c r="O3049" s="142"/>
      <c r="P3049" s="132"/>
      <c r="R3049" s="119"/>
    </row>
    <row r="3050" spans="1:18" x14ac:dyDescent="0.25">
      <c r="A3050" t="str">
        <f t="shared" si="47"/>
        <v/>
      </c>
      <c r="O3050" s="142"/>
      <c r="P3050" s="132"/>
      <c r="R3050" s="119"/>
    </row>
    <row r="3051" spans="1:18" x14ac:dyDescent="0.25">
      <c r="A3051" t="str">
        <f t="shared" si="47"/>
        <v/>
      </c>
      <c r="O3051" s="142"/>
      <c r="P3051" s="132"/>
      <c r="R3051" s="119"/>
    </row>
    <row r="3052" spans="1:18" x14ac:dyDescent="0.25">
      <c r="A3052" t="str">
        <f t="shared" si="47"/>
        <v/>
      </c>
      <c r="O3052" s="142"/>
      <c r="P3052" s="132"/>
      <c r="R3052" s="119"/>
    </row>
    <row r="3053" spans="1:18" x14ac:dyDescent="0.25">
      <c r="A3053" t="str">
        <f t="shared" si="47"/>
        <v/>
      </c>
      <c r="O3053" s="142"/>
      <c r="P3053" s="132"/>
      <c r="R3053" s="119"/>
    </row>
    <row r="3054" spans="1:18" x14ac:dyDescent="0.25">
      <c r="A3054" t="str">
        <f t="shared" si="47"/>
        <v/>
      </c>
      <c r="O3054" s="142"/>
      <c r="P3054" s="132"/>
      <c r="R3054" s="119"/>
    </row>
    <row r="3055" spans="1:18" x14ac:dyDescent="0.25">
      <c r="A3055" t="str">
        <f t="shared" si="47"/>
        <v/>
      </c>
      <c r="O3055" s="142"/>
      <c r="P3055" s="132"/>
      <c r="R3055" s="119"/>
    </row>
    <row r="3056" spans="1:18" x14ac:dyDescent="0.25">
      <c r="A3056" t="str">
        <f t="shared" si="47"/>
        <v/>
      </c>
      <c r="O3056" s="142"/>
      <c r="P3056" s="132"/>
      <c r="R3056" s="119"/>
    </row>
    <row r="3057" spans="1:18" x14ac:dyDescent="0.25">
      <c r="A3057" t="str">
        <f t="shared" si="47"/>
        <v/>
      </c>
      <c r="O3057" s="142"/>
      <c r="P3057" s="132"/>
      <c r="R3057" s="119"/>
    </row>
    <row r="3058" spans="1:18" x14ac:dyDescent="0.25">
      <c r="A3058" t="str">
        <f t="shared" si="47"/>
        <v/>
      </c>
      <c r="O3058" s="142"/>
      <c r="P3058" s="132"/>
      <c r="R3058" s="119"/>
    </row>
    <row r="3059" spans="1:18" x14ac:dyDescent="0.25">
      <c r="A3059" t="str">
        <f t="shared" si="47"/>
        <v/>
      </c>
      <c r="O3059" s="142"/>
      <c r="P3059" s="132"/>
      <c r="R3059" s="119"/>
    </row>
    <row r="3060" spans="1:18" x14ac:dyDescent="0.25">
      <c r="A3060" t="str">
        <f t="shared" si="47"/>
        <v/>
      </c>
      <c r="O3060" s="142"/>
      <c r="P3060" s="132"/>
      <c r="R3060" s="119"/>
    </row>
    <row r="3061" spans="1:18" x14ac:dyDescent="0.25">
      <c r="A3061" t="str">
        <f t="shared" si="47"/>
        <v/>
      </c>
      <c r="O3061" s="142"/>
      <c r="P3061" s="132"/>
      <c r="R3061" s="119"/>
    </row>
    <row r="3062" spans="1:18" x14ac:dyDescent="0.25">
      <c r="A3062" t="str">
        <f t="shared" si="47"/>
        <v/>
      </c>
      <c r="O3062" s="142"/>
      <c r="P3062" s="132"/>
      <c r="R3062" s="119"/>
    </row>
    <row r="3063" spans="1:18" x14ac:dyDescent="0.25">
      <c r="A3063" t="str">
        <f t="shared" si="47"/>
        <v/>
      </c>
      <c r="O3063" s="142"/>
      <c r="P3063" s="132"/>
      <c r="R3063" s="119"/>
    </row>
    <row r="3064" spans="1:18" x14ac:dyDescent="0.25">
      <c r="A3064" t="str">
        <f t="shared" si="47"/>
        <v/>
      </c>
      <c r="O3064" s="142"/>
      <c r="P3064" s="132"/>
      <c r="R3064" s="119"/>
    </row>
    <row r="3065" spans="1:18" x14ac:dyDescent="0.25">
      <c r="A3065" t="str">
        <f t="shared" si="47"/>
        <v/>
      </c>
      <c r="O3065" s="142"/>
      <c r="P3065" s="132"/>
      <c r="R3065" s="119"/>
    </row>
    <row r="3066" spans="1:18" x14ac:dyDescent="0.25">
      <c r="A3066" t="str">
        <f t="shared" si="47"/>
        <v/>
      </c>
      <c r="O3066" s="142"/>
      <c r="P3066" s="132"/>
      <c r="R3066" s="119"/>
    </row>
    <row r="3067" spans="1:18" x14ac:dyDescent="0.25">
      <c r="A3067" t="str">
        <f t="shared" si="47"/>
        <v/>
      </c>
      <c r="O3067" s="142"/>
      <c r="P3067" s="132"/>
      <c r="R3067" s="119"/>
    </row>
    <row r="3068" spans="1:18" x14ac:dyDescent="0.25">
      <c r="A3068" t="str">
        <f t="shared" si="47"/>
        <v/>
      </c>
      <c r="O3068" s="142"/>
      <c r="P3068" s="132"/>
      <c r="R3068" s="119"/>
    </row>
    <row r="3069" spans="1:18" x14ac:dyDescent="0.25">
      <c r="A3069" t="str">
        <f t="shared" si="47"/>
        <v/>
      </c>
      <c r="O3069" s="142"/>
      <c r="P3069" s="132"/>
      <c r="R3069" s="119"/>
    </row>
    <row r="3070" spans="1:18" x14ac:dyDescent="0.25">
      <c r="A3070" t="str">
        <f t="shared" si="47"/>
        <v/>
      </c>
      <c r="O3070" s="142"/>
      <c r="P3070" s="132"/>
      <c r="R3070" s="119"/>
    </row>
    <row r="3071" spans="1:18" x14ac:dyDescent="0.25">
      <c r="A3071" t="str">
        <f t="shared" si="47"/>
        <v/>
      </c>
      <c r="O3071" s="142"/>
      <c r="P3071" s="132"/>
      <c r="R3071" s="119"/>
    </row>
    <row r="3072" spans="1:18" x14ac:dyDescent="0.25">
      <c r="A3072" t="str">
        <f t="shared" si="47"/>
        <v/>
      </c>
      <c r="O3072" s="142"/>
      <c r="P3072" s="132"/>
      <c r="R3072" s="119"/>
    </row>
    <row r="3073" spans="1:18" x14ac:dyDescent="0.25">
      <c r="A3073" t="str">
        <f t="shared" si="47"/>
        <v/>
      </c>
      <c r="O3073" s="142"/>
      <c r="P3073" s="132"/>
      <c r="R3073" s="119"/>
    </row>
    <row r="3074" spans="1:18" x14ac:dyDescent="0.25">
      <c r="A3074" t="str">
        <f t="shared" si="47"/>
        <v/>
      </c>
      <c r="O3074" s="142"/>
      <c r="P3074" s="132"/>
      <c r="R3074" s="119"/>
    </row>
    <row r="3075" spans="1:18" x14ac:dyDescent="0.25">
      <c r="A3075" t="str">
        <f t="shared" si="47"/>
        <v/>
      </c>
      <c r="O3075" s="142"/>
      <c r="P3075" s="132"/>
      <c r="R3075" s="119"/>
    </row>
    <row r="3076" spans="1:18" x14ac:dyDescent="0.25">
      <c r="A3076" t="str">
        <f t="shared" si="47"/>
        <v/>
      </c>
      <c r="O3076" s="142"/>
      <c r="P3076" s="132"/>
      <c r="R3076" s="119"/>
    </row>
    <row r="3077" spans="1:18" x14ac:dyDescent="0.25">
      <c r="A3077" t="str">
        <f t="shared" si="47"/>
        <v/>
      </c>
      <c r="O3077" s="142"/>
      <c r="P3077" s="132"/>
      <c r="R3077" s="119"/>
    </row>
    <row r="3078" spans="1:18" x14ac:dyDescent="0.25">
      <c r="A3078" t="str">
        <f t="shared" si="47"/>
        <v/>
      </c>
      <c r="O3078" s="142"/>
      <c r="P3078" s="132"/>
      <c r="R3078" s="119"/>
    </row>
    <row r="3079" spans="1:18" x14ac:dyDescent="0.25">
      <c r="A3079" t="str">
        <f t="shared" si="47"/>
        <v/>
      </c>
      <c r="O3079" s="142"/>
      <c r="P3079" s="132"/>
      <c r="R3079" s="119"/>
    </row>
    <row r="3080" spans="1:18" x14ac:dyDescent="0.25">
      <c r="A3080" t="str">
        <f t="shared" ref="A3080:A3143" si="48">B3080&amp;N3080</f>
        <v/>
      </c>
      <c r="O3080" s="142"/>
      <c r="P3080" s="132"/>
      <c r="R3080" s="119"/>
    </row>
    <row r="3081" spans="1:18" x14ac:dyDescent="0.25">
      <c r="A3081" t="str">
        <f t="shared" si="48"/>
        <v/>
      </c>
      <c r="O3081" s="142"/>
      <c r="P3081" s="132"/>
      <c r="R3081" s="119"/>
    </row>
    <row r="3082" spans="1:18" x14ac:dyDescent="0.25">
      <c r="A3082" t="str">
        <f t="shared" si="48"/>
        <v/>
      </c>
      <c r="O3082" s="142"/>
      <c r="P3082" s="132"/>
      <c r="R3082" s="119"/>
    </row>
    <row r="3083" spans="1:18" x14ac:dyDescent="0.25">
      <c r="A3083" t="str">
        <f t="shared" si="48"/>
        <v/>
      </c>
      <c r="O3083" s="142"/>
      <c r="P3083" s="132"/>
      <c r="R3083" s="119"/>
    </row>
    <row r="3084" spans="1:18" x14ac:dyDescent="0.25">
      <c r="A3084" t="str">
        <f t="shared" si="48"/>
        <v/>
      </c>
      <c r="O3084" s="142"/>
      <c r="P3084" s="132"/>
      <c r="R3084" s="119"/>
    </row>
    <row r="3085" spans="1:18" x14ac:dyDescent="0.25">
      <c r="A3085" t="str">
        <f t="shared" si="48"/>
        <v/>
      </c>
      <c r="O3085" s="142"/>
      <c r="P3085" s="132"/>
      <c r="R3085" s="119"/>
    </row>
    <row r="3086" spans="1:18" x14ac:dyDescent="0.25">
      <c r="A3086" t="str">
        <f t="shared" si="48"/>
        <v/>
      </c>
      <c r="O3086" s="142"/>
      <c r="P3086" s="132"/>
      <c r="R3086" s="119"/>
    </row>
    <row r="3087" spans="1:18" x14ac:dyDescent="0.25">
      <c r="A3087" t="str">
        <f t="shared" si="48"/>
        <v/>
      </c>
      <c r="O3087" s="142"/>
      <c r="P3087" s="132"/>
      <c r="R3087" s="119"/>
    </row>
    <row r="3088" spans="1:18" x14ac:dyDescent="0.25">
      <c r="A3088" t="str">
        <f t="shared" si="48"/>
        <v/>
      </c>
      <c r="O3088" s="142"/>
      <c r="P3088" s="132"/>
      <c r="R3088" s="119"/>
    </row>
    <row r="3089" spans="1:18" x14ac:dyDescent="0.25">
      <c r="A3089" t="str">
        <f t="shared" si="48"/>
        <v/>
      </c>
      <c r="O3089" s="142"/>
      <c r="P3089" s="132"/>
      <c r="R3089" s="119"/>
    </row>
    <row r="3090" spans="1:18" x14ac:dyDescent="0.25">
      <c r="A3090" t="str">
        <f t="shared" si="48"/>
        <v/>
      </c>
      <c r="O3090" s="142"/>
      <c r="P3090" s="132"/>
      <c r="R3090" s="119"/>
    </row>
    <row r="3091" spans="1:18" x14ac:dyDescent="0.25">
      <c r="A3091" t="str">
        <f t="shared" si="48"/>
        <v/>
      </c>
      <c r="O3091" s="142"/>
      <c r="P3091" s="132"/>
      <c r="R3091" s="119"/>
    </row>
    <row r="3092" spans="1:18" x14ac:dyDescent="0.25">
      <c r="A3092" t="str">
        <f t="shared" si="48"/>
        <v/>
      </c>
      <c r="O3092" s="142"/>
      <c r="P3092" s="132"/>
      <c r="R3092" s="119"/>
    </row>
    <row r="3093" spans="1:18" x14ac:dyDescent="0.25">
      <c r="A3093" t="str">
        <f t="shared" si="48"/>
        <v/>
      </c>
      <c r="O3093" s="142"/>
      <c r="P3093" s="132"/>
      <c r="R3093" s="119"/>
    </row>
    <row r="3094" spans="1:18" x14ac:dyDescent="0.25">
      <c r="A3094" t="str">
        <f t="shared" si="48"/>
        <v/>
      </c>
      <c r="O3094" s="142"/>
      <c r="P3094" s="132"/>
      <c r="R3094" s="119"/>
    </row>
    <row r="3095" spans="1:18" x14ac:dyDescent="0.25">
      <c r="A3095" t="str">
        <f t="shared" si="48"/>
        <v/>
      </c>
      <c r="O3095" s="142"/>
      <c r="P3095" s="132"/>
      <c r="R3095" s="119"/>
    </row>
    <row r="3096" spans="1:18" x14ac:dyDescent="0.25">
      <c r="A3096" t="str">
        <f t="shared" si="48"/>
        <v/>
      </c>
      <c r="O3096" s="142"/>
      <c r="P3096" s="132"/>
      <c r="R3096" s="119"/>
    </row>
    <row r="3097" spans="1:18" x14ac:dyDescent="0.25">
      <c r="A3097" t="str">
        <f t="shared" si="48"/>
        <v/>
      </c>
      <c r="O3097" s="142"/>
      <c r="P3097" s="132"/>
      <c r="R3097" s="119"/>
    </row>
    <row r="3098" spans="1:18" x14ac:dyDescent="0.25">
      <c r="A3098" t="str">
        <f t="shared" si="48"/>
        <v/>
      </c>
      <c r="O3098" s="142"/>
      <c r="P3098" s="132"/>
      <c r="R3098" s="119"/>
    </row>
    <row r="3099" spans="1:18" x14ac:dyDescent="0.25">
      <c r="A3099" t="str">
        <f t="shared" si="48"/>
        <v/>
      </c>
      <c r="O3099" s="142"/>
      <c r="P3099" s="132"/>
      <c r="R3099" s="119"/>
    </row>
    <row r="3100" spans="1:18" x14ac:dyDescent="0.25">
      <c r="A3100" t="str">
        <f t="shared" si="48"/>
        <v/>
      </c>
      <c r="O3100" s="142"/>
      <c r="P3100" s="132"/>
      <c r="R3100" s="119"/>
    </row>
    <row r="3101" spans="1:18" x14ac:dyDescent="0.25">
      <c r="A3101" t="str">
        <f t="shared" si="48"/>
        <v/>
      </c>
      <c r="O3101" s="142"/>
      <c r="P3101" s="132"/>
      <c r="R3101" s="119"/>
    </row>
    <row r="3102" spans="1:18" x14ac:dyDescent="0.25">
      <c r="A3102" t="str">
        <f t="shared" si="48"/>
        <v/>
      </c>
      <c r="O3102" s="142"/>
      <c r="P3102" s="132"/>
      <c r="R3102" s="119"/>
    </row>
    <row r="3103" spans="1:18" x14ac:dyDescent="0.25">
      <c r="A3103" t="str">
        <f t="shared" si="48"/>
        <v/>
      </c>
      <c r="O3103" s="142"/>
      <c r="P3103" s="132"/>
      <c r="R3103" s="119"/>
    </row>
    <row r="3104" spans="1:18" x14ac:dyDescent="0.25">
      <c r="A3104" t="str">
        <f t="shared" si="48"/>
        <v/>
      </c>
      <c r="O3104" s="142"/>
      <c r="P3104" s="132"/>
      <c r="R3104" s="119"/>
    </row>
    <row r="3105" spans="1:18" x14ac:dyDescent="0.25">
      <c r="A3105" t="str">
        <f t="shared" si="48"/>
        <v/>
      </c>
      <c r="O3105" s="142"/>
      <c r="P3105" s="132"/>
      <c r="R3105" s="119"/>
    </row>
    <row r="3106" spans="1:18" x14ac:dyDescent="0.25">
      <c r="A3106" t="str">
        <f t="shared" si="48"/>
        <v/>
      </c>
      <c r="O3106" s="142"/>
      <c r="P3106" s="132"/>
      <c r="R3106" s="119"/>
    </row>
    <row r="3107" spans="1:18" x14ac:dyDescent="0.25">
      <c r="A3107" t="str">
        <f t="shared" si="48"/>
        <v/>
      </c>
      <c r="O3107" s="142"/>
      <c r="P3107" s="132"/>
      <c r="R3107" s="119"/>
    </row>
    <row r="3108" spans="1:18" x14ac:dyDescent="0.25">
      <c r="A3108" t="str">
        <f t="shared" si="48"/>
        <v/>
      </c>
      <c r="O3108" s="142"/>
      <c r="P3108" s="132"/>
      <c r="R3108" s="119"/>
    </row>
    <row r="3109" spans="1:18" x14ac:dyDescent="0.25">
      <c r="A3109" t="str">
        <f t="shared" si="48"/>
        <v/>
      </c>
      <c r="O3109" s="142"/>
      <c r="P3109" s="132"/>
      <c r="R3109" s="119"/>
    </row>
    <row r="3110" spans="1:18" x14ac:dyDescent="0.25">
      <c r="A3110" t="str">
        <f t="shared" si="48"/>
        <v/>
      </c>
      <c r="O3110" s="142"/>
      <c r="P3110" s="132"/>
      <c r="R3110" s="119"/>
    </row>
    <row r="3111" spans="1:18" x14ac:dyDescent="0.25">
      <c r="A3111" t="str">
        <f t="shared" si="48"/>
        <v/>
      </c>
      <c r="O3111" s="142"/>
      <c r="P3111" s="132"/>
      <c r="R3111" s="119"/>
    </row>
    <row r="3112" spans="1:18" x14ac:dyDescent="0.25">
      <c r="A3112" t="str">
        <f t="shared" si="48"/>
        <v/>
      </c>
      <c r="O3112" s="142"/>
      <c r="P3112" s="132"/>
      <c r="R3112" s="119"/>
    </row>
    <row r="3113" spans="1:18" x14ac:dyDescent="0.25">
      <c r="A3113" t="str">
        <f t="shared" si="48"/>
        <v/>
      </c>
      <c r="O3113" s="142"/>
      <c r="P3113" s="132"/>
      <c r="R3113" s="119"/>
    </row>
    <row r="3114" spans="1:18" x14ac:dyDescent="0.25">
      <c r="A3114" t="str">
        <f t="shared" si="48"/>
        <v/>
      </c>
      <c r="O3114" s="142"/>
      <c r="P3114" s="132"/>
      <c r="R3114" s="119"/>
    </row>
    <row r="3115" spans="1:18" x14ac:dyDescent="0.25">
      <c r="A3115" t="str">
        <f t="shared" si="48"/>
        <v/>
      </c>
      <c r="O3115" s="142"/>
      <c r="P3115" s="132"/>
      <c r="R3115" s="119"/>
    </row>
    <row r="3116" spans="1:18" x14ac:dyDescent="0.25">
      <c r="A3116" t="str">
        <f t="shared" si="48"/>
        <v/>
      </c>
      <c r="O3116" s="142"/>
      <c r="P3116" s="132"/>
      <c r="R3116" s="119"/>
    </row>
    <row r="3117" spans="1:18" x14ac:dyDescent="0.25">
      <c r="A3117" t="str">
        <f t="shared" si="48"/>
        <v/>
      </c>
      <c r="O3117" s="142"/>
      <c r="P3117" s="132"/>
      <c r="R3117" s="119"/>
    </row>
    <row r="3118" spans="1:18" x14ac:dyDescent="0.25">
      <c r="A3118" t="str">
        <f t="shared" si="48"/>
        <v/>
      </c>
      <c r="O3118" s="142"/>
      <c r="P3118" s="132"/>
      <c r="R3118" s="119"/>
    </row>
    <row r="3119" spans="1:18" x14ac:dyDescent="0.25">
      <c r="A3119" t="str">
        <f t="shared" si="48"/>
        <v/>
      </c>
      <c r="O3119" s="142"/>
      <c r="P3119" s="132"/>
      <c r="R3119" s="119"/>
    </row>
    <row r="3120" spans="1:18" x14ac:dyDescent="0.25">
      <c r="A3120" t="str">
        <f t="shared" si="48"/>
        <v/>
      </c>
      <c r="O3120" s="142"/>
      <c r="P3120" s="132"/>
      <c r="R3120" s="119"/>
    </row>
    <row r="3121" spans="1:18" x14ac:dyDescent="0.25">
      <c r="A3121" t="str">
        <f t="shared" si="48"/>
        <v/>
      </c>
      <c r="O3121" s="142"/>
      <c r="P3121" s="132"/>
      <c r="R3121" s="119"/>
    </row>
    <row r="3122" spans="1:18" x14ac:dyDescent="0.25">
      <c r="A3122" t="str">
        <f t="shared" si="48"/>
        <v/>
      </c>
      <c r="O3122" s="142"/>
      <c r="P3122" s="132"/>
      <c r="R3122" s="119"/>
    </row>
    <row r="3123" spans="1:18" x14ac:dyDescent="0.25">
      <c r="A3123" t="str">
        <f t="shared" si="48"/>
        <v/>
      </c>
      <c r="O3123" s="142"/>
      <c r="P3123" s="132"/>
      <c r="R3123" s="119"/>
    </row>
    <row r="3124" spans="1:18" x14ac:dyDescent="0.25">
      <c r="A3124" t="str">
        <f t="shared" si="48"/>
        <v/>
      </c>
      <c r="O3124" s="142"/>
      <c r="P3124" s="132"/>
      <c r="R3124" s="119"/>
    </row>
    <row r="3125" spans="1:18" x14ac:dyDescent="0.25">
      <c r="A3125" t="str">
        <f t="shared" si="48"/>
        <v/>
      </c>
      <c r="O3125" s="142"/>
      <c r="P3125" s="132"/>
      <c r="R3125" s="119"/>
    </row>
    <row r="3126" spans="1:18" x14ac:dyDescent="0.25">
      <c r="A3126" t="str">
        <f t="shared" si="48"/>
        <v/>
      </c>
      <c r="O3126" s="142"/>
      <c r="P3126" s="132"/>
      <c r="R3126" s="119"/>
    </row>
    <row r="3127" spans="1:18" x14ac:dyDescent="0.25">
      <c r="A3127" t="str">
        <f t="shared" si="48"/>
        <v/>
      </c>
      <c r="O3127" s="142"/>
      <c r="P3127" s="132"/>
      <c r="R3127" s="119"/>
    </row>
    <row r="3128" spans="1:18" x14ac:dyDescent="0.25">
      <c r="A3128" t="str">
        <f t="shared" si="48"/>
        <v/>
      </c>
      <c r="O3128" s="142"/>
      <c r="P3128" s="132"/>
      <c r="R3128" s="119"/>
    </row>
    <row r="3129" spans="1:18" x14ac:dyDescent="0.25">
      <c r="A3129" t="str">
        <f t="shared" si="48"/>
        <v/>
      </c>
      <c r="O3129" s="142"/>
      <c r="P3129" s="132"/>
      <c r="R3129" s="119"/>
    </row>
    <row r="3130" spans="1:18" x14ac:dyDescent="0.25">
      <c r="A3130" t="str">
        <f t="shared" si="48"/>
        <v/>
      </c>
      <c r="O3130" s="142"/>
      <c r="P3130" s="132"/>
      <c r="R3130" s="119"/>
    </row>
    <row r="3131" spans="1:18" x14ac:dyDescent="0.25">
      <c r="A3131" t="str">
        <f t="shared" si="48"/>
        <v/>
      </c>
      <c r="O3131" s="142"/>
      <c r="P3131" s="132"/>
      <c r="R3131" s="119"/>
    </row>
    <row r="3132" spans="1:18" x14ac:dyDescent="0.25">
      <c r="A3132" t="str">
        <f t="shared" si="48"/>
        <v/>
      </c>
      <c r="O3132" s="142"/>
      <c r="P3132" s="132"/>
      <c r="R3132" s="119"/>
    </row>
    <row r="3133" spans="1:18" x14ac:dyDescent="0.25">
      <c r="A3133" t="str">
        <f t="shared" si="48"/>
        <v/>
      </c>
      <c r="O3133" s="142"/>
      <c r="P3133" s="132"/>
      <c r="R3133" s="119"/>
    </row>
    <row r="3134" spans="1:18" x14ac:dyDescent="0.25">
      <c r="A3134" t="str">
        <f t="shared" si="48"/>
        <v/>
      </c>
      <c r="O3134" s="142"/>
      <c r="P3134" s="132"/>
      <c r="R3134" s="119"/>
    </row>
    <row r="3135" spans="1:18" x14ac:dyDescent="0.25">
      <c r="A3135" t="str">
        <f t="shared" si="48"/>
        <v/>
      </c>
      <c r="O3135" s="142"/>
      <c r="P3135" s="132"/>
      <c r="R3135" s="119"/>
    </row>
    <row r="3136" spans="1:18" x14ac:dyDescent="0.25">
      <c r="A3136" t="str">
        <f t="shared" si="48"/>
        <v/>
      </c>
      <c r="O3136" s="142"/>
      <c r="P3136" s="132"/>
      <c r="R3136" s="119"/>
    </row>
    <row r="3137" spans="1:18" x14ac:dyDescent="0.25">
      <c r="A3137" t="str">
        <f t="shared" si="48"/>
        <v/>
      </c>
      <c r="O3137" s="142"/>
      <c r="P3137" s="132"/>
      <c r="R3137" s="119"/>
    </row>
    <row r="3138" spans="1:18" x14ac:dyDescent="0.25">
      <c r="A3138" t="str">
        <f t="shared" si="48"/>
        <v/>
      </c>
      <c r="O3138" s="142"/>
      <c r="P3138" s="132"/>
      <c r="R3138" s="119"/>
    </row>
    <row r="3139" spans="1:18" x14ac:dyDescent="0.25">
      <c r="A3139" t="str">
        <f t="shared" si="48"/>
        <v/>
      </c>
      <c r="O3139" s="142"/>
      <c r="P3139" s="132"/>
      <c r="R3139" s="119"/>
    </row>
    <row r="3140" spans="1:18" x14ac:dyDescent="0.25">
      <c r="A3140" t="str">
        <f t="shared" si="48"/>
        <v/>
      </c>
      <c r="O3140" s="142"/>
      <c r="P3140" s="132"/>
      <c r="R3140" s="119"/>
    </row>
    <row r="3141" spans="1:18" x14ac:dyDescent="0.25">
      <c r="A3141" t="str">
        <f t="shared" si="48"/>
        <v/>
      </c>
      <c r="O3141" s="142"/>
      <c r="P3141" s="132"/>
      <c r="R3141" s="119"/>
    </row>
    <row r="3142" spans="1:18" x14ac:dyDescent="0.25">
      <c r="A3142" t="str">
        <f t="shared" si="48"/>
        <v/>
      </c>
      <c r="O3142" s="142"/>
      <c r="P3142" s="132"/>
      <c r="R3142" s="119"/>
    </row>
    <row r="3143" spans="1:18" x14ac:dyDescent="0.25">
      <c r="A3143" t="str">
        <f t="shared" si="48"/>
        <v/>
      </c>
      <c r="O3143" s="142"/>
      <c r="P3143" s="132"/>
      <c r="R3143" s="119"/>
    </row>
    <row r="3144" spans="1:18" x14ac:dyDescent="0.25">
      <c r="A3144" t="str">
        <f t="shared" ref="A3144:A3207" si="49">B3144&amp;N3144</f>
        <v/>
      </c>
      <c r="O3144" s="142"/>
      <c r="P3144" s="132"/>
      <c r="R3144" s="119"/>
    </row>
    <row r="3145" spans="1:18" x14ac:dyDescent="0.25">
      <c r="A3145" t="str">
        <f t="shared" si="49"/>
        <v/>
      </c>
      <c r="O3145" s="142"/>
      <c r="P3145" s="132"/>
      <c r="R3145" s="119"/>
    </row>
    <row r="3146" spans="1:18" x14ac:dyDescent="0.25">
      <c r="A3146" t="str">
        <f t="shared" si="49"/>
        <v/>
      </c>
      <c r="O3146" s="142"/>
      <c r="P3146" s="132"/>
      <c r="R3146" s="119"/>
    </row>
    <row r="3147" spans="1:18" x14ac:dyDescent="0.25">
      <c r="A3147" t="str">
        <f t="shared" si="49"/>
        <v/>
      </c>
      <c r="O3147" s="142"/>
      <c r="P3147" s="132"/>
      <c r="R3147" s="119"/>
    </row>
    <row r="3148" spans="1:18" x14ac:dyDescent="0.25">
      <c r="A3148" t="str">
        <f t="shared" si="49"/>
        <v/>
      </c>
      <c r="O3148" s="142"/>
      <c r="P3148" s="132"/>
      <c r="R3148" s="119"/>
    </row>
    <row r="3149" spans="1:18" x14ac:dyDescent="0.25">
      <c r="A3149" t="str">
        <f t="shared" si="49"/>
        <v/>
      </c>
      <c r="O3149" s="142"/>
      <c r="P3149" s="132"/>
      <c r="R3149" s="119"/>
    </row>
    <row r="3150" spans="1:18" x14ac:dyDescent="0.25">
      <c r="A3150" t="str">
        <f t="shared" si="49"/>
        <v/>
      </c>
      <c r="O3150" s="142"/>
      <c r="P3150" s="132"/>
      <c r="R3150" s="119"/>
    </row>
    <row r="3151" spans="1:18" x14ac:dyDescent="0.25">
      <c r="A3151" t="str">
        <f t="shared" si="49"/>
        <v/>
      </c>
      <c r="O3151" s="142"/>
      <c r="P3151" s="132"/>
      <c r="R3151" s="119"/>
    </row>
    <row r="3152" spans="1:18" x14ac:dyDescent="0.25">
      <c r="A3152" t="str">
        <f t="shared" si="49"/>
        <v/>
      </c>
      <c r="O3152" s="142"/>
      <c r="P3152" s="132"/>
      <c r="R3152" s="119"/>
    </row>
    <row r="3153" spans="1:18" x14ac:dyDescent="0.25">
      <c r="A3153" t="str">
        <f t="shared" si="49"/>
        <v/>
      </c>
      <c r="O3153" s="142"/>
      <c r="P3153" s="132"/>
      <c r="R3153" s="119"/>
    </row>
    <row r="3154" spans="1:18" x14ac:dyDescent="0.25">
      <c r="A3154" t="str">
        <f t="shared" si="49"/>
        <v/>
      </c>
      <c r="O3154" s="142"/>
      <c r="P3154" s="132"/>
      <c r="R3154" s="119"/>
    </row>
    <row r="3155" spans="1:18" x14ac:dyDescent="0.25">
      <c r="A3155" t="str">
        <f t="shared" si="49"/>
        <v/>
      </c>
      <c r="O3155" s="142"/>
      <c r="P3155" s="132"/>
      <c r="R3155" s="119"/>
    </row>
    <row r="3156" spans="1:18" x14ac:dyDescent="0.25">
      <c r="A3156" t="str">
        <f t="shared" si="49"/>
        <v/>
      </c>
      <c r="O3156" s="142"/>
      <c r="P3156" s="132"/>
      <c r="R3156" s="119"/>
    </row>
    <row r="3157" spans="1:18" x14ac:dyDescent="0.25">
      <c r="A3157" t="str">
        <f t="shared" si="49"/>
        <v/>
      </c>
      <c r="O3157" s="142"/>
      <c r="P3157" s="132"/>
      <c r="R3157" s="119"/>
    </row>
    <row r="3158" spans="1:18" x14ac:dyDescent="0.25">
      <c r="A3158" t="str">
        <f t="shared" si="49"/>
        <v/>
      </c>
      <c r="O3158" s="142"/>
      <c r="P3158" s="132"/>
      <c r="R3158" s="119"/>
    </row>
    <row r="3159" spans="1:18" x14ac:dyDescent="0.25">
      <c r="A3159" t="str">
        <f t="shared" si="49"/>
        <v/>
      </c>
      <c r="O3159" s="142"/>
      <c r="P3159" s="132"/>
      <c r="R3159" s="119"/>
    </row>
    <row r="3160" spans="1:18" x14ac:dyDescent="0.25">
      <c r="A3160" t="str">
        <f t="shared" si="49"/>
        <v/>
      </c>
      <c r="O3160" s="142"/>
      <c r="P3160" s="132"/>
      <c r="R3160" s="119"/>
    </row>
    <row r="3161" spans="1:18" x14ac:dyDescent="0.25">
      <c r="A3161" t="str">
        <f t="shared" si="49"/>
        <v/>
      </c>
      <c r="O3161" s="142"/>
      <c r="P3161" s="132"/>
      <c r="R3161" s="119"/>
    </row>
    <row r="3162" spans="1:18" x14ac:dyDescent="0.25">
      <c r="A3162" t="str">
        <f t="shared" si="49"/>
        <v/>
      </c>
      <c r="O3162" s="142"/>
      <c r="P3162" s="132"/>
      <c r="R3162" s="119"/>
    </row>
    <row r="3163" spans="1:18" x14ac:dyDescent="0.25">
      <c r="A3163" t="str">
        <f t="shared" si="49"/>
        <v/>
      </c>
      <c r="O3163" s="142"/>
      <c r="P3163" s="132"/>
      <c r="R3163" s="119"/>
    </row>
    <row r="3164" spans="1:18" x14ac:dyDescent="0.25">
      <c r="A3164" t="str">
        <f t="shared" si="49"/>
        <v/>
      </c>
      <c r="O3164" s="142"/>
      <c r="P3164" s="132"/>
      <c r="R3164" s="119"/>
    </row>
    <row r="3165" spans="1:18" x14ac:dyDescent="0.25">
      <c r="A3165" t="str">
        <f t="shared" si="49"/>
        <v/>
      </c>
      <c r="O3165" s="142"/>
      <c r="P3165" s="132"/>
      <c r="R3165" s="119"/>
    </row>
    <row r="3166" spans="1:18" x14ac:dyDescent="0.25">
      <c r="A3166" t="str">
        <f t="shared" si="49"/>
        <v/>
      </c>
      <c r="O3166" s="142"/>
      <c r="P3166" s="132"/>
      <c r="R3166" s="119"/>
    </row>
    <row r="3167" spans="1:18" x14ac:dyDescent="0.25">
      <c r="A3167" t="str">
        <f t="shared" si="49"/>
        <v/>
      </c>
      <c r="O3167" s="142"/>
      <c r="P3167" s="132"/>
      <c r="R3167" s="119"/>
    </row>
    <row r="3168" spans="1:18" x14ac:dyDescent="0.25">
      <c r="A3168" t="str">
        <f t="shared" si="49"/>
        <v/>
      </c>
      <c r="O3168" s="142"/>
      <c r="P3168" s="132"/>
      <c r="R3168" s="119"/>
    </row>
    <row r="3169" spans="1:18" x14ac:dyDescent="0.25">
      <c r="A3169" t="str">
        <f t="shared" si="49"/>
        <v/>
      </c>
      <c r="O3169" s="142"/>
      <c r="P3169" s="132"/>
      <c r="R3169" s="119"/>
    </row>
    <row r="3170" spans="1:18" x14ac:dyDescent="0.25">
      <c r="A3170" t="str">
        <f t="shared" si="49"/>
        <v/>
      </c>
      <c r="O3170" s="142"/>
      <c r="P3170" s="132"/>
      <c r="R3170" s="119"/>
    </row>
    <row r="3171" spans="1:18" x14ac:dyDescent="0.25">
      <c r="A3171" t="str">
        <f t="shared" si="49"/>
        <v/>
      </c>
      <c r="O3171" s="142"/>
      <c r="P3171" s="132"/>
      <c r="R3171" s="119"/>
    </row>
    <row r="3172" spans="1:18" x14ac:dyDescent="0.25">
      <c r="A3172" t="str">
        <f t="shared" si="49"/>
        <v/>
      </c>
      <c r="O3172" s="142"/>
      <c r="P3172" s="132"/>
      <c r="R3172" s="119"/>
    </row>
    <row r="3173" spans="1:18" x14ac:dyDescent="0.25">
      <c r="A3173" t="str">
        <f t="shared" si="49"/>
        <v/>
      </c>
      <c r="O3173" s="142"/>
      <c r="P3173" s="132"/>
      <c r="R3173" s="119"/>
    </row>
    <row r="3174" spans="1:18" x14ac:dyDescent="0.25">
      <c r="A3174" t="str">
        <f t="shared" si="49"/>
        <v/>
      </c>
      <c r="O3174" s="142"/>
      <c r="P3174" s="132"/>
      <c r="R3174" s="119"/>
    </row>
    <row r="3175" spans="1:18" x14ac:dyDescent="0.25">
      <c r="A3175" t="str">
        <f t="shared" si="49"/>
        <v/>
      </c>
      <c r="O3175" s="142"/>
      <c r="P3175" s="132"/>
      <c r="R3175" s="119"/>
    </row>
    <row r="3176" spans="1:18" x14ac:dyDescent="0.25">
      <c r="A3176" t="str">
        <f t="shared" si="49"/>
        <v/>
      </c>
      <c r="O3176" s="142"/>
      <c r="P3176" s="132"/>
      <c r="R3176" s="119"/>
    </row>
    <row r="3177" spans="1:18" x14ac:dyDescent="0.25">
      <c r="A3177" t="str">
        <f t="shared" si="49"/>
        <v/>
      </c>
      <c r="O3177" s="142"/>
      <c r="P3177" s="132"/>
      <c r="R3177" s="119"/>
    </row>
    <row r="3178" spans="1:18" x14ac:dyDescent="0.25">
      <c r="A3178" t="str">
        <f t="shared" si="49"/>
        <v/>
      </c>
      <c r="O3178" s="142"/>
      <c r="P3178" s="132"/>
      <c r="R3178" s="119"/>
    </row>
    <row r="3179" spans="1:18" x14ac:dyDescent="0.25">
      <c r="A3179" t="str">
        <f t="shared" si="49"/>
        <v/>
      </c>
      <c r="O3179" s="142"/>
      <c r="P3179" s="132"/>
      <c r="R3179" s="119"/>
    </row>
    <row r="3180" spans="1:18" x14ac:dyDescent="0.25">
      <c r="A3180" t="str">
        <f t="shared" si="49"/>
        <v/>
      </c>
      <c r="O3180" s="142"/>
      <c r="P3180" s="132"/>
      <c r="R3180" s="119"/>
    </row>
    <row r="3181" spans="1:18" x14ac:dyDescent="0.25">
      <c r="A3181" t="str">
        <f t="shared" si="49"/>
        <v/>
      </c>
      <c r="O3181" s="142"/>
      <c r="P3181" s="132"/>
      <c r="R3181" s="119"/>
    </row>
    <row r="3182" spans="1:18" x14ac:dyDescent="0.25">
      <c r="A3182" t="str">
        <f t="shared" si="49"/>
        <v/>
      </c>
      <c r="O3182" s="142"/>
      <c r="P3182" s="132"/>
      <c r="R3182" s="119"/>
    </row>
    <row r="3183" spans="1:18" x14ac:dyDescent="0.25">
      <c r="A3183" t="str">
        <f t="shared" si="49"/>
        <v/>
      </c>
      <c r="O3183" s="142"/>
      <c r="P3183" s="132"/>
      <c r="R3183" s="119"/>
    </row>
    <row r="3184" spans="1:18" x14ac:dyDescent="0.25">
      <c r="A3184" t="str">
        <f t="shared" si="49"/>
        <v/>
      </c>
      <c r="O3184" s="142"/>
      <c r="P3184" s="132"/>
      <c r="R3184" s="119"/>
    </row>
    <row r="3185" spans="1:18" x14ac:dyDescent="0.25">
      <c r="A3185" t="str">
        <f t="shared" si="49"/>
        <v/>
      </c>
      <c r="O3185" s="142"/>
      <c r="P3185" s="132"/>
      <c r="R3185" s="119"/>
    </row>
    <row r="3186" spans="1:18" x14ac:dyDescent="0.25">
      <c r="A3186" t="str">
        <f t="shared" si="49"/>
        <v/>
      </c>
      <c r="O3186" s="142"/>
      <c r="P3186" s="132"/>
      <c r="R3186" s="119"/>
    </row>
    <row r="3187" spans="1:18" x14ac:dyDescent="0.25">
      <c r="A3187" t="str">
        <f t="shared" si="49"/>
        <v/>
      </c>
      <c r="O3187" s="142"/>
      <c r="P3187" s="132"/>
      <c r="R3187" s="119"/>
    </row>
    <row r="3188" spans="1:18" x14ac:dyDescent="0.25">
      <c r="A3188" t="str">
        <f t="shared" si="49"/>
        <v/>
      </c>
      <c r="O3188" s="142"/>
      <c r="P3188" s="132"/>
      <c r="R3188" s="119"/>
    </row>
    <row r="3189" spans="1:18" x14ac:dyDescent="0.25">
      <c r="A3189" t="str">
        <f t="shared" si="49"/>
        <v/>
      </c>
      <c r="O3189" s="142"/>
      <c r="P3189" s="132"/>
      <c r="R3189" s="119"/>
    </row>
    <row r="3190" spans="1:18" x14ac:dyDescent="0.25">
      <c r="A3190" t="str">
        <f t="shared" si="49"/>
        <v/>
      </c>
      <c r="O3190" s="142"/>
      <c r="P3190" s="132"/>
      <c r="R3190" s="119"/>
    </row>
    <row r="3191" spans="1:18" x14ac:dyDescent="0.25">
      <c r="A3191" t="str">
        <f t="shared" si="49"/>
        <v/>
      </c>
      <c r="O3191" s="142"/>
      <c r="P3191" s="132"/>
      <c r="R3191" s="119"/>
    </row>
    <row r="3192" spans="1:18" x14ac:dyDescent="0.25">
      <c r="A3192" t="str">
        <f t="shared" si="49"/>
        <v/>
      </c>
      <c r="O3192" s="142"/>
      <c r="P3192" s="132"/>
      <c r="R3192" s="119"/>
    </row>
    <row r="3193" spans="1:18" x14ac:dyDescent="0.25">
      <c r="A3193" t="str">
        <f t="shared" si="49"/>
        <v/>
      </c>
      <c r="O3193" s="142"/>
      <c r="P3193" s="132"/>
      <c r="R3193" s="119"/>
    </row>
    <row r="3194" spans="1:18" x14ac:dyDescent="0.25">
      <c r="A3194" t="str">
        <f t="shared" si="49"/>
        <v/>
      </c>
      <c r="O3194" s="142"/>
      <c r="P3194" s="132"/>
      <c r="R3194" s="119"/>
    </row>
    <row r="3195" spans="1:18" x14ac:dyDescent="0.25">
      <c r="A3195" t="str">
        <f t="shared" si="49"/>
        <v/>
      </c>
      <c r="O3195" s="142"/>
      <c r="P3195" s="132"/>
      <c r="R3195" s="119"/>
    </row>
    <row r="3196" spans="1:18" x14ac:dyDescent="0.25">
      <c r="A3196" t="str">
        <f t="shared" si="49"/>
        <v/>
      </c>
      <c r="O3196" s="142"/>
      <c r="P3196" s="132"/>
      <c r="R3196" s="119"/>
    </row>
    <row r="3197" spans="1:18" x14ac:dyDescent="0.25">
      <c r="A3197" t="str">
        <f t="shared" si="49"/>
        <v/>
      </c>
      <c r="O3197" s="142"/>
      <c r="P3197" s="132"/>
      <c r="R3197" s="119"/>
    </row>
    <row r="3198" spans="1:18" x14ac:dyDescent="0.25">
      <c r="A3198" t="str">
        <f t="shared" si="49"/>
        <v/>
      </c>
      <c r="O3198" s="142"/>
      <c r="P3198" s="132"/>
      <c r="R3198" s="119"/>
    </row>
    <row r="3199" spans="1:18" x14ac:dyDescent="0.25">
      <c r="A3199" t="str">
        <f t="shared" si="49"/>
        <v/>
      </c>
      <c r="O3199" s="142"/>
      <c r="P3199" s="132"/>
      <c r="R3199" s="119"/>
    </row>
    <row r="3200" spans="1:18" x14ac:dyDescent="0.25">
      <c r="A3200" t="str">
        <f t="shared" si="49"/>
        <v/>
      </c>
      <c r="O3200" s="142"/>
      <c r="P3200" s="132"/>
      <c r="R3200" s="119"/>
    </row>
    <row r="3201" spans="1:18" x14ac:dyDescent="0.25">
      <c r="A3201" t="str">
        <f t="shared" si="49"/>
        <v/>
      </c>
      <c r="O3201" s="142"/>
      <c r="P3201" s="132"/>
      <c r="R3201" s="119"/>
    </row>
    <row r="3202" spans="1:18" x14ac:dyDescent="0.25">
      <c r="A3202" t="str">
        <f t="shared" si="49"/>
        <v/>
      </c>
      <c r="O3202" s="142"/>
      <c r="P3202" s="132"/>
      <c r="R3202" s="119"/>
    </row>
    <row r="3203" spans="1:18" x14ac:dyDescent="0.25">
      <c r="A3203" t="str">
        <f t="shared" si="49"/>
        <v/>
      </c>
      <c r="O3203" s="142"/>
      <c r="P3203" s="132"/>
      <c r="R3203" s="119"/>
    </row>
    <row r="3204" spans="1:18" x14ac:dyDescent="0.25">
      <c r="A3204" t="str">
        <f t="shared" si="49"/>
        <v/>
      </c>
      <c r="O3204" s="142"/>
      <c r="P3204" s="132"/>
      <c r="R3204" s="119"/>
    </row>
    <row r="3205" spans="1:18" x14ac:dyDescent="0.25">
      <c r="A3205" t="str">
        <f t="shared" si="49"/>
        <v/>
      </c>
      <c r="O3205" s="142"/>
      <c r="P3205" s="132"/>
      <c r="R3205" s="119"/>
    </row>
    <row r="3206" spans="1:18" x14ac:dyDescent="0.25">
      <c r="A3206" t="str">
        <f t="shared" si="49"/>
        <v/>
      </c>
      <c r="O3206" s="142"/>
      <c r="P3206" s="132"/>
      <c r="R3206" s="119"/>
    </row>
    <row r="3207" spans="1:18" x14ac:dyDescent="0.25">
      <c r="A3207" t="str">
        <f t="shared" si="49"/>
        <v/>
      </c>
      <c r="O3207" s="142"/>
      <c r="P3207" s="132"/>
      <c r="R3207" s="119"/>
    </row>
    <row r="3208" spans="1:18" x14ac:dyDescent="0.25">
      <c r="A3208" t="str">
        <f t="shared" ref="A3208:A3271" si="50">B3208&amp;N3208</f>
        <v/>
      </c>
      <c r="O3208" s="142"/>
      <c r="P3208" s="132"/>
      <c r="R3208" s="119"/>
    </row>
    <row r="3209" spans="1:18" x14ac:dyDescent="0.25">
      <c r="A3209" t="str">
        <f t="shared" si="50"/>
        <v/>
      </c>
      <c r="O3209" s="142"/>
      <c r="P3209" s="132"/>
      <c r="R3209" s="119"/>
    </row>
    <row r="3210" spans="1:18" x14ac:dyDescent="0.25">
      <c r="A3210" t="str">
        <f t="shared" si="50"/>
        <v/>
      </c>
      <c r="O3210" s="142"/>
      <c r="P3210" s="132"/>
      <c r="R3210" s="119"/>
    </row>
    <row r="3211" spans="1:18" x14ac:dyDescent="0.25">
      <c r="A3211" t="str">
        <f t="shared" si="50"/>
        <v/>
      </c>
      <c r="O3211" s="142"/>
      <c r="P3211" s="132"/>
      <c r="R3211" s="119"/>
    </row>
    <row r="3212" spans="1:18" x14ac:dyDescent="0.25">
      <c r="A3212" t="str">
        <f t="shared" si="50"/>
        <v/>
      </c>
      <c r="O3212" s="142"/>
      <c r="P3212" s="132"/>
      <c r="R3212" s="119"/>
    </row>
    <row r="3213" spans="1:18" x14ac:dyDescent="0.25">
      <c r="A3213" t="str">
        <f t="shared" si="50"/>
        <v/>
      </c>
      <c r="O3213" s="142"/>
      <c r="P3213" s="132"/>
      <c r="R3213" s="119"/>
    </row>
    <row r="3214" spans="1:18" x14ac:dyDescent="0.25">
      <c r="A3214" t="str">
        <f t="shared" si="50"/>
        <v/>
      </c>
      <c r="O3214" s="142"/>
      <c r="P3214" s="132"/>
      <c r="R3214" s="119"/>
    </row>
    <row r="3215" spans="1:18" x14ac:dyDescent="0.25">
      <c r="A3215" t="str">
        <f t="shared" si="50"/>
        <v/>
      </c>
      <c r="O3215" s="142"/>
      <c r="P3215" s="132"/>
      <c r="R3215" s="119"/>
    </row>
    <row r="3216" spans="1:18" x14ac:dyDescent="0.25">
      <c r="A3216" t="str">
        <f t="shared" si="50"/>
        <v/>
      </c>
      <c r="O3216" s="142"/>
      <c r="P3216" s="132"/>
      <c r="R3216" s="119"/>
    </row>
    <row r="3217" spans="1:18" x14ac:dyDescent="0.25">
      <c r="A3217" t="str">
        <f t="shared" si="50"/>
        <v/>
      </c>
      <c r="O3217" s="142"/>
      <c r="P3217" s="132"/>
      <c r="R3217" s="119"/>
    </row>
    <row r="3218" spans="1:18" x14ac:dyDescent="0.25">
      <c r="A3218" t="str">
        <f t="shared" si="50"/>
        <v/>
      </c>
      <c r="O3218" s="142"/>
      <c r="P3218" s="132"/>
      <c r="R3218" s="119"/>
    </row>
    <row r="3219" spans="1:18" x14ac:dyDescent="0.25">
      <c r="A3219" t="str">
        <f t="shared" si="50"/>
        <v/>
      </c>
      <c r="O3219" s="142"/>
      <c r="P3219" s="132"/>
      <c r="R3219" s="119"/>
    </row>
    <row r="3220" spans="1:18" x14ac:dyDescent="0.25">
      <c r="A3220" t="str">
        <f t="shared" si="50"/>
        <v/>
      </c>
      <c r="O3220" s="142"/>
      <c r="P3220" s="132"/>
      <c r="R3220" s="119"/>
    </row>
    <row r="3221" spans="1:18" x14ac:dyDescent="0.25">
      <c r="A3221" t="str">
        <f t="shared" si="50"/>
        <v/>
      </c>
      <c r="O3221" s="142"/>
      <c r="P3221" s="132"/>
      <c r="R3221" s="119"/>
    </row>
    <row r="3222" spans="1:18" x14ac:dyDescent="0.25">
      <c r="A3222" t="str">
        <f t="shared" si="50"/>
        <v/>
      </c>
      <c r="O3222" s="142"/>
      <c r="P3222" s="132"/>
      <c r="R3222" s="119"/>
    </row>
    <row r="3223" spans="1:18" x14ac:dyDescent="0.25">
      <c r="A3223" t="str">
        <f t="shared" si="50"/>
        <v/>
      </c>
      <c r="O3223" s="142"/>
      <c r="P3223" s="132"/>
      <c r="R3223" s="119"/>
    </row>
    <row r="3224" spans="1:18" x14ac:dyDescent="0.25">
      <c r="A3224" t="str">
        <f t="shared" si="50"/>
        <v/>
      </c>
      <c r="O3224" s="142"/>
      <c r="P3224" s="132"/>
      <c r="R3224" s="119"/>
    </row>
    <row r="3225" spans="1:18" x14ac:dyDescent="0.25">
      <c r="A3225" t="str">
        <f t="shared" si="50"/>
        <v/>
      </c>
      <c r="O3225" s="142"/>
      <c r="P3225" s="132"/>
      <c r="R3225" s="119"/>
    </row>
    <row r="3226" spans="1:18" x14ac:dyDescent="0.25">
      <c r="A3226" t="str">
        <f t="shared" si="50"/>
        <v/>
      </c>
      <c r="O3226" s="142"/>
      <c r="P3226" s="132"/>
      <c r="R3226" s="119"/>
    </row>
    <row r="3227" spans="1:18" x14ac:dyDescent="0.25">
      <c r="A3227" t="str">
        <f t="shared" si="50"/>
        <v/>
      </c>
      <c r="O3227" s="142"/>
      <c r="P3227" s="132"/>
      <c r="R3227" s="119"/>
    </row>
    <row r="3228" spans="1:18" x14ac:dyDescent="0.25">
      <c r="A3228" t="str">
        <f t="shared" si="50"/>
        <v/>
      </c>
      <c r="O3228" s="142"/>
      <c r="P3228" s="132"/>
      <c r="R3228" s="119"/>
    </row>
    <row r="3229" spans="1:18" x14ac:dyDescent="0.25">
      <c r="A3229" t="str">
        <f t="shared" si="50"/>
        <v/>
      </c>
      <c r="O3229" s="142"/>
      <c r="P3229" s="132"/>
      <c r="R3229" s="119"/>
    </row>
    <row r="3230" spans="1:18" x14ac:dyDescent="0.25">
      <c r="A3230" t="str">
        <f t="shared" si="50"/>
        <v/>
      </c>
      <c r="O3230" s="142"/>
      <c r="P3230" s="132"/>
      <c r="R3230" s="119"/>
    </row>
    <row r="3231" spans="1:18" x14ac:dyDescent="0.25">
      <c r="A3231" t="str">
        <f t="shared" si="50"/>
        <v/>
      </c>
      <c r="O3231" s="142"/>
      <c r="P3231" s="132"/>
      <c r="R3231" s="119"/>
    </row>
    <row r="3232" spans="1:18" x14ac:dyDescent="0.25">
      <c r="A3232" t="str">
        <f t="shared" si="50"/>
        <v/>
      </c>
      <c r="O3232" s="142"/>
      <c r="P3232" s="132"/>
      <c r="R3232" s="119"/>
    </row>
    <row r="3233" spans="1:18" x14ac:dyDescent="0.25">
      <c r="A3233" t="str">
        <f t="shared" si="50"/>
        <v/>
      </c>
      <c r="O3233" s="142"/>
      <c r="P3233" s="132"/>
      <c r="R3233" s="119"/>
    </row>
    <row r="3234" spans="1:18" x14ac:dyDescent="0.25">
      <c r="A3234" t="str">
        <f t="shared" si="50"/>
        <v/>
      </c>
      <c r="O3234" s="142"/>
      <c r="P3234" s="132"/>
      <c r="R3234" s="119"/>
    </row>
    <row r="3235" spans="1:18" x14ac:dyDescent="0.25">
      <c r="A3235" t="str">
        <f t="shared" si="50"/>
        <v/>
      </c>
      <c r="O3235" s="142"/>
      <c r="P3235" s="132"/>
      <c r="R3235" s="119"/>
    </row>
    <row r="3236" spans="1:18" x14ac:dyDescent="0.25">
      <c r="A3236" t="str">
        <f t="shared" si="50"/>
        <v/>
      </c>
      <c r="O3236" s="142"/>
      <c r="P3236" s="132"/>
      <c r="R3236" s="119"/>
    </row>
    <row r="3237" spans="1:18" x14ac:dyDescent="0.25">
      <c r="A3237" t="str">
        <f t="shared" si="50"/>
        <v/>
      </c>
      <c r="O3237" s="142"/>
      <c r="P3237" s="132"/>
      <c r="R3237" s="119"/>
    </row>
    <row r="3238" spans="1:18" x14ac:dyDescent="0.25">
      <c r="A3238" t="str">
        <f t="shared" si="50"/>
        <v/>
      </c>
      <c r="O3238" s="142"/>
      <c r="P3238" s="132"/>
      <c r="R3238" s="119"/>
    </row>
    <row r="3239" spans="1:18" x14ac:dyDescent="0.25">
      <c r="A3239" t="str">
        <f t="shared" si="50"/>
        <v/>
      </c>
      <c r="O3239" s="142"/>
      <c r="P3239" s="132"/>
      <c r="R3239" s="119"/>
    </row>
    <row r="3240" spans="1:18" x14ac:dyDescent="0.25">
      <c r="A3240" t="str">
        <f t="shared" si="50"/>
        <v/>
      </c>
      <c r="O3240" s="142"/>
      <c r="P3240" s="132"/>
      <c r="R3240" s="119"/>
    </row>
    <row r="3241" spans="1:18" x14ac:dyDescent="0.25">
      <c r="A3241" t="str">
        <f t="shared" si="50"/>
        <v/>
      </c>
      <c r="O3241" s="142"/>
      <c r="P3241" s="132"/>
      <c r="R3241" s="119"/>
    </row>
    <row r="3242" spans="1:18" x14ac:dyDescent="0.25">
      <c r="A3242" t="str">
        <f t="shared" si="50"/>
        <v/>
      </c>
      <c r="O3242" s="142"/>
      <c r="P3242" s="132"/>
      <c r="R3242" s="119"/>
    </row>
    <row r="3243" spans="1:18" x14ac:dyDescent="0.25">
      <c r="A3243" t="str">
        <f t="shared" si="50"/>
        <v/>
      </c>
      <c r="O3243" s="142"/>
      <c r="P3243" s="132"/>
      <c r="R3243" s="119"/>
    </row>
    <row r="3244" spans="1:18" x14ac:dyDescent="0.25">
      <c r="A3244" t="str">
        <f t="shared" si="50"/>
        <v/>
      </c>
      <c r="O3244" s="142"/>
      <c r="P3244" s="132"/>
      <c r="R3244" s="119"/>
    </row>
    <row r="3245" spans="1:18" x14ac:dyDescent="0.25">
      <c r="A3245" t="str">
        <f t="shared" si="50"/>
        <v/>
      </c>
      <c r="O3245" s="142"/>
      <c r="P3245" s="132"/>
      <c r="R3245" s="119"/>
    </row>
    <row r="3246" spans="1:18" x14ac:dyDescent="0.25">
      <c r="A3246" t="str">
        <f t="shared" si="50"/>
        <v/>
      </c>
      <c r="O3246" s="142"/>
      <c r="P3246" s="132"/>
      <c r="R3246" s="119"/>
    </row>
    <row r="3247" spans="1:18" x14ac:dyDescent="0.25">
      <c r="A3247" t="str">
        <f t="shared" si="50"/>
        <v/>
      </c>
      <c r="O3247" s="142"/>
      <c r="P3247" s="132"/>
      <c r="R3247" s="119"/>
    </row>
    <row r="3248" spans="1:18" x14ac:dyDescent="0.25">
      <c r="A3248" t="str">
        <f t="shared" si="50"/>
        <v/>
      </c>
      <c r="O3248" s="142"/>
      <c r="P3248" s="132"/>
      <c r="R3248" s="119"/>
    </row>
    <row r="3249" spans="1:18" x14ac:dyDescent="0.25">
      <c r="A3249" t="str">
        <f t="shared" si="50"/>
        <v/>
      </c>
      <c r="O3249" s="142"/>
      <c r="P3249" s="132"/>
      <c r="R3249" s="119"/>
    </row>
    <row r="3250" spans="1:18" x14ac:dyDescent="0.25">
      <c r="A3250" t="str">
        <f t="shared" si="50"/>
        <v/>
      </c>
      <c r="O3250" s="142"/>
      <c r="P3250" s="132"/>
      <c r="R3250" s="119"/>
    </row>
    <row r="3251" spans="1:18" x14ac:dyDescent="0.25">
      <c r="A3251" t="str">
        <f t="shared" si="50"/>
        <v/>
      </c>
      <c r="O3251" s="142"/>
      <c r="P3251" s="132"/>
      <c r="R3251" s="119"/>
    </row>
    <row r="3252" spans="1:18" x14ac:dyDescent="0.25">
      <c r="A3252" t="str">
        <f t="shared" si="50"/>
        <v/>
      </c>
      <c r="O3252" s="142"/>
      <c r="P3252" s="132"/>
      <c r="R3252" s="119"/>
    </row>
    <row r="3253" spans="1:18" x14ac:dyDescent="0.25">
      <c r="A3253" t="str">
        <f t="shared" si="50"/>
        <v/>
      </c>
      <c r="O3253" s="142"/>
      <c r="P3253" s="132"/>
      <c r="R3253" s="119"/>
    </row>
    <row r="3254" spans="1:18" x14ac:dyDescent="0.25">
      <c r="A3254" t="str">
        <f t="shared" si="50"/>
        <v/>
      </c>
      <c r="O3254" s="142"/>
      <c r="P3254" s="132"/>
      <c r="R3254" s="119"/>
    </row>
    <row r="3255" spans="1:18" x14ac:dyDescent="0.25">
      <c r="A3255" t="str">
        <f t="shared" si="50"/>
        <v/>
      </c>
      <c r="O3255" s="142"/>
      <c r="P3255" s="132"/>
      <c r="R3255" s="119"/>
    </row>
    <row r="3256" spans="1:18" x14ac:dyDescent="0.25">
      <c r="A3256" t="str">
        <f t="shared" si="50"/>
        <v/>
      </c>
      <c r="O3256" s="142"/>
      <c r="P3256" s="132"/>
      <c r="R3256" s="119"/>
    </row>
    <row r="3257" spans="1:18" x14ac:dyDescent="0.25">
      <c r="A3257" t="str">
        <f t="shared" si="50"/>
        <v/>
      </c>
      <c r="O3257" s="142"/>
      <c r="P3257" s="132"/>
      <c r="R3257" s="119"/>
    </row>
    <row r="3258" spans="1:18" x14ac:dyDescent="0.25">
      <c r="A3258" t="str">
        <f t="shared" si="50"/>
        <v/>
      </c>
      <c r="O3258" s="142"/>
      <c r="P3258" s="132"/>
      <c r="R3258" s="119"/>
    </row>
    <row r="3259" spans="1:18" x14ac:dyDescent="0.25">
      <c r="A3259" t="str">
        <f t="shared" si="50"/>
        <v/>
      </c>
      <c r="O3259" s="142"/>
      <c r="P3259" s="132"/>
      <c r="R3259" s="119"/>
    </row>
    <row r="3260" spans="1:18" x14ac:dyDescent="0.25">
      <c r="A3260" t="str">
        <f t="shared" si="50"/>
        <v/>
      </c>
      <c r="O3260" s="142"/>
      <c r="P3260" s="132"/>
      <c r="R3260" s="119"/>
    </row>
    <row r="3261" spans="1:18" x14ac:dyDescent="0.25">
      <c r="A3261" t="str">
        <f t="shared" si="50"/>
        <v/>
      </c>
      <c r="O3261" s="142"/>
      <c r="P3261" s="132"/>
      <c r="R3261" s="119"/>
    </row>
    <row r="3262" spans="1:18" x14ac:dyDescent="0.25">
      <c r="A3262" t="str">
        <f t="shared" si="50"/>
        <v/>
      </c>
      <c r="O3262" s="142"/>
      <c r="P3262" s="132"/>
      <c r="R3262" s="119"/>
    </row>
    <row r="3263" spans="1:18" x14ac:dyDescent="0.25">
      <c r="A3263" t="str">
        <f t="shared" si="50"/>
        <v/>
      </c>
      <c r="O3263" s="142"/>
      <c r="P3263" s="132"/>
      <c r="R3263" s="119"/>
    </row>
    <row r="3264" spans="1:18" x14ac:dyDescent="0.25">
      <c r="A3264" t="str">
        <f t="shared" si="50"/>
        <v/>
      </c>
      <c r="O3264" s="142"/>
      <c r="P3264" s="132"/>
      <c r="R3264" s="119"/>
    </row>
    <row r="3265" spans="1:18" x14ac:dyDescent="0.25">
      <c r="A3265" t="str">
        <f t="shared" si="50"/>
        <v/>
      </c>
      <c r="O3265" s="142"/>
      <c r="P3265" s="132"/>
      <c r="R3265" s="119"/>
    </row>
    <row r="3266" spans="1:18" x14ac:dyDescent="0.25">
      <c r="A3266" t="str">
        <f t="shared" si="50"/>
        <v/>
      </c>
      <c r="O3266" s="142"/>
      <c r="P3266" s="132"/>
      <c r="R3266" s="119"/>
    </row>
    <row r="3267" spans="1:18" x14ac:dyDescent="0.25">
      <c r="A3267" t="str">
        <f t="shared" si="50"/>
        <v/>
      </c>
      <c r="O3267" s="142"/>
      <c r="P3267" s="132"/>
      <c r="R3267" s="119"/>
    </row>
    <row r="3268" spans="1:18" x14ac:dyDescent="0.25">
      <c r="A3268" t="str">
        <f t="shared" si="50"/>
        <v/>
      </c>
      <c r="O3268" s="142"/>
      <c r="P3268" s="132"/>
      <c r="R3268" s="119"/>
    </row>
    <row r="3269" spans="1:18" x14ac:dyDescent="0.25">
      <c r="A3269" t="str">
        <f t="shared" si="50"/>
        <v/>
      </c>
      <c r="O3269" s="142"/>
      <c r="P3269" s="132"/>
      <c r="R3269" s="119"/>
    </row>
    <row r="3270" spans="1:18" x14ac:dyDescent="0.25">
      <c r="A3270" t="str">
        <f t="shared" si="50"/>
        <v/>
      </c>
      <c r="O3270" s="142"/>
      <c r="P3270" s="132"/>
      <c r="R3270" s="119"/>
    </row>
    <row r="3271" spans="1:18" x14ac:dyDescent="0.25">
      <c r="A3271" t="str">
        <f t="shared" si="50"/>
        <v/>
      </c>
      <c r="O3271" s="142"/>
      <c r="P3271" s="132"/>
      <c r="R3271" s="119"/>
    </row>
    <row r="3272" spans="1:18" x14ac:dyDescent="0.25">
      <c r="A3272" t="str">
        <f t="shared" ref="A3272:A3335" si="51">B3272&amp;N3272</f>
        <v/>
      </c>
      <c r="O3272" s="142"/>
      <c r="P3272" s="132"/>
      <c r="R3272" s="119"/>
    </row>
    <row r="3273" spans="1:18" x14ac:dyDescent="0.25">
      <c r="A3273" t="str">
        <f t="shared" si="51"/>
        <v/>
      </c>
      <c r="O3273" s="142"/>
      <c r="P3273" s="132"/>
      <c r="R3273" s="119"/>
    </row>
    <row r="3274" spans="1:18" x14ac:dyDescent="0.25">
      <c r="A3274" t="str">
        <f t="shared" si="51"/>
        <v/>
      </c>
      <c r="O3274" s="142"/>
      <c r="P3274" s="132"/>
      <c r="R3274" s="119"/>
    </row>
    <row r="3275" spans="1:18" x14ac:dyDescent="0.25">
      <c r="A3275" t="str">
        <f t="shared" si="51"/>
        <v/>
      </c>
      <c r="O3275" s="142"/>
      <c r="P3275" s="132"/>
      <c r="R3275" s="119"/>
    </row>
    <row r="3276" spans="1:18" x14ac:dyDescent="0.25">
      <c r="A3276" t="str">
        <f t="shared" si="51"/>
        <v/>
      </c>
      <c r="O3276" s="142"/>
      <c r="P3276" s="132"/>
      <c r="R3276" s="119"/>
    </row>
    <row r="3277" spans="1:18" x14ac:dyDescent="0.25">
      <c r="A3277" t="str">
        <f t="shared" si="51"/>
        <v/>
      </c>
      <c r="O3277" s="142"/>
      <c r="P3277" s="132"/>
      <c r="R3277" s="119"/>
    </row>
    <row r="3278" spans="1:18" x14ac:dyDescent="0.25">
      <c r="A3278" t="str">
        <f t="shared" si="51"/>
        <v/>
      </c>
      <c r="O3278" s="142"/>
      <c r="P3278" s="132"/>
      <c r="R3278" s="119"/>
    </row>
    <row r="3279" spans="1:18" x14ac:dyDescent="0.25">
      <c r="A3279" t="str">
        <f t="shared" si="51"/>
        <v/>
      </c>
      <c r="O3279" s="142"/>
      <c r="P3279" s="132"/>
      <c r="R3279" s="119"/>
    </row>
    <row r="3280" spans="1:18" x14ac:dyDescent="0.25">
      <c r="A3280" t="str">
        <f t="shared" si="51"/>
        <v/>
      </c>
      <c r="O3280" s="142"/>
      <c r="P3280" s="132"/>
      <c r="R3280" s="119"/>
    </row>
    <row r="3281" spans="1:18" x14ac:dyDescent="0.25">
      <c r="A3281" t="str">
        <f t="shared" si="51"/>
        <v/>
      </c>
      <c r="O3281" s="142"/>
      <c r="P3281" s="132"/>
      <c r="R3281" s="119"/>
    </row>
    <row r="3282" spans="1:18" x14ac:dyDescent="0.25">
      <c r="A3282" t="str">
        <f t="shared" si="51"/>
        <v/>
      </c>
      <c r="O3282" s="142"/>
      <c r="P3282" s="132"/>
      <c r="R3282" s="119"/>
    </row>
    <row r="3283" spans="1:18" x14ac:dyDescent="0.25">
      <c r="A3283" t="str">
        <f t="shared" si="51"/>
        <v/>
      </c>
      <c r="O3283" s="142"/>
      <c r="P3283" s="132"/>
      <c r="R3283" s="119"/>
    </row>
    <row r="3284" spans="1:18" x14ac:dyDescent="0.25">
      <c r="A3284" t="str">
        <f t="shared" si="51"/>
        <v/>
      </c>
      <c r="O3284" s="142"/>
      <c r="P3284" s="132"/>
      <c r="R3284" s="119"/>
    </row>
    <row r="3285" spans="1:18" x14ac:dyDescent="0.25">
      <c r="A3285" t="str">
        <f t="shared" si="51"/>
        <v/>
      </c>
      <c r="O3285" s="142"/>
      <c r="P3285" s="132"/>
      <c r="R3285" s="119"/>
    </row>
    <row r="3286" spans="1:18" x14ac:dyDescent="0.25">
      <c r="A3286" t="str">
        <f t="shared" si="51"/>
        <v/>
      </c>
      <c r="O3286" s="142"/>
      <c r="P3286" s="132"/>
      <c r="R3286" s="119"/>
    </row>
    <row r="3287" spans="1:18" x14ac:dyDescent="0.25">
      <c r="A3287" t="str">
        <f t="shared" si="51"/>
        <v/>
      </c>
      <c r="O3287" s="142"/>
      <c r="P3287" s="132"/>
      <c r="R3287" s="119"/>
    </row>
    <row r="3288" spans="1:18" x14ac:dyDescent="0.25">
      <c r="A3288" t="str">
        <f t="shared" si="51"/>
        <v/>
      </c>
      <c r="O3288" s="142"/>
      <c r="P3288" s="132"/>
      <c r="R3288" s="119"/>
    </row>
    <row r="3289" spans="1:18" x14ac:dyDescent="0.25">
      <c r="A3289" t="str">
        <f t="shared" si="51"/>
        <v/>
      </c>
      <c r="O3289" s="142"/>
      <c r="P3289" s="132"/>
      <c r="R3289" s="119"/>
    </row>
    <row r="3290" spans="1:18" x14ac:dyDescent="0.25">
      <c r="A3290" t="str">
        <f t="shared" si="51"/>
        <v/>
      </c>
      <c r="O3290" s="142"/>
      <c r="P3290" s="132"/>
      <c r="R3290" s="119"/>
    </row>
    <row r="3291" spans="1:18" x14ac:dyDescent="0.25">
      <c r="A3291" t="str">
        <f t="shared" si="51"/>
        <v/>
      </c>
      <c r="O3291" s="142"/>
      <c r="P3291" s="132"/>
      <c r="R3291" s="119"/>
    </row>
    <row r="3292" spans="1:18" x14ac:dyDescent="0.25">
      <c r="A3292" t="str">
        <f t="shared" si="51"/>
        <v/>
      </c>
      <c r="O3292" s="142"/>
      <c r="P3292" s="132"/>
      <c r="R3292" s="119"/>
    </row>
    <row r="3293" spans="1:18" x14ac:dyDescent="0.25">
      <c r="A3293" t="str">
        <f t="shared" si="51"/>
        <v/>
      </c>
      <c r="O3293" s="142"/>
      <c r="P3293" s="132"/>
      <c r="R3293" s="119"/>
    </row>
    <row r="3294" spans="1:18" x14ac:dyDescent="0.25">
      <c r="A3294" t="str">
        <f t="shared" si="51"/>
        <v/>
      </c>
      <c r="O3294" s="142"/>
      <c r="P3294" s="132"/>
      <c r="R3294" s="119"/>
    </row>
    <row r="3295" spans="1:18" x14ac:dyDescent="0.25">
      <c r="A3295" t="str">
        <f t="shared" si="51"/>
        <v/>
      </c>
      <c r="O3295" s="142"/>
      <c r="P3295" s="132"/>
      <c r="R3295" s="119"/>
    </row>
    <row r="3296" spans="1:18" x14ac:dyDescent="0.25">
      <c r="A3296" t="str">
        <f t="shared" si="51"/>
        <v/>
      </c>
      <c r="O3296" s="142"/>
      <c r="P3296" s="132"/>
      <c r="R3296" s="119"/>
    </row>
    <row r="3297" spans="1:18" x14ac:dyDescent="0.25">
      <c r="A3297" t="str">
        <f t="shared" si="51"/>
        <v/>
      </c>
      <c r="O3297" s="142"/>
      <c r="P3297" s="132"/>
      <c r="R3297" s="119"/>
    </row>
    <row r="3298" spans="1:18" x14ac:dyDescent="0.25">
      <c r="A3298" t="str">
        <f t="shared" si="51"/>
        <v/>
      </c>
      <c r="O3298" s="142"/>
      <c r="P3298" s="132"/>
      <c r="R3298" s="119"/>
    </row>
    <row r="3299" spans="1:18" x14ac:dyDescent="0.25">
      <c r="A3299" t="str">
        <f t="shared" si="51"/>
        <v/>
      </c>
      <c r="O3299" s="142"/>
      <c r="P3299" s="132"/>
      <c r="R3299" s="119"/>
    </row>
    <row r="3300" spans="1:18" x14ac:dyDescent="0.25">
      <c r="A3300" t="str">
        <f t="shared" si="51"/>
        <v/>
      </c>
      <c r="O3300" s="142"/>
      <c r="P3300" s="132"/>
      <c r="R3300" s="119"/>
    </row>
    <row r="3301" spans="1:18" x14ac:dyDescent="0.25">
      <c r="A3301" t="str">
        <f t="shared" si="51"/>
        <v/>
      </c>
      <c r="O3301" s="142"/>
      <c r="P3301" s="132"/>
      <c r="R3301" s="119"/>
    </row>
    <row r="3302" spans="1:18" x14ac:dyDescent="0.25">
      <c r="A3302" t="str">
        <f t="shared" si="51"/>
        <v/>
      </c>
      <c r="O3302" s="142"/>
      <c r="P3302" s="132"/>
      <c r="R3302" s="119"/>
    </row>
    <row r="3303" spans="1:18" x14ac:dyDescent="0.25">
      <c r="A3303" t="str">
        <f t="shared" si="51"/>
        <v/>
      </c>
      <c r="O3303" s="142"/>
      <c r="P3303" s="132"/>
      <c r="R3303" s="119"/>
    </row>
    <row r="3304" spans="1:18" x14ac:dyDescent="0.25">
      <c r="A3304" t="str">
        <f t="shared" si="51"/>
        <v/>
      </c>
      <c r="O3304" s="142"/>
      <c r="P3304" s="132"/>
      <c r="R3304" s="119"/>
    </row>
    <row r="3305" spans="1:18" x14ac:dyDescent="0.25">
      <c r="A3305" t="str">
        <f t="shared" si="51"/>
        <v/>
      </c>
      <c r="O3305" s="142"/>
      <c r="P3305" s="132"/>
      <c r="R3305" s="119"/>
    </row>
    <row r="3306" spans="1:18" x14ac:dyDescent="0.25">
      <c r="A3306" t="str">
        <f t="shared" si="51"/>
        <v/>
      </c>
      <c r="O3306" s="142"/>
      <c r="P3306" s="132"/>
      <c r="R3306" s="119"/>
    </row>
    <row r="3307" spans="1:18" x14ac:dyDescent="0.25">
      <c r="A3307" t="str">
        <f t="shared" si="51"/>
        <v/>
      </c>
      <c r="O3307" s="142"/>
      <c r="P3307" s="132"/>
      <c r="R3307" s="119"/>
    </row>
    <row r="3308" spans="1:18" x14ac:dyDescent="0.25">
      <c r="A3308" t="str">
        <f t="shared" si="51"/>
        <v/>
      </c>
      <c r="O3308" s="142"/>
      <c r="P3308" s="132"/>
      <c r="R3308" s="119"/>
    </row>
    <row r="3309" spans="1:18" x14ac:dyDescent="0.25">
      <c r="A3309" t="str">
        <f t="shared" si="51"/>
        <v/>
      </c>
      <c r="O3309" s="142"/>
      <c r="P3309" s="132"/>
      <c r="R3309" s="119"/>
    </row>
    <row r="3310" spans="1:18" x14ac:dyDescent="0.25">
      <c r="A3310" t="str">
        <f t="shared" si="51"/>
        <v/>
      </c>
      <c r="O3310" s="142"/>
      <c r="P3310" s="132"/>
      <c r="R3310" s="119"/>
    </row>
    <row r="3311" spans="1:18" x14ac:dyDescent="0.25">
      <c r="A3311" t="str">
        <f t="shared" si="51"/>
        <v/>
      </c>
      <c r="O3311" s="142"/>
      <c r="P3311" s="132"/>
      <c r="R3311" s="119"/>
    </row>
    <row r="3312" spans="1:18" x14ac:dyDescent="0.25">
      <c r="A3312" t="str">
        <f t="shared" si="51"/>
        <v/>
      </c>
      <c r="O3312" s="142"/>
      <c r="P3312" s="132"/>
      <c r="R3312" s="119"/>
    </row>
    <row r="3313" spans="1:18" x14ac:dyDescent="0.25">
      <c r="A3313" t="str">
        <f t="shared" si="51"/>
        <v/>
      </c>
      <c r="O3313" s="142"/>
      <c r="P3313" s="132"/>
      <c r="R3313" s="119"/>
    </row>
    <row r="3314" spans="1:18" x14ac:dyDescent="0.25">
      <c r="A3314" t="str">
        <f t="shared" si="51"/>
        <v/>
      </c>
      <c r="O3314" s="142"/>
      <c r="P3314" s="132"/>
      <c r="R3314" s="119"/>
    </row>
    <row r="3315" spans="1:18" x14ac:dyDescent="0.25">
      <c r="A3315" t="str">
        <f t="shared" si="51"/>
        <v/>
      </c>
      <c r="O3315" s="142"/>
      <c r="P3315" s="132"/>
      <c r="R3315" s="119"/>
    </row>
    <row r="3316" spans="1:18" x14ac:dyDescent="0.25">
      <c r="A3316" t="str">
        <f t="shared" si="51"/>
        <v/>
      </c>
      <c r="O3316" s="142"/>
      <c r="P3316" s="132"/>
      <c r="R3316" s="119"/>
    </row>
    <row r="3317" spans="1:18" x14ac:dyDescent="0.25">
      <c r="A3317" t="str">
        <f t="shared" si="51"/>
        <v/>
      </c>
      <c r="O3317" s="142"/>
      <c r="P3317" s="132"/>
      <c r="R3317" s="119"/>
    </row>
    <row r="3318" spans="1:18" x14ac:dyDescent="0.25">
      <c r="A3318" t="str">
        <f t="shared" si="51"/>
        <v/>
      </c>
      <c r="O3318" s="142"/>
      <c r="P3318" s="132"/>
      <c r="R3318" s="119"/>
    </row>
    <row r="3319" spans="1:18" x14ac:dyDescent="0.25">
      <c r="A3319" t="str">
        <f t="shared" si="51"/>
        <v/>
      </c>
      <c r="O3319" s="142"/>
      <c r="P3319" s="132"/>
      <c r="R3319" s="119"/>
    </row>
    <row r="3320" spans="1:18" x14ac:dyDescent="0.25">
      <c r="A3320" t="str">
        <f t="shared" si="51"/>
        <v/>
      </c>
      <c r="O3320" s="142"/>
      <c r="P3320" s="132"/>
      <c r="R3320" s="119"/>
    </row>
    <row r="3321" spans="1:18" x14ac:dyDescent="0.25">
      <c r="A3321" t="str">
        <f t="shared" si="51"/>
        <v/>
      </c>
      <c r="O3321" s="142"/>
      <c r="P3321" s="132"/>
      <c r="R3321" s="119"/>
    </row>
    <row r="3322" spans="1:18" x14ac:dyDescent="0.25">
      <c r="A3322" t="str">
        <f t="shared" si="51"/>
        <v/>
      </c>
      <c r="O3322" s="142"/>
      <c r="P3322" s="132"/>
      <c r="R3322" s="119"/>
    </row>
    <row r="3323" spans="1:18" x14ac:dyDescent="0.25">
      <c r="A3323" t="str">
        <f t="shared" si="51"/>
        <v/>
      </c>
      <c r="O3323" s="142"/>
      <c r="P3323" s="132"/>
      <c r="R3323" s="119"/>
    </row>
    <row r="3324" spans="1:18" x14ac:dyDescent="0.25">
      <c r="A3324" t="str">
        <f t="shared" si="51"/>
        <v/>
      </c>
      <c r="O3324" s="142"/>
      <c r="P3324" s="132"/>
      <c r="R3324" s="119"/>
    </row>
    <row r="3325" spans="1:18" x14ac:dyDescent="0.25">
      <c r="A3325" t="str">
        <f t="shared" si="51"/>
        <v/>
      </c>
      <c r="O3325" s="142"/>
      <c r="P3325" s="132"/>
      <c r="R3325" s="119"/>
    </row>
    <row r="3326" spans="1:18" x14ac:dyDescent="0.25">
      <c r="A3326" t="str">
        <f t="shared" si="51"/>
        <v/>
      </c>
      <c r="O3326" s="142"/>
      <c r="P3326" s="132"/>
      <c r="R3326" s="119"/>
    </row>
    <row r="3327" spans="1:18" x14ac:dyDescent="0.25">
      <c r="A3327" t="str">
        <f t="shared" si="51"/>
        <v/>
      </c>
      <c r="O3327" s="142"/>
      <c r="P3327" s="132"/>
      <c r="R3327" s="119"/>
    </row>
    <row r="3328" spans="1:18" x14ac:dyDescent="0.25">
      <c r="A3328" t="str">
        <f t="shared" si="51"/>
        <v/>
      </c>
      <c r="O3328" s="142"/>
      <c r="P3328" s="132"/>
      <c r="R3328" s="119"/>
    </row>
    <row r="3329" spans="1:18" x14ac:dyDescent="0.25">
      <c r="A3329" t="str">
        <f t="shared" si="51"/>
        <v/>
      </c>
      <c r="O3329" s="142"/>
      <c r="P3329" s="132"/>
      <c r="R3329" s="119"/>
    </row>
    <row r="3330" spans="1:18" x14ac:dyDescent="0.25">
      <c r="A3330" t="str">
        <f t="shared" si="51"/>
        <v/>
      </c>
      <c r="O3330" s="142"/>
      <c r="P3330" s="132"/>
      <c r="R3330" s="119"/>
    </row>
    <row r="3331" spans="1:18" x14ac:dyDescent="0.25">
      <c r="A3331" t="str">
        <f t="shared" si="51"/>
        <v/>
      </c>
      <c r="O3331" s="142"/>
      <c r="P3331" s="132"/>
      <c r="R3331" s="119"/>
    </row>
    <row r="3332" spans="1:18" x14ac:dyDescent="0.25">
      <c r="A3332" t="str">
        <f t="shared" si="51"/>
        <v/>
      </c>
      <c r="O3332" s="142"/>
      <c r="P3332" s="132"/>
      <c r="R3332" s="119"/>
    </row>
    <row r="3333" spans="1:18" x14ac:dyDescent="0.25">
      <c r="A3333" t="str">
        <f t="shared" si="51"/>
        <v/>
      </c>
      <c r="O3333" s="142"/>
      <c r="P3333" s="132"/>
      <c r="R3333" s="119"/>
    </row>
    <row r="3334" spans="1:18" x14ac:dyDescent="0.25">
      <c r="A3334" t="str">
        <f t="shared" si="51"/>
        <v/>
      </c>
      <c r="O3334" s="142"/>
      <c r="P3334" s="132"/>
      <c r="R3334" s="119"/>
    </row>
    <row r="3335" spans="1:18" x14ac:dyDescent="0.25">
      <c r="A3335" t="str">
        <f t="shared" si="51"/>
        <v/>
      </c>
      <c r="O3335" s="142"/>
      <c r="P3335" s="132"/>
      <c r="R3335" s="119"/>
    </row>
    <row r="3336" spans="1:18" x14ac:dyDescent="0.25">
      <c r="A3336" t="str">
        <f t="shared" ref="A3336:A3399" si="52">B3336&amp;N3336</f>
        <v/>
      </c>
      <c r="O3336" s="142"/>
      <c r="P3336" s="132"/>
      <c r="R3336" s="119"/>
    </row>
    <row r="3337" spans="1:18" x14ac:dyDescent="0.25">
      <c r="A3337" t="str">
        <f t="shared" si="52"/>
        <v/>
      </c>
      <c r="O3337" s="142"/>
      <c r="P3337" s="132"/>
      <c r="R3337" s="119"/>
    </row>
    <row r="3338" spans="1:18" x14ac:dyDescent="0.25">
      <c r="A3338" t="str">
        <f t="shared" si="52"/>
        <v/>
      </c>
      <c r="O3338" s="142"/>
      <c r="P3338" s="132"/>
      <c r="R3338" s="119"/>
    </row>
    <row r="3339" spans="1:18" x14ac:dyDescent="0.25">
      <c r="A3339" t="str">
        <f t="shared" si="52"/>
        <v/>
      </c>
      <c r="O3339" s="142"/>
      <c r="P3339" s="132"/>
      <c r="R3339" s="119"/>
    </row>
    <row r="3340" spans="1:18" x14ac:dyDescent="0.25">
      <c r="A3340" t="str">
        <f t="shared" si="52"/>
        <v/>
      </c>
      <c r="O3340" s="142"/>
      <c r="P3340" s="132"/>
      <c r="R3340" s="119"/>
    </row>
    <row r="3341" spans="1:18" x14ac:dyDescent="0.25">
      <c r="A3341" t="str">
        <f t="shared" si="52"/>
        <v/>
      </c>
      <c r="O3341" s="142"/>
      <c r="P3341" s="132"/>
      <c r="R3341" s="119"/>
    </row>
    <row r="3342" spans="1:18" x14ac:dyDescent="0.25">
      <c r="A3342" t="str">
        <f t="shared" si="52"/>
        <v/>
      </c>
      <c r="O3342" s="142"/>
      <c r="P3342" s="132"/>
      <c r="R3342" s="119"/>
    </row>
    <row r="3343" spans="1:18" x14ac:dyDescent="0.25">
      <c r="A3343" t="str">
        <f t="shared" si="52"/>
        <v/>
      </c>
      <c r="O3343" s="142"/>
      <c r="P3343" s="132"/>
      <c r="R3343" s="119"/>
    </row>
    <row r="3344" spans="1:18" x14ac:dyDescent="0.25">
      <c r="A3344" t="str">
        <f t="shared" si="52"/>
        <v/>
      </c>
      <c r="O3344" s="142"/>
      <c r="P3344" s="132"/>
      <c r="R3344" s="119"/>
    </row>
    <row r="3345" spans="1:18" x14ac:dyDescent="0.25">
      <c r="A3345" t="str">
        <f t="shared" si="52"/>
        <v/>
      </c>
      <c r="O3345" s="142"/>
      <c r="P3345" s="132"/>
      <c r="R3345" s="119"/>
    </row>
    <row r="3346" spans="1:18" x14ac:dyDescent="0.25">
      <c r="A3346" t="str">
        <f t="shared" si="52"/>
        <v/>
      </c>
      <c r="O3346" s="142"/>
      <c r="P3346" s="132"/>
      <c r="R3346" s="119"/>
    </row>
    <row r="3347" spans="1:18" x14ac:dyDescent="0.25">
      <c r="A3347" t="str">
        <f t="shared" si="52"/>
        <v/>
      </c>
      <c r="O3347" s="142"/>
      <c r="P3347" s="132"/>
      <c r="R3347" s="119"/>
    </row>
    <row r="3348" spans="1:18" x14ac:dyDescent="0.25">
      <c r="A3348" t="str">
        <f t="shared" si="52"/>
        <v/>
      </c>
      <c r="O3348" s="142"/>
      <c r="P3348" s="132"/>
      <c r="R3348" s="119"/>
    </row>
    <row r="3349" spans="1:18" x14ac:dyDescent="0.25">
      <c r="A3349" t="str">
        <f t="shared" si="52"/>
        <v/>
      </c>
      <c r="O3349" s="142"/>
      <c r="P3349" s="132"/>
      <c r="R3349" s="119"/>
    </row>
    <row r="3350" spans="1:18" x14ac:dyDescent="0.25">
      <c r="A3350" t="str">
        <f t="shared" si="52"/>
        <v/>
      </c>
      <c r="O3350" s="142"/>
      <c r="P3350" s="132"/>
      <c r="R3350" s="119"/>
    </row>
    <row r="3351" spans="1:18" x14ac:dyDescent="0.25">
      <c r="A3351" t="str">
        <f t="shared" si="52"/>
        <v/>
      </c>
      <c r="O3351" s="142"/>
      <c r="P3351" s="132"/>
      <c r="R3351" s="119"/>
    </row>
    <row r="3352" spans="1:18" x14ac:dyDescent="0.25">
      <c r="A3352" t="str">
        <f t="shared" si="52"/>
        <v/>
      </c>
      <c r="O3352" s="142"/>
      <c r="P3352" s="132"/>
      <c r="R3352" s="119"/>
    </row>
    <row r="3353" spans="1:18" x14ac:dyDescent="0.25">
      <c r="A3353" t="str">
        <f t="shared" si="52"/>
        <v/>
      </c>
      <c r="O3353" s="142"/>
      <c r="P3353" s="132"/>
      <c r="R3353" s="119"/>
    </row>
    <row r="3354" spans="1:18" x14ac:dyDescent="0.25">
      <c r="A3354" t="str">
        <f t="shared" si="52"/>
        <v/>
      </c>
      <c r="O3354" s="142"/>
      <c r="P3354" s="132"/>
      <c r="R3354" s="119"/>
    </row>
    <row r="3355" spans="1:18" x14ac:dyDescent="0.25">
      <c r="A3355" t="str">
        <f t="shared" si="52"/>
        <v/>
      </c>
      <c r="O3355" s="142"/>
      <c r="P3355" s="132"/>
      <c r="R3355" s="119"/>
    </row>
    <row r="3356" spans="1:18" x14ac:dyDescent="0.25">
      <c r="A3356" t="str">
        <f t="shared" si="52"/>
        <v/>
      </c>
      <c r="O3356" s="142"/>
      <c r="P3356" s="132"/>
      <c r="R3356" s="119"/>
    </row>
    <row r="3357" spans="1:18" x14ac:dyDescent="0.25">
      <c r="A3357" t="str">
        <f t="shared" si="52"/>
        <v/>
      </c>
      <c r="O3357" s="142"/>
      <c r="P3357" s="132"/>
      <c r="R3357" s="119"/>
    </row>
    <row r="3358" spans="1:18" x14ac:dyDescent="0.25">
      <c r="A3358" t="str">
        <f t="shared" si="52"/>
        <v/>
      </c>
      <c r="O3358" s="142"/>
      <c r="P3358" s="132"/>
      <c r="R3358" s="119"/>
    </row>
    <row r="3359" spans="1:18" x14ac:dyDescent="0.25">
      <c r="A3359" t="str">
        <f t="shared" si="52"/>
        <v/>
      </c>
      <c r="O3359" s="142"/>
      <c r="P3359" s="132"/>
      <c r="R3359" s="119"/>
    </row>
    <row r="3360" spans="1:18" x14ac:dyDescent="0.25">
      <c r="A3360" t="str">
        <f t="shared" si="52"/>
        <v/>
      </c>
      <c r="O3360" s="142"/>
      <c r="P3360" s="132"/>
      <c r="R3360" s="119"/>
    </row>
    <row r="3361" spans="1:18" x14ac:dyDescent="0.25">
      <c r="A3361" t="str">
        <f t="shared" si="52"/>
        <v/>
      </c>
      <c r="O3361" s="142"/>
      <c r="P3361" s="132"/>
      <c r="R3361" s="119"/>
    </row>
    <row r="3362" spans="1:18" x14ac:dyDescent="0.25">
      <c r="A3362" t="str">
        <f t="shared" si="52"/>
        <v/>
      </c>
      <c r="O3362" s="142"/>
      <c r="P3362" s="132"/>
      <c r="R3362" s="119"/>
    </row>
    <row r="3363" spans="1:18" x14ac:dyDescent="0.25">
      <c r="A3363" t="str">
        <f t="shared" si="52"/>
        <v/>
      </c>
      <c r="O3363" s="142"/>
      <c r="P3363" s="132"/>
      <c r="R3363" s="119"/>
    </row>
    <row r="3364" spans="1:18" x14ac:dyDescent="0.25">
      <c r="A3364" t="str">
        <f t="shared" si="52"/>
        <v/>
      </c>
      <c r="O3364" s="142"/>
      <c r="P3364" s="132"/>
      <c r="R3364" s="119"/>
    </row>
    <row r="3365" spans="1:18" x14ac:dyDescent="0.25">
      <c r="A3365" t="str">
        <f t="shared" si="52"/>
        <v/>
      </c>
      <c r="O3365" s="142"/>
      <c r="P3365" s="132"/>
      <c r="R3365" s="119"/>
    </row>
    <row r="3366" spans="1:18" x14ac:dyDescent="0.25">
      <c r="A3366" t="str">
        <f t="shared" si="52"/>
        <v/>
      </c>
      <c r="O3366" s="142"/>
      <c r="P3366" s="132"/>
      <c r="R3366" s="119"/>
    </row>
    <row r="3367" spans="1:18" x14ac:dyDescent="0.25">
      <c r="A3367" t="str">
        <f t="shared" si="52"/>
        <v/>
      </c>
      <c r="O3367" s="142"/>
      <c r="P3367" s="132"/>
      <c r="R3367" s="119"/>
    </row>
    <row r="3368" spans="1:18" x14ac:dyDescent="0.25">
      <c r="A3368" t="str">
        <f t="shared" si="52"/>
        <v/>
      </c>
      <c r="O3368" s="142"/>
      <c r="P3368" s="132"/>
      <c r="R3368" s="119"/>
    </row>
    <row r="3369" spans="1:18" x14ac:dyDescent="0.25">
      <c r="A3369" t="str">
        <f t="shared" si="52"/>
        <v/>
      </c>
      <c r="O3369" s="142"/>
      <c r="P3369" s="132"/>
      <c r="R3369" s="119"/>
    </row>
    <row r="3370" spans="1:18" x14ac:dyDescent="0.25">
      <c r="A3370" t="str">
        <f t="shared" si="52"/>
        <v/>
      </c>
      <c r="O3370" s="142"/>
      <c r="P3370" s="132"/>
      <c r="R3370" s="119"/>
    </row>
    <row r="3371" spans="1:18" x14ac:dyDescent="0.25">
      <c r="A3371" t="str">
        <f t="shared" si="52"/>
        <v/>
      </c>
      <c r="O3371" s="142"/>
      <c r="P3371" s="132"/>
      <c r="R3371" s="119"/>
    </row>
    <row r="3372" spans="1:18" x14ac:dyDescent="0.25">
      <c r="A3372" t="str">
        <f t="shared" si="52"/>
        <v/>
      </c>
      <c r="O3372" s="142"/>
      <c r="P3372" s="132"/>
      <c r="R3372" s="119"/>
    </row>
    <row r="3373" spans="1:18" x14ac:dyDescent="0.25">
      <c r="A3373" t="str">
        <f t="shared" si="52"/>
        <v/>
      </c>
      <c r="O3373" s="142"/>
      <c r="P3373" s="132"/>
      <c r="R3373" s="119"/>
    </row>
    <row r="3374" spans="1:18" x14ac:dyDescent="0.25">
      <c r="A3374" t="str">
        <f t="shared" si="52"/>
        <v/>
      </c>
      <c r="O3374" s="142"/>
      <c r="P3374" s="132"/>
      <c r="R3374" s="119"/>
    </row>
    <row r="3375" spans="1:18" x14ac:dyDescent="0.25">
      <c r="A3375" t="str">
        <f t="shared" si="52"/>
        <v/>
      </c>
      <c r="O3375" s="142"/>
      <c r="P3375" s="132"/>
      <c r="R3375" s="119"/>
    </row>
    <row r="3376" spans="1:18" x14ac:dyDescent="0.25">
      <c r="A3376" t="str">
        <f t="shared" si="52"/>
        <v/>
      </c>
      <c r="O3376" s="142"/>
      <c r="P3376" s="132"/>
      <c r="R3376" s="119"/>
    </row>
    <row r="3377" spans="1:18" x14ac:dyDescent="0.25">
      <c r="A3377" t="str">
        <f t="shared" si="52"/>
        <v/>
      </c>
      <c r="O3377" s="142"/>
      <c r="P3377" s="132"/>
      <c r="R3377" s="119"/>
    </row>
    <row r="3378" spans="1:18" x14ac:dyDescent="0.25">
      <c r="A3378" t="str">
        <f t="shared" si="52"/>
        <v/>
      </c>
      <c r="O3378" s="142"/>
      <c r="P3378" s="132"/>
      <c r="R3378" s="119"/>
    </row>
    <row r="3379" spans="1:18" x14ac:dyDescent="0.25">
      <c r="A3379" t="str">
        <f t="shared" si="52"/>
        <v/>
      </c>
      <c r="O3379" s="142"/>
      <c r="P3379" s="132"/>
      <c r="R3379" s="119"/>
    </row>
    <row r="3380" spans="1:18" x14ac:dyDescent="0.25">
      <c r="A3380" t="str">
        <f t="shared" si="52"/>
        <v/>
      </c>
      <c r="O3380" s="142"/>
      <c r="P3380" s="132"/>
      <c r="R3380" s="119"/>
    </row>
    <row r="3381" spans="1:18" x14ac:dyDescent="0.25">
      <c r="A3381" t="str">
        <f t="shared" si="52"/>
        <v/>
      </c>
      <c r="O3381" s="142"/>
      <c r="P3381" s="132"/>
      <c r="R3381" s="119"/>
    </row>
    <row r="3382" spans="1:18" x14ac:dyDescent="0.25">
      <c r="A3382" t="str">
        <f t="shared" si="52"/>
        <v/>
      </c>
      <c r="O3382" s="142"/>
      <c r="P3382" s="132"/>
      <c r="R3382" s="119"/>
    </row>
    <row r="3383" spans="1:18" x14ac:dyDescent="0.25">
      <c r="A3383" t="str">
        <f t="shared" si="52"/>
        <v/>
      </c>
      <c r="O3383" s="142"/>
      <c r="P3383" s="132"/>
      <c r="R3383" s="119"/>
    </row>
    <row r="3384" spans="1:18" x14ac:dyDescent="0.25">
      <c r="A3384" t="str">
        <f t="shared" si="52"/>
        <v/>
      </c>
      <c r="O3384" s="142"/>
      <c r="P3384" s="132"/>
      <c r="R3384" s="119"/>
    </row>
    <row r="3385" spans="1:18" x14ac:dyDescent="0.25">
      <c r="A3385" t="str">
        <f t="shared" si="52"/>
        <v/>
      </c>
      <c r="O3385" s="142"/>
      <c r="P3385" s="132"/>
      <c r="R3385" s="119"/>
    </row>
    <row r="3386" spans="1:18" x14ac:dyDescent="0.25">
      <c r="A3386" t="str">
        <f t="shared" si="52"/>
        <v/>
      </c>
      <c r="O3386" s="142"/>
      <c r="P3386" s="132"/>
      <c r="R3386" s="119"/>
    </row>
    <row r="3387" spans="1:18" x14ac:dyDescent="0.25">
      <c r="A3387" t="str">
        <f t="shared" si="52"/>
        <v/>
      </c>
      <c r="O3387" s="142"/>
      <c r="P3387" s="132"/>
      <c r="R3387" s="119"/>
    </row>
    <row r="3388" spans="1:18" x14ac:dyDescent="0.25">
      <c r="A3388" t="str">
        <f t="shared" si="52"/>
        <v/>
      </c>
      <c r="O3388" s="142"/>
      <c r="P3388" s="132"/>
      <c r="R3388" s="119"/>
    </row>
    <row r="3389" spans="1:18" x14ac:dyDescent="0.25">
      <c r="A3389" t="str">
        <f t="shared" si="52"/>
        <v/>
      </c>
      <c r="O3389" s="142"/>
      <c r="P3389" s="132"/>
      <c r="R3389" s="119"/>
    </row>
    <row r="3390" spans="1:18" x14ac:dyDescent="0.25">
      <c r="A3390" t="str">
        <f t="shared" si="52"/>
        <v/>
      </c>
      <c r="O3390" s="142"/>
      <c r="P3390" s="132"/>
      <c r="R3390" s="119"/>
    </row>
    <row r="3391" spans="1:18" x14ac:dyDescent="0.25">
      <c r="A3391" t="str">
        <f t="shared" si="52"/>
        <v/>
      </c>
      <c r="O3391" s="142"/>
      <c r="P3391" s="132"/>
      <c r="R3391" s="119"/>
    </row>
    <row r="3392" spans="1:18" x14ac:dyDescent="0.25">
      <c r="A3392" t="str">
        <f t="shared" si="52"/>
        <v/>
      </c>
      <c r="O3392" s="142"/>
      <c r="P3392" s="132"/>
      <c r="R3392" s="119"/>
    </row>
    <row r="3393" spans="1:18" x14ac:dyDescent="0.25">
      <c r="A3393" t="str">
        <f t="shared" si="52"/>
        <v/>
      </c>
      <c r="O3393" s="142"/>
      <c r="P3393" s="132"/>
      <c r="R3393" s="119"/>
    </row>
    <row r="3394" spans="1:18" x14ac:dyDescent="0.25">
      <c r="A3394" t="str">
        <f t="shared" si="52"/>
        <v/>
      </c>
      <c r="O3394" s="142"/>
      <c r="P3394" s="132"/>
      <c r="R3394" s="119"/>
    </row>
    <row r="3395" spans="1:18" x14ac:dyDescent="0.25">
      <c r="A3395" t="str">
        <f t="shared" si="52"/>
        <v/>
      </c>
      <c r="O3395" s="142"/>
      <c r="P3395" s="132"/>
      <c r="R3395" s="119"/>
    </row>
    <row r="3396" spans="1:18" x14ac:dyDescent="0.25">
      <c r="A3396" t="str">
        <f t="shared" si="52"/>
        <v/>
      </c>
      <c r="O3396" s="142"/>
      <c r="P3396" s="132"/>
      <c r="R3396" s="119"/>
    </row>
    <row r="3397" spans="1:18" x14ac:dyDescent="0.25">
      <c r="A3397" t="str">
        <f t="shared" si="52"/>
        <v/>
      </c>
      <c r="O3397" s="142"/>
      <c r="P3397" s="132"/>
      <c r="R3397" s="119"/>
    </row>
    <row r="3398" spans="1:18" x14ac:dyDescent="0.25">
      <c r="A3398" t="str">
        <f t="shared" si="52"/>
        <v/>
      </c>
      <c r="O3398" s="142"/>
      <c r="P3398" s="132"/>
      <c r="R3398" s="119"/>
    </row>
    <row r="3399" spans="1:18" x14ac:dyDescent="0.25">
      <c r="A3399" t="str">
        <f t="shared" si="52"/>
        <v/>
      </c>
      <c r="O3399" s="142"/>
      <c r="P3399" s="132"/>
      <c r="R3399" s="119"/>
    </row>
    <row r="3400" spans="1:18" x14ac:dyDescent="0.25">
      <c r="A3400" t="str">
        <f t="shared" ref="A3400:A3463" si="53">B3400&amp;N3400</f>
        <v/>
      </c>
      <c r="O3400" s="142"/>
      <c r="P3400" s="132"/>
      <c r="R3400" s="119"/>
    </row>
    <row r="3401" spans="1:18" x14ac:dyDescent="0.25">
      <c r="A3401" t="str">
        <f t="shared" si="53"/>
        <v/>
      </c>
      <c r="O3401" s="142"/>
      <c r="P3401" s="132"/>
      <c r="R3401" s="119"/>
    </row>
    <row r="3402" spans="1:18" x14ac:dyDescent="0.25">
      <c r="A3402" t="str">
        <f t="shared" si="53"/>
        <v/>
      </c>
      <c r="O3402" s="142"/>
      <c r="P3402" s="132"/>
      <c r="R3402" s="119"/>
    </row>
    <row r="3403" spans="1:18" x14ac:dyDescent="0.25">
      <c r="A3403" t="str">
        <f t="shared" si="53"/>
        <v/>
      </c>
      <c r="O3403" s="142"/>
      <c r="P3403" s="132"/>
      <c r="R3403" s="119"/>
    </row>
    <row r="3404" spans="1:18" x14ac:dyDescent="0.25">
      <c r="A3404" t="str">
        <f t="shared" si="53"/>
        <v/>
      </c>
      <c r="O3404" s="142"/>
      <c r="P3404" s="132"/>
      <c r="R3404" s="119"/>
    </row>
    <row r="3405" spans="1:18" x14ac:dyDescent="0.25">
      <c r="A3405" t="str">
        <f t="shared" si="53"/>
        <v/>
      </c>
      <c r="O3405" s="142"/>
      <c r="P3405" s="132"/>
      <c r="R3405" s="119"/>
    </row>
    <row r="3406" spans="1:18" x14ac:dyDescent="0.25">
      <c r="A3406" t="str">
        <f t="shared" si="53"/>
        <v/>
      </c>
      <c r="O3406" s="142"/>
      <c r="P3406" s="132"/>
      <c r="R3406" s="119"/>
    </row>
    <row r="3407" spans="1:18" x14ac:dyDescent="0.25">
      <c r="A3407" t="str">
        <f t="shared" si="53"/>
        <v/>
      </c>
      <c r="O3407" s="142"/>
      <c r="P3407" s="132"/>
      <c r="R3407" s="119"/>
    </row>
    <row r="3408" spans="1:18" x14ac:dyDescent="0.25">
      <c r="A3408" t="str">
        <f t="shared" si="53"/>
        <v/>
      </c>
      <c r="O3408" s="142"/>
      <c r="P3408" s="132"/>
      <c r="R3408" s="119"/>
    </row>
    <row r="3409" spans="1:18" x14ac:dyDescent="0.25">
      <c r="A3409" t="str">
        <f t="shared" si="53"/>
        <v/>
      </c>
      <c r="O3409" s="142"/>
      <c r="P3409" s="132"/>
      <c r="R3409" s="119"/>
    </row>
    <row r="3410" spans="1:18" x14ac:dyDescent="0.25">
      <c r="A3410" t="str">
        <f t="shared" si="53"/>
        <v/>
      </c>
      <c r="O3410" s="142"/>
      <c r="P3410" s="132"/>
      <c r="R3410" s="119"/>
    </row>
    <row r="3411" spans="1:18" x14ac:dyDescent="0.25">
      <c r="A3411" t="str">
        <f t="shared" si="53"/>
        <v/>
      </c>
      <c r="O3411" s="142"/>
      <c r="P3411" s="132"/>
      <c r="R3411" s="119"/>
    </row>
    <row r="3412" spans="1:18" x14ac:dyDescent="0.25">
      <c r="A3412" t="str">
        <f t="shared" si="53"/>
        <v/>
      </c>
      <c r="O3412" s="142"/>
      <c r="P3412" s="132"/>
      <c r="R3412" s="119"/>
    </row>
    <row r="3413" spans="1:18" x14ac:dyDescent="0.25">
      <c r="A3413" t="str">
        <f t="shared" si="53"/>
        <v/>
      </c>
      <c r="O3413" s="142"/>
      <c r="P3413" s="132"/>
      <c r="R3413" s="119"/>
    </row>
    <row r="3414" spans="1:18" x14ac:dyDescent="0.25">
      <c r="A3414" t="str">
        <f t="shared" si="53"/>
        <v/>
      </c>
      <c r="O3414" s="142"/>
      <c r="P3414" s="132"/>
      <c r="R3414" s="119"/>
    </row>
    <row r="3415" spans="1:18" x14ac:dyDescent="0.25">
      <c r="A3415" t="str">
        <f t="shared" si="53"/>
        <v/>
      </c>
      <c r="O3415" s="142"/>
      <c r="P3415" s="132"/>
      <c r="R3415" s="119"/>
    </row>
    <row r="3416" spans="1:18" x14ac:dyDescent="0.25">
      <c r="A3416" t="str">
        <f t="shared" si="53"/>
        <v/>
      </c>
      <c r="O3416" s="142"/>
      <c r="P3416" s="132"/>
      <c r="R3416" s="119"/>
    </row>
    <row r="3417" spans="1:18" x14ac:dyDescent="0.25">
      <c r="A3417" t="str">
        <f t="shared" si="53"/>
        <v/>
      </c>
      <c r="O3417" s="142"/>
      <c r="P3417" s="132"/>
      <c r="R3417" s="119"/>
    </row>
    <row r="3418" spans="1:18" x14ac:dyDescent="0.25">
      <c r="A3418" t="str">
        <f t="shared" si="53"/>
        <v/>
      </c>
      <c r="O3418" s="142"/>
      <c r="P3418" s="132"/>
      <c r="R3418" s="119"/>
    </row>
    <row r="3419" spans="1:18" x14ac:dyDescent="0.25">
      <c r="A3419" t="str">
        <f t="shared" si="53"/>
        <v/>
      </c>
      <c r="O3419" s="142"/>
      <c r="P3419" s="132"/>
      <c r="R3419" s="119"/>
    </row>
    <row r="3420" spans="1:18" x14ac:dyDescent="0.25">
      <c r="A3420" t="str">
        <f t="shared" si="53"/>
        <v/>
      </c>
      <c r="O3420" s="142"/>
      <c r="P3420" s="132"/>
      <c r="R3420" s="119"/>
    </row>
    <row r="3421" spans="1:18" x14ac:dyDescent="0.25">
      <c r="A3421" t="str">
        <f t="shared" si="53"/>
        <v/>
      </c>
      <c r="O3421" s="142"/>
      <c r="P3421" s="132"/>
      <c r="R3421" s="119"/>
    </row>
    <row r="3422" spans="1:18" x14ac:dyDescent="0.25">
      <c r="A3422" t="str">
        <f t="shared" si="53"/>
        <v/>
      </c>
      <c r="O3422" s="142"/>
      <c r="P3422" s="132"/>
      <c r="R3422" s="119"/>
    </row>
    <row r="3423" spans="1:18" x14ac:dyDescent="0.25">
      <c r="A3423" t="str">
        <f t="shared" si="53"/>
        <v/>
      </c>
      <c r="O3423" s="142"/>
      <c r="P3423" s="132"/>
      <c r="R3423" s="119"/>
    </row>
    <row r="3424" spans="1:18" x14ac:dyDescent="0.25">
      <c r="A3424" t="str">
        <f t="shared" si="53"/>
        <v/>
      </c>
      <c r="O3424" s="142"/>
      <c r="P3424" s="132"/>
      <c r="R3424" s="119"/>
    </row>
    <row r="3425" spans="1:18" x14ac:dyDescent="0.25">
      <c r="A3425" t="str">
        <f t="shared" si="53"/>
        <v/>
      </c>
      <c r="O3425" s="142"/>
      <c r="P3425" s="132"/>
      <c r="R3425" s="119"/>
    </row>
    <row r="3426" spans="1:18" x14ac:dyDescent="0.25">
      <c r="A3426" t="str">
        <f t="shared" si="53"/>
        <v/>
      </c>
      <c r="O3426" s="142"/>
      <c r="P3426" s="132"/>
      <c r="R3426" s="119"/>
    </row>
    <row r="3427" spans="1:18" x14ac:dyDescent="0.25">
      <c r="A3427" t="str">
        <f t="shared" si="53"/>
        <v/>
      </c>
      <c r="O3427" s="142"/>
      <c r="P3427" s="132"/>
      <c r="R3427" s="119"/>
    </row>
    <row r="3428" spans="1:18" x14ac:dyDescent="0.25">
      <c r="A3428" t="str">
        <f t="shared" si="53"/>
        <v/>
      </c>
      <c r="O3428" s="142"/>
      <c r="P3428" s="132"/>
      <c r="R3428" s="119"/>
    </row>
    <row r="3429" spans="1:18" x14ac:dyDescent="0.25">
      <c r="A3429" t="str">
        <f t="shared" si="53"/>
        <v/>
      </c>
      <c r="O3429" s="142"/>
      <c r="P3429" s="132"/>
      <c r="R3429" s="119"/>
    </row>
    <row r="3430" spans="1:18" x14ac:dyDescent="0.25">
      <c r="A3430" t="str">
        <f t="shared" si="53"/>
        <v/>
      </c>
      <c r="O3430" s="142"/>
      <c r="P3430" s="132"/>
      <c r="R3430" s="119"/>
    </row>
    <row r="3431" spans="1:18" x14ac:dyDescent="0.25">
      <c r="A3431" t="str">
        <f t="shared" si="53"/>
        <v/>
      </c>
      <c r="O3431" s="142"/>
      <c r="P3431" s="132"/>
      <c r="R3431" s="119"/>
    </row>
    <row r="3432" spans="1:18" x14ac:dyDescent="0.25">
      <c r="A3432" t="str">
        <f t="shared" si="53"/>
        <v/>
      </c>
      <c r="O3432" s="142"/>
      <c r="P3432" s="132"/>
      <c r="R3432" s="119"/>
    </row>
    <row r="3433" spans="1:18" x14ac:dyDescent="0.25">
      <c r="A3433" t="str">
        <f t="shared" si="53"/>
        <v/>
      </c>
      <c r="O3433" s="142"/>
      <c r="P3433" s="132"/>
      <c r="R3433" s="119"/>
    </row>
    <row r="3434" spans="1:18" x14ac:dyDescent="0.25">
      <c r="A3434" t="str">
        <f t="shared" si="53"/>
        <v/>
      </c>
      <c r="O3434" s="142"/>
      <c r="P3434" s="132"/>
      <c r="R3434" s="119"/>
    </row>
    <row r="3435" spans="1:18" x14ac:dyDescent="0.25">
      <c r="A3435" t="str">
        <f t="shared" si="53"/>
        <v/>
      </c>
      <c r="O3435" s="142"/>
      <c r="P3435" s="132"/>
      <c r="R3435" s="119"/>
    </row>
    <row r="3436" spans="1:18" x14ac:dyDescent="0.25">
      <c r="A3436" t="str">
        <f t="shared" si="53"/>
        <v/>
      </c>
      <c r="O3436" s="142"/>
      <c r="P3436" s="132"/>
      <c r="R3436" s="119"/>
    </row>
    <row r="3437" spans="1:18" x14ac:dyDescent="0.25">
      <c r="A3437" t="str">
        <f t="shared" si="53"/>
        <v/>
      </c>
      <c r="O3437" s="142"/>
      <c r="P3437" s="132"/>
      <c r="R3437" s="119"/>
    </row>
    <row r="3438" spans="1:18" x14ac:dyDescent="0.25">
      <c r="A3438" t="str">
        <f t="shared" si="53"/>
        <v/>
      </c>
      <c r="O3438" s="142"/>
      <c r="P3438" s="132"/>
      <c r="R3438" s="119"/>
    </row>
    <row r="3439" spans="1:18" x14ac:dyDescent="0.25">
      <c r="A3439" t="str">
        <f t="shared" si="53"/>
        <v/>
      </c>
      <c r="O3439" s="142"/>
      <c r="P3439" s="132"/>
      <c r="R3439" s="119"/>
    </row>
    <row r="3440" spans="1:18" x14ac:dyDescent="0.25">
      <c r="A3440" t="str">
        <f t="shared" si="53"/>
        <v/>
      </c>
      <c r="O3440" s="142"/>
      <c r="P3440" s="132"/>
      <c r="R3440" s="119"/>
    </row>
    <row r="3441" spans="1:18" x14ac:dyDescent="0.25">
      <c r="A3441" t="str">
        <f t="shared" si="53"/>
        <v/>
      </c>
      <c r="O3441" s="142"/>
      <c r="P3441" s="132"/>
      <c r="R3441" s="119"/>
    </row>
    <row r="3442" spans="1:18" x14ac:dyDescent="0.25">
      <c r="A3442" t="str">
        <f t="shared" si="53"/>
        <v/>
      </c>
      <c r="O3442" s="142"/>
      <c r="P3442" s="132"/>
      <c r="R3442" s="119"/>
    </row>
    <row r="3443" spans="1:18" x14ac:dyDescent="0.25">
      <c r="A3443" t="str">
        <f t="shared" si="53"/>
        <v/>
      </c>
      <c r="O3443" s="142"/>
      <c r="P3443" s="132"/>
      <c r="R3443" s="119"/>
    </row>
    <row r="3444" spans="1:18" x14ac:dyDescent="0.25">
      <c r="A3444" t="str">
        <f t="shared" si="53"/>
        <v/>
      </c>
      <c r="O3444" s="142"/>
      <c r="P3444" s="132"/>
      <c r="R3444" s="119"/>
    </row>
    <row r="3445" spans="1:18" x14ac:dyDescent="0.25">
      <c r="A3445" t="str">
        <f t="shared" si="53"/>
        <v/>
      </c>
      <c r="O3445" s="142"/>
      <c r="P3445" s="132"/>
      <c r="R3445" s="119"/>
    </row>
    <row r="3446" spans="1:18" x14ac:dyDescent="0.25">
      <c r="A3446" t="str">
        <f t="shared" si="53"/>
        <v/>
      </c>
      <c r="O3446" s="142"/>
      <c r="P3446" s="132"/>
      <c r="R3446" s="119"/>
    </row>
    <row r="3447" spans="1:18" x14ac:dyDescent="0.25">
      <c r="A3447" t="str">
        <f t="shared" si="53"/>
        <v/>
      </c>
      <c r="O3447" s="142"/>
      <c r="P3447" s="132"/>
      <c r="R3447" s="119"/>
    </row>
    <row r="3448" spans="1:18" x14ac:dyDescent="0.25">
      <c r="A3448" t="str">
        <f t="shared" si="53"/>
        <v/>
      </c>
      <c r="O3448" s="142"/>
      <c r="P3448" s="132"/>
      <c r="R3448" s="119"/>
    </row>
    <row r="3449" spans="1:18" x14ac:dyDescent="0.25">
      <c r="A3449" t="str">
        <f t="shared" si="53"/>
        <v/>
      </c>
      <c r="O3449" s="142"/>
      <c r="P3449" s="132"/>
      <c r="R3449" s="119"/>
    </row>
    <row r="3450" spans="1:18" x14ac:dyDescent="0.25">
      <c r="A3450" t="str">
        <f t="shared" si="53"/>
        <v/>
      </c>
      <c r="O3450" s="142"/>
      <c r="P3450" s="132"/>
      <c r="R3450" s="119"/>
    </row>
    <row r="3451" spans="1:18" x14ac:dyDescent="0.25">
      <c r="A3451" t="str">
        <f t="shared" si="53"/>
        <v/>
      </c>
      <c r="O3451" s="142"/>
      <c r="P3451" s="132"/>
      <c r="R3451" s="119"/>
    </row>
    <row r="3452" spans="1:18" x14ac:dyDescent="0.25">
      <c r="A3452" t="str">
        <f t="shared" si="53"/>
        <v/>
      </c>
      <c r="O3452" s="142"/>
      <c r="P3452" s="132"/>
      <c r="R3452" s="119"/>
    </row>
    <row r="3453" spans="1:18" x14ac:dyDescent="0.25">
      <c r="A3453" t="str">
        <f t="shared" si="53"/>
        <v/>
      </c>
      <c r="O3453" s="142"/>
      <c r="P3453" s="132"/>
      <c r="R3453" s="119"/>
    </row>
    <row r="3454" spans="1:18" x14ac:dyDescent="0.25">
      <c r="A3454" t="str">
        <f t="shared" si="53"/>
        <v/>
      </c>
      <c r="O3454" s="142"/>
      <c r="P3454" s="132"/>
      <c r="R3454" s="119"/>
    </row>
    <row r="3455" spans="1:18" x14ac:dyDescent="0.25">
      <c r="A3455" t="str">
        <f t="shared" si="53"/>
        <v/>
      </c>
      <c r="O3455" s="142"/>
      <c r="P3455" s="132"/>
      <c r="R3455" s="119"/>
    </row>
    <row r="3456" spans="1:18" x14ac:dyDescent="0.25">
      <c r="A3456" t="str">
        <f t="shared" si="53"/>
        <v/>
      </c>
      <c r="O3456" s="142"/>
      <c r="P3456" s="132"/>
      <c r="R3456" s="119"/>
    </row>
    <row r="3457" spans="1:18" x14ac:dyDescent="0.25">
      <c r="A3457" t="str">
        <f t="shared" si="53"/>
        <v/>
      </c>
      <c r="O3457" s="142"/>
      <c r="P3457" s="132"/>
      <c r="R3457" s="119"/>
    </row>
    <row r="3458" spans="1:18" x14ac:dyDescent="0.25">
      <c r="A3458" t="str">
        <f t="shared" si="53"/>
        <v/>
      </c>
      <c r="O3458" s="142"/>
      <c r="P3458" s="132"/>
      <c r="R3458" s="119"/>
    </row>
    <row r="3459" spans="1:18" x14ac:dyDescent="0.25">
      <c r="A3459" t="str">
        <f t="shared" si="53"/>
        <v/>
      </c>
      <c r="O3459" s="142"/>
      <c r="P3459" s="132"/>
      <c r="R3459" s="119"/>
    </row>
    <row r="3460" spans="1:18" x14ac:dyDescent="0.25">
      <c r="A3460" t="str">
        <f t="shared" si="53"/>
        <v/>
      </c>
      <c r="O3460" s="142"/>
      <c r="P3460" s="132"/>
      <c r="R3460" s="119"/>
    </row>
    <row r="3461" spans="1:18" x14ac:dyDescent="0.25">
      <c r="A3461" t="str">
        <f t="shared" si="53"/>
        <v/>
      </c>
      <c r="O3461" s="142"/>
      <c r="P3461" s="132"/>
      <c r="R3461" s="119"/>
    </row>
    <row r="3462" spans="1:18" x14ac:dyDescent="0.25">
      <c r="A3462" t="str">
        <f t="shared" si="53"/>
        <v/>
      </c>
      <c r="O3462" s="142"/>
      <c r="P3462" s="132"/>
      <c r="R3462" s="119"/>
    </row>
    <row r="3463" spans="1:18" x14ac:dyDescent="0.25">
      <c r="A3463" t="str">
        <f t="shared" si="53"/>
        <v/>
      </c>
      <c r="O3463" s="142"/>
      <c r="P3463" s="132"/>
      <c r="R3463" s="119"/>
    </row>
    <row r="3464" spans="1:18" x14ac:dyDescent="0.25">
      <c r="A3464" t="str">
        <f t="shared" ref="A3464:A3527" si="54">B3464&amp;N3464</f>
        <v/>
      </c>
      <c r="O3464" s="142"/>
      <c r="P3464" s="132"/>
      <c r="R3464" s="119"/>
    </row>
    <row r="3465" spans="1:18" x14ac:dyDescent="0.25">
      <c r="A3465" t="str">
        <f t="shared" si="54"/>
        <v/>
      </c>
      <c r="O3465" s="142"/>
      <c r="P3465" s="132"/>
      <c r="R3465" s="119"/>
    </row>
    <row r="3466" spans="1:18" x14ac:dyDescent="0.25">
      <c r="A3466" t="str">
        <f t="shared" si="54"/>
        <v/>
      </c>
      <c r="O3466" s="142"/>
      <c r="P3466" s="132"/>
      <c r="R3466" s="119"/>
    </row>
    <row r="3467" spans="1:18" x14ac:dyDescent="0.25">
      <c r="A3467" t="str">
        <f t="shared" si="54"/>
        <v/>
      </c>
      <c r="O3467" s="142"/>
      <c r="P3467" s="132"/>
      <c r="R3467" s="119"/>
    </row>
    <row r="3468" spans="1:18" x14ac:dyDescent="0.25">
      <c r="A3468" t="str">
        <f t="shared" si="54"/>
        <v/>
      </c>
      <c r="O3468" s="142"/>
      <c r="P3468" s="132"/>
      <c r="R3468" s="119"/>
    </row>
    <row r="3469" spans="1:18" x14ac:dyDescent="0.25">
      <c r="A3469" t="str">
        <f t="shared" si="54"/>
        <v/>
      </c>
      <c r="O3469" s="142"/>
      <c r="P3469" s="132"/>
      <c r="R3469" s="119"/>
    </row>
    <row r="3470" spans="1:18" x14ac:dyDescent="0.25">
      <c r="A3470" t="str">
        <f t="shared" si="54"/>
        <v/>
      </c>
      <c r="O3470" s="142"/>
      <c r="P3470" s="132"/>
      <c r="R3470" s="119"/>
    </row>
    <row r="3471" spans="1:18" x14ac:dyDescent="0.25">
      <c r="A3471" t="str">
        <f t="shared" si="54"/>
        <v/>
      </c>
      <c r="O3471" s="142"/>
      <c r="P3471" s="132"/>
      <c r="R3471" s="119"/>
    </row>
    <row r="3472" spans="1:18" x14ac:dyDescent="0.25">
      <c r="A3472" t="str">
        <f t="shared" si="54"/>
        <v/>
      </c>
      <c r="O3472" s="142"/>
      <c r="P3472" s="132"/>
      <c r="R3472" s="119"/>
    </row>
    <row r="3473" spans="1:18" x14ac:dyDescent="0.25">
      <c r="A3473" t="str">
        <f t="shared" si="54"/>
        <v/>
      </c>
      <c r="O3473" s="142"/>
      <c r="P3473" s="132"/>
      <c r="R3473" s="119"/>
    </row>
    <row r="3474" spans="1:18" x14ac:dyDescent="0.25">
      <c r="A3474" t="str">
        <f t="shared" si="54"/>
        <v/>
      </c>
      <c r="O3474" s="142"/>
      <c r="P3474" s="132"/>
      <c r="R3474" s="119"/>
    </row>
    <row r="3475" spans="1:18" x14ac:dyDescent="0.25">
      <c r="A3475" t="str">
        <f t="shared" si="54"/>
        <v/>
      </c>
      <c r="O3475" s="142"/>
      <c r="P3475" s="132"/>
      <c r="R3475" s="119"/>
    </row>
    <row r="3476" spans="1:18" x14ac:dyDescent="0.25">
      <c r="A3476" t="str">
        <f t="shared" si="54"/>
        <v/>
      </c>
      <c r="O3476" s="142"/>
      <c r="P3476" s="132"/>
      <c r="R3476" s="119"/>
    </row>
    <row r="3477" spans="1:18" x14ac:dyDescent="0.25">
      <c r="A3477" t="str">
        <f t="shared" si="54"/>
        <v/>
      </c>
      <c r="O3477" s="142"/>
      <c r="P3477" s="132"/>
      <c r="R3477" s="119"/>
    </row>
    <row r="3478" spans="1:18" x14ac:dyDescent="0.25">
      <c r="A3478" t="str">
        <f t="shared" si="54"/>
        <v/>
      </c>
      <c r="O3478" s="142"/>
      <c r="P3478" s="132"/>
      <c r="R3478" s="119"/>
    </row>
    <row r="3479" spans="1:18" x14ac:dyDescent="0.25">
      <c r="A3479" t="str">
        <f t="shared" si="54"/>
        <v/>
      </c>
      <c r="O3479" s="142"/>
      <c r="P3479" s="132"/>
      <c r="R3479" s="119"/>
    </row>
    <row r="3480" spans="1:18" x14ac:dyDescent="0.25">
      <c r="A3480" t="str">
        <f t="shared" si="54"/>
        <v/>
      </c>
      <c r="O3480" s="142"/>
      <c r="P3480" s="132"/>
      <c r="R3480" s="119"/>
    </row>
    <row r="3481" spans="1:18" x14ac:dyDescent="0.25">
      <c r="A3481" t="str">
        <f t="shared" si="54"/>
        <v/>
      </c>
      <c r="O3481" s="142"/>
      <c r="P3481" s="132"/>
      <c r="R3481" s="119"/>
    </row>
    <row r="3482" spans="1:18" x14ac:dyDescent="0.25">
      <c r="A3482" t="str">
        <f t="shared" si="54"/>
        <v/>
      </c>
      <c r="O3482" s="142"/>
      <c r="P3482" s="132"/>
      <c r="R3482" s="119"/>
    </row>
    <row r="3483" spans="1:18" x14ac:dyDescent="0.25">
      <c r="A3483" t="str">
        <f t="shared" si="54"/>
        <v/>
      </c>
      <c r="O3483" s="142"/>
      <c r="P3483" s="132"/>
      <c r="R3483" s="119"/>
    </row>
    <row r="3484" spans="1:18" x14ac:dyDescent="0.25">
      <c r="A3484" t="str">
        <f t="shared" si="54"/>
        <v/>
      </c>
      <c r="O3484" s="142"/>
      <c r="P3484" s="132"/>
      <c r="R3484" s="119"/>
    </row>
    <row r="3485" spans="1:18" x14ac:dyDescent="0.25">
      <c r="A3485" t="str">
        <f t="shared" si="54"/>
        <v/>
      </c>
      <c r="O3485" s="142"/>
      <c r="P3485" s="132"/>
      <c r="R3485" s="119"/>
    </row>
    <row r="3486" spans="1:18" x14ac:dyDescent="0.25">
      <c r="A3486" t="str">
        <f t="shared" si="54"/>
        <v/>
      </c>
      <c r="O3486" s="142"/>
      <c r="P3486" s="132"/>
      <c r="R3486" s="119"/>
    </row>
    <row r="3487" spans="1:18" x14ac:dyDescent="0.25">
      <c r="A3487" t="str">
        <f t="shared" si="54"/>
        <v/>
      </c>
      <c r="O3487" s="142"/>
      <c r="P3487" s="132"/>
      <c r="R3487" s="119"/>
    </row>
    <row r="3488" spans="1:18" x14ac:dyDescent="0.25">
      <c r="A3488" t="str">
        <f t="shared" si="54"/>
        <v/>
      </c>
      <c r="O3488" s="142"/>
      <c r="P3488" s="132"/>
      <c r="R3488" s="119"/>
    </row>
    <row r="3489" spans="1:18" x14ac:dyDescent="0.25">
      <c r="A3489" t="str">
        <f t="shared" si="54"/>
        <v/>
      </c>
      <c r="O3489" s="142"/>
      <c r="P3489" s="132"/>
      <c r="R3489" s="119"/>
    </row>
    <row r="3490" spans="1:18" x14ac:dyDescent="0.25">
      <c r="A3490" t="str">
        <f t="shared" si="54"/>
        <v/>
      </c>
      <c r="O3490" s="142"/>
      <c r="P3490" s="132"/>
      <c r="R3490" s="119"/>
    </row>
    <row r="3491" spans="1:18" x14ac:dyDescent="0.25">
      <c r="A3491" t="str">
        <f t="shared" si="54"/>
        <v/>
      </c>
      <c r="O3491" s="142"/>
      <c r="P3491" s="132"/>
      <c r="R3491" s="119"/>
    </row>
    <row r="3492" spans="1:18" x14ac:dyDescent="0.25">
      <c r="A3492" t="str">
        <f t="shared" si="54"/>
        <v/>
      </c>
      <c r="O3492" s="142"/>
      <c r="P3492" s="132"/>
      <c r="R3492" s="119"/>
    </row>
    <row r="3493" spans="1:18" x14ac:dyDescent="0.25">
      <c r="A3493" t="str">
        <f t="shared" si="54"/>
        <v/>
      </c>
      <c r="O3493" s="142"/>
      <c r="P3493" s="132"/>
      <c r="R3493" s="119"/>
    </row>
    <row r="3494" spans="1:18" x14ac:dyDescent="0.25">
      <c r="A3494" t="str">
        <f t="shared" si="54"/>
        <v/>
      </c>
      <c r="O3494" s="142"/>
      <c r="P3494" s="132"/>
      <c r="R3494" s="119"/>
    </row>
    <row r="3495" spans="1:18" x14ac:dyDescent="0.25">
      <c r="A3495" t="str">
        <f t="shared" si="54"/>
        <v/>
      </c>
      <c r="O3495" s="142"/>
      <c r="P3495" s="132"/>
      <c r="R3495" s="119"/>
    </row>
    <row r="3496" spans="1:18" x14ac:dyDescent="0.25">
      <c r="A3496" t="str">
        <f t="shared" si="54"/>
        <v/>
      </c>
      <c r="O3496" s="142"/>
      <c r="P3496" s="132"/>
      <c r="R3496" s="119"/>
    </row>
    <row r="3497" spans="1:18" x14ac:dyDescent="0.25">
      <c r="A3497" t="str">
        <f t="shared" si="54"/>
        <v/>
      </c>
      <c r="O3497" s="142"/>
      <c r="P3497" s="132"/>
      <c r="R3497" s="119"/>
    </row>
    <row r="3498" spans="1:18" x14ac:dyDescent="0.25">
      <c r="A3498" t="str">
        <f t="shared" si="54"/>
        <v/>
      </c>
      <c r="O3498" s="142"/>
      <c r="P3498" s="132"/>
      <c r="R3498" s="119"/>
    </row>
    <row r="3499" spans="1:18" x14ac:dyDescent="0.25">
      <c r="A3499" t="str">
        <f t="shared" si="54"/>
        <v/>
      </c>
      <c r="O3499" s="142"/>
      <c r="P3499" s="132"/>
      <c r="R3499" s="119"/>
    </row>
    <row r="3500" spans="1:18" x14ac:dyDescent="0.25">
      <c r="A3500" t="str">
        <f t="shared" si="54"/>
        <v/>
      </c>
      <c r="O3500" s="142"/>
      <c r="P3500" s="132"/>
      <c r="R3500" s="119"/>
    </row>
    <row r="3501" spans="1:18" x14ac:dyDescent="0.25">
      <c r="A3501" t="str">
        <f t="shared" si="54"/>
        <v/>
      </c>
      <c r="O3501" s="142"/>
      <c r="P3501" s="132"/>
      <c r="R3501" s="119"/>
    </row>
    <row r="3502" spans="1:18" x14ac:dyDescent="0.25">
      <c r="A3502" t="str">
        <f t="shared" si="54"/>
        <v/>
      </c>
      <c r="O3502" s="142"/>
      <c r="P3502" s="132"/>
      <c r="R3502" s="119"/>
    </row>
    <row r="3503" spans="1:18" x14ac:dyDescent="0.25">
      <c r="A3503" t="str">
        <f t="shared" si="54"/>
        <v/>
      </c>
      <c r="O3503" s="142"/>
      <c r="P3503" s="132"/>
      <c r="R3503" s="119"/>
    </row>
    <row r="3504" spans="1:18" x14ac:dyDescent="0.25">
      <c r="A3504" t="str">
        <f t="shared" si="54"/>
        <v/>
      </c>
      <c r="O3504" s="142"/>
      <c r="P3504" s="132"/>
      <c r="R3504" s="119"/>
    </row>
    <row r="3505" spans="1:18" x14ac:dyDescent="0.25">
      <c r="A3505" t="str">
        <f t="shared" si="54"/>
        <v/>
      </c>
      <c r="O3505" s="142"/>
      <c r="P3505" s="132"/>
      <c r="R3505" s="119"/>
    </row>
    <row r="3506" spans="1:18" x14ac:dyDescent="0.25">
      <c r="A3506" t="str">
        <f t="shared" si="54"/>
        <v/>
      </c>
      <c r="O3506" s="142"/>
      <c r="P3506" s="132"/>
      <c r="R3506" s="119"/>
    </row>
    <row r="3507" spans="1:18" x14ac:dyDescent="0.25">
      <c r="A3507" t="str">
        <f t="shared" si="54"/>
        <v/>
      </c>
      <c r="O3507" s="142"/>
      <c r="P3507" s="132"/>
      <c r="R3507" s="119"/>
    </row>
    <row r="3508" spans="1:18" x14ac:dyDescent="0.25">
      <c r="A3508" t="str">
        <f t="shared" si="54"/>
        <v/>
      </c>
      <c r="O3508" s="142"/>
      <c r="P3508" s="132"/>
      <c r="R3508" s="119"/>
    </row>
    <row r="3509" spans="1:18" x14ac:dyDescent="0.25">
      <c r="A3509" t="str">
        <f t="shared" si="54"/>
        <v/>
      </c>
      <c r="O3509" s="142"/>
      <c r="P3509" s="132"/>
      <c r="R3509" s="119"/>
    </row>
    <row r="3510" spans="1:18" x14ac:dyDescent="0.25">
      <c r="A3510" t="str">
        <f t="shared" si="54"/>
        <v/>
      </c>
      <c r="O3510" s="142"/>
      <c r="P3510" s="132"/>
      <c r="R3510" s="119"/>
    </row>
    <row r="3511" spans="1:18" x14ac:dyDescent="0.25">
      <c r="A3511" t="str">
        <f t="shared" si="54"/>
        <v/>
      </c>
      <c r="O3511" s="142"/>
      <c r="P3511" s="132"/>
      <c r="R3511" s="119"/>
    </row>
    <row r="3512" spans="1:18" x14ac:dyDescent="0.25">
      <c r="A3512" t="str">
        <f t="shared" si="54"/>
        <v/>
      </c>
      <c r="O3512" s="142"/>
      <c r="P3512" s="132"/>
      <c r="R3512" s="119"/>
    </row>
    <row r="3513" spans="1:18" x14ac:dyDescent="0.25">
      <c r="A3513" t="str">
        <f t="shared" si="54"/>
        <v/>
      </c>
      <c r="O3513" s="142"/>
      <c r="P3513" s="132"/>
      <c r="R3513" s="119"/>
    </row>
    <row r="3514" spans="1:18" x14ac:dyDescent="0.25">
      <c r="A3514" t="str">
        <f t="shared" si="54"/>
        <v/>
      </c>
      <c r="O3514" s="142"/>
      <c r="P3514" s="132"/>
      <c r="R3514" s="119"/>
    </row>
    <row r="3515" spans="1:18" x14ac:dyDescent="0.25">
      <c r="A3515" t="str">
        <f t="shared" si="54"/>
        <v/>
      </c>
      <c r="O3515" s="142"/>
      <c r="P3515" s="132"/>
      <c r="R3515" s="119"/>
    </row>
    <row r="3516" spans="1:18" x14ac:dyDescent="0.25">
      <c r="A3516" t="str">
        <f t="shared" si="54"/>
        <v/>
      </c>
      <c r="O3516" s="142"/>
      <c r="P3516" s="132"/>
      <c r="R3516" s="119"/>
    </row>
    <row r="3517" spans="1:18" x14ac:dyDescent="0.25">
      <c r="A3517" t="str">
        <f t="shared" si="54"/>
        <v/>
      </c>
      <c r="O3517" s="142"/>
      <c r="P3517" s="132"/>
      <c r="R3517" s="119"/>
    </row>
    <row r="3518" spans="1:18" x14ac:dyDescent="0.25">
      <c r="A3518" t="str">
        <f t="shared" si="54"/>
        <v/>
      </c>
      <c r="O3518" s="142"/>
      <c r="P3518" s="132"/>
      <c r="R3518" s="119"/>
    </row>
    <row r="3519" spans="1:18" x14ac:dyDescent="0.25">
      <c r="A3519" t="str">
        <f t="shared" si="54"/>
        <v/>
      </c>
      <c r="O3519" s="142"/>
      <c r="P3519" s="132"/>
      <c r="R3519" s="119"/>
    </row>
    <row r="3520" spans="1:18" x14ac:dyDescent="0.25">
      <c r="A3520" t="str">
        <f t="shared" si="54"/>
        <v/>
      </c>
      <c r="O3520" s="142"/>
      <c r="P3520" s="132"/>
      <c r="R3520" s="119"/>
    </row>
    <row r="3521" spans="1:18" x14ac:dyDescent="0.25">
      <c r="A3521" t="str">
        <f t="shared" si="54"/>
        <v/>
      </c>
      <c r="O3521" s="142"/>
      <c r="P3521" s="132"/>
      <c r="R3521" s="119"/>
    </row>
    <row r="3522" spans="1:18" x14ac:dyDescent="0.25">
      <c r="A3522" t="str">
        <f t="shared" si="54"/>
        <v/>
      </c>
      <c r="O3522" s="142"/>
      <c r="P3522" s="132"/>
      <c r="R3522" s="119"/>
    </row>
    <row r="3523" spans="1:18" x14ac:dyDescent="0.25">
      <c r="A3523" t="str">
        <f t="shared" si="54"/>
        <v/>
      </c>
      <c r="O3523" s="142"/>
      <c r="P3523" s="132"/>
      <c r="R3523" s="119"/>
    </row>
    <row r="3524" spans="1:18" x14ac:dyDescent="0.25">
      <c r="A3524" t="str">
        <f t="shared" si="54"/>
        <v/>
      </c>
      <c r="O3524" s="142"/>
      <c r="P3524" s="132"/>
      <c r="R3524" s="119"/>
    </row>
    <row r="3525" spans="1:18" x14ac:dyDescent="0.25">
      <c r="A3525" t="str">
        <f t="shared" si="54"/>
        <v/>
      </c>
      <c r="O3525" s="142"/>
      <c r="P3525" s="132"/>
      <c r="R3525" s="119"/>
    </row>
    <row r="3526" spans="1:18" x14ac:dyDescent="0.25">
      <c r="A3526" t="str">
        <f t="shared" si="54"/>
        <v/>
      </c>
      <c r="O3526" s="142"/>
      <c r="P3526" s="132"/>
      <c r="R3526" s="119"/>
    </row>
    <row r="3527" spans="1:18" x14ac:dyDescent="0.25">
      <c r="A3527" t="str">
        <f t="shared" si="54"/>
        <v/>
      </c>
      <c r="O3527" s="142"/>
      <c r="P3527" s="132"/>
      <c r="R3527" s="119"/>
    </row>
    <row r="3528" spans="1:18" x14ac:dyDescent="0.25">
      <c r="A3528" t="str">
        <f t="shared" ref="A3528:A3591" si="55">B3528&amp;N3528</f>
        <v/>
      </c>
      <c r="O3528" s="142"/>
      <c r="P3528" s="132"/>
      <c r="R3528" s="119"/>
    </row>
    <row r="3529" spans="1:18" x14ac:dyDescent="0.25">
      <c r="A3529" t="str">
        <f t="shared" si="55"/>
        <v/>
      </c>
      <c r="O3529" s="142"/>
      <c r="P3529" s="132"/>
      <c r="R3529" s="119"/>
    </row>
    <row r="3530" spans="1:18" x14ac:dyDescent="0.25">
      <c r="A3530" t="str">
        <f t="shared" si="55"/>
        <v/>
      </c>
      <c r="O3530" s="142"/>
      <c r="P3530" s="132"/>
      <c r="R3530" s="119"/>
    </row>
    <row r="3531" spans="1:18" x14ac:dyDescent="0.25">
      <c r="A3531" t="str">
        <f t="shared" si="55"/>
        <v/>
      </c>
      <c r="O3531" s="142"/>
      <c r="P3531" s="132"/>
      <c r="R3531" s="119"/>
    </row>
    <row r="3532" spans="1:18" x14ac:dyDescent="0.25">
      <c r="A3532" t="str">
        <f t="shared" si="55"/>
        <v/>
      </c>
      <c r="O3532" s="142"/>
      <c r="P3532" s="132"/>
      <c r="R3532" s="119"/>
    </row>
    <row r="3533" spans="1:18" x14ac:dyDescent="0.25">
      <c r="A3533" t="str">
        <f t="shared" si="55"/>
        <v/>
      </c>
      <c r="O3533" s="142"/>
      <c r="P3533" s="132"/>
      <c r="R3533" s="119"/>
    </row>
    <row r="3534" spans="1:18" x14ac:dyDescent="0.25">
      <c r="A3534" t="str">
        <f t="shared" si="55"/>
        <v/>
      </c>
      <c r="O3534" s="142"/>
      <c r="P3534" s="132"/>
      <c r="R3534" s="119"/>
    </row>
    <row r="3535" spans="1:18" x14ac:dyDescent="0.25">
      <c r="A3535" t="str">
        <f t="shared" si="55"/>
        <v/>
      </c>
      <c r="O3535" s="142"/>
      <c r="P3535" s="132"/>
      <c r="R3535" s="119"/>
    </row>
    <row r="3536" spans="1:18" x14ac:dyDescent="0.25">
      <c r="A3536" t="str">
        <f t="shared" si="55"/>
        <v/>
      </c>
      <c r="O3536" s="142"/>
      <c r="P3536" s="132"/>
      <c r="R3536" s="119"/>
    </row>
    <row r="3537" spans="1:18" x14ac:dyDescent="0.25">
      <c r="A3537" t="str">
        <f t="shared" si="55"/>
        <v/>
      </c>
      <c r="O3537" s="142"/>
      <c r="P3537" s="132"/>
      <c r="R3537" s="119"/>
    </row>
    <row r="3538" spans="1:18" x14ac:dyDescent="0.25">
      <c r="A3538" t="str">
        <f t="shared" si="55"/>
        <v/>
      </c>
      <c r="O3538" s="142"/>
      <c r="P3538" s="132"/>
      <c r="R3538" s="119"/>
    </row>
    <row r="3539" spans="1:18" x14ac:dyDescent="0.25">
      <c r="A3539" t="str">
        <f t="shared" si="55"/>
        <v/>
      </c>
      <c r="O3539" s="142"/>
      <c r="P3539" s="132"/>
      <c r="R3539" s="119"/>
    </row>
    <row r="3540" spans="1:18" x14ac:dyDescent="0.25">
      <c r="A3540" t="str">
        <f t="shared" si="55"/>
        <v/>
      </c>
      <c r="O3540" s="142"/>
      <c r="P3540" s="132"/>
      <c r="R3540" s="119"/>
    </row>
    <row r="3541" spans="1:18" x14ac:dyDescent="0.25">
      <c r="A3541" t="str">
        <f t="shared" si="55"/>
        <v/>
      </c>
      <c r="O3541" s="142"/>
      <c r="P3541" s="132"/>
      <c r="R3541" s="119"/>
    </row>
    <row r="3542" spans="1:18" x14ac:dyDescent="0.25">
      <c r="A3542" t="str">
        <f t="shared" si="55"/>
        <v/>
      </c>
      <c r="O3542" s="142"/>
      <c r="P3542" s="132"/>
      <c r="R3542" s="119"/>
    </row>
    <row r="3543" spans="1:18" x14ac:dyDescent="0.25">
      <c r="A3543" t="str">
        <f t="shared" si="55"/>
        <v/>
      </c>
      <c r="O3543" s="142"/>
      <c r="P3543" s="132"/>
      <c r="R3543" s="119"/>
    </row>
    <row r="3544" spans="1:18" x14ac:dyDescent="0.25">
      <c r="A3544" t="str">
        <f t="shared" si="55"/>
        <v/>
      </c>
      <c r="O3544" s="142"/>
      <c r="P3544" s="132"/>
      <c r="R3544" s="119"/>
    </row>
    <row r="3545" spans="1:18" x14ac:dyDescent="0.25">
      <c r="A3545" t="str">
        <f t="shared" si="55"/>
        <v/>
      </c>
      <c r="O3545" s="142"/>
      <c r="P3545" s="132"/>
      <c r="R3545" s="119"/>
    </row>
    <row r="3546" spans="1:18" x14ac:dyDescent="0.25">
      <c r="A3546" t="str">
        <f t="shared" si="55"/>
        <v/>
      </c>
      <c r="O3546" s="142"/>
      <c r="P3546" s="132"/>
      <c r="R3546" s="119"/>
    </row>
    <row r="3547" spans="1:18" x14ac:dyDescent="0.25">
      <c r="A3547" t="str">
        <f t="shared" si="55"/>
        <v/>
      </c>
      <c r="O3547" s="142"/>
      <c r="P3547" s="132"/>
      <c r="R3547" s="119"/>
    </row>
    <row r="3548" spans="1:18" x14ac:dyDescent="0.25">
      <c r="A3548" t="str">
        <f t="shared" si="55"/>
        <v/>
      </c>
      <c r="O3548" s="142"/>
      <c r="P3548" s="132"/>
      <c r="R3548" s="119"/>
    </row>
    <row r="3549" spans="1:18" x14ac:dyDescent="0.25">
      <c r="A3549" t="str">
        <f t="shared" si="55"/>
        <v/>
      </c>
      <c r="O3549" s="142"/>
      <c r="P3549" s="132"/>
      <c r="R3549" s="119"/>
    </row>
    <row r="3550" spans="1:18" x14ac:dyDescent="0.25">
      <c r="A3550" t="str">
        <f t="shared" si="55"/>
        <v/>
      </c>
      <c r="O3550" s="142"/>
      <c r="P3550" s="132"/>
      <c r="R3550" s="119"/>
    </row>
    <row r="3551" spans="1:18" x14ac:dyDescent="0.25">
      <c r="A3551" t="str">
        <f t="shared" si="55"/>
        <v/>
      </c>
      <c r="O3551" s="142"/>
      <c r="P3551" s="132"/>
      <c r="R3551" s="119"/>
    </row>
    <row r="3552" spans="1:18" x14ac:dyDescent="0.25">
      <c r="A3552" t="str">
        <f t="shared" si="55"/>
        <v/>
      </c>
      <c r="O3552" s="142"/>
      <c r="P3552" s="132"/>
      <c r="R3552" s="119"/>
    </row>
    <row r="3553" spans="1:18" x14ac:dyDescent="0.25">
      <c r="A3553" t="str">
        <f t="shared" si="55"/>
        <v/>
      </c>
      <c r="O3553" s="142"/>
      <c r="P3553" s="132"/>
      <c r="R3553" s="119"/>
    </row>
    <row r="3554" spans="1:18" x14ac:dyDescent="0.25">
      <c r="A3554" t="str">
        <f t="shared" si="55"/>
        <v/>
      </c>
      <c r="O3554" s="142"/>
      <c r="P3554" s="132"/>
      <c r="R3554" s="119"/>
    </row>
    <row r="3555" spans="1:18" x14ac:dyDescent="0.25">
      <c r="A3555" t="str">
        <f t="shared" si="55"/>
        <v/>
      </c>
      <c r="O3555" s="142"/>
      <c r="P3555" s="132"/>
      <c r="R3555" s="119"/>
    </row>
    <row r="3556" spans="1:18" x14ac:dyDescent="0.25">
      <c r="A3556" t="str">
        <f t="shared" si="55"/>
        <v/>
      </c>
      <c r="O3556" s="142"/>
      <c r="P3556" s="132"/>
      <c r="R3556" s="119"/>
    </row>
    <row r="3557" spans="1:18" x14ac:dyDescent="0.25">
      <c r="A3557" t="str">
        <f t="shared" si="55"/>
        <v/>
      </c>
      <c r="O3557" s="142"/>
      <c r="P3557" s="132"/>
      <c r="R3557" s="119"/>
    </row>
    <row r="3558" spans="1:18" x14ac:dyDescent="0.25">
      <c r="A3558" t="str">
        <f t="shared" si="55"/>
        <v/>
      </c>
      <c r="O3558" s="142"/>
      <c r="P3558" s="132"/>
      <c r="R3558" s="119"/>
    </row>
    <row r="3559" spans="1:18" x14ac:dyDescent="0.25">
      <c r="A3559" t="str">
        <f t="shared" si="55"/>
        <v/>
      </c>
      <c r="O3559" s="142"/>
      <c r="P3559" s="132"/>
      <c r="R3559" s="119"/>
    </row>
    <row r="3560" spans="1:18" x14ac:dyDescent="0.25">
      <c r="A3560" t="str">
        <f t="shared" si="55"/>
        <v/>
      </c>
      <c r="O3560" s="142"/>
      <c r="P3560" s="132"/>
      <c r="R3560" s="119"/>
    </row>
    <row r="3561" spans="1:18" x14ac:dyDescent="0.25">
      <c r="A3561" t="str">
        <f t="shared" si="55"/>
        <v/>
      </c>
      <c r="O3561" s="142"/>
      <c r="P3561" s="132"/>
      <c r="R3561" s="119"/>
    </row>
    <row r="3562" spans="1:18" x14ac:dyDescent="0.25">
      <c r="A3562" t="str">
        <f t="shared" si="55"/>
        <v/>
      </c>
      <c r="O3562" s="142"/>
      <c r="P3562" s="132"/>
      <c r="R3562" s="119"/>
    </row>
    <row r="3563" spans="1:18" x14ac:dyDescent="0.25">
      <c r="A3563" t="str">
        <f t="shared" si="55"/>
        <v/>
      </c>
      <c r="O3563" s="142"/>
      <c r="P3563" s="132"/>
      <c r="R3563" s="119"/>
    </row>
    <row r="3564" spans="1:18" x14ac:dyDescent="0.25">
      <c r="A3564" t="str">
        <f t="shared" si="55"/>
        <v/>
      </c>
      <c r="O3564" s="142"/>
      <c r="P3564" s="132"/>
      <c r="R3564" s="119"/>
    </row>
    <row r="3565" spans="1:18" x14ac:dyDescent="0.25">
      <c r="A3565" t="str">
        <f t="shared" si="55"/>
        <v/>
      </c>
      <c r="O3565" s="142"/>
      <c r="P3565" s="132"/>
      <c r="R3565" s="119"/>
    </row>
    <row r="3566" spans="1:18" x14ac:dyDescent="0.25">
      <c r="A3566" t="str">
        <f t="shared" si="55"/>
        <v/>
      </c>
      <c r="O3566" s="142"/>
      <c r="P3566" s="132"/>
      <c r="R3566" s="119"/>
    </row>
    <row r="3567" spans="1:18" x14ac:dyDescent="0.25">
      <c r="A3567" t="str">
        <f t="shared" si="55"/>
        <v/>
      </c>
      <c r="O3567" s="142"/>
      <c r="P3567" s="132"/>
      <c r="R3567" s="119"/>
    </row>
    <row r="3568" spans="1:18" x14ac:dyDescent="0.25">
      <c r="A3568" t="str">
        <f t="shared" si="55"/>
        <v/>
      </c>
      <c r="O3568" s="142"/>
      <c r="P3568" s="132"/>
      <c r="R3568" s="119"/>
    </row>
    <row r="3569" spans="1:18" x14ac:dyDescent="0.25">
      <c r="A3569" t="str">
        <f t="shared" si="55"/>
        <v/>
      </c>
      <c r="O3569" s="142"/>
      <c r="P3569" s="132"/>
      <c r="R3569" s="119"/>
    </row>
    <row r="3570" spans="1:18" x14ac:dyDescent="0.25">
      <c r="A3570" t="str">
        <f t="shared" si="55"/>
        <v/>
      </c>
      <c r="O3570" s="142"/>
      <c r="P3570" s="132"/>
      <c r="R3570" s="119"/>
    </row>
    <row r="3571" spans="1:18" x14ac:dyDescent="0.25">
      <c r="A3571" t="str">
        <f t="shared" si="55"/>
        <v/>
      </c>
      <c r="O3571" s="142"/>
      <c r="P3571" s="132"/>
      <c r="R3571" s="119"/>
    </row>
    <row r="3572" spans="1:18" x14ac:dyDescent="0.25">
      <c r="A3572" t="str">
        <f t="shared" si="55"/>
        <v/>
      </c>
      <c r="O3572" s="142"/>
      <c r="P3572" s="132"/>
      <c r="R3572" s="119"/>
    </row>
    <row r="3573" spans="1:18" x14ac:dyDescent="0.25">
      <c r="A3573" t="str">
        <f t="shared" si="55"/>
        <v/>
      </c>
      <c r="O3573" s="142"/>
      <c r="P3573" s="132"/>
      <c r="R3573" s="119"/>
    </row>
    <row r="3574" spans="1:18" x14ac:dyDescent="0.25">
      <c r="A3574" t="str">
        <f t="shared" si="55"/>
        <v/>
      </c>
      <c r="O3574" s="142"/>
      <c r="P3574" s="132"/>
      <c r="R3574" s="119"/>
    </row>
    <row r="3575" spans="1:18" x14ac:dyDescent="0.25">
      <c r="A3575" t="str">
        <f t="shared" si="55"/>
        <v/>
      </c>
      <c r="O3575" s="142"/>
      <c r="P3575" s="132"/>
      <c r="R3575" s="119"/>
    </row>
    <row r="3576" spans="1:18" x14ac:dyDescent="0.25">
      <c r="A3576" t="str">
        <f t="shared" si="55"/>
        <v/>
      </c>
      <c r="O3576" s="142"/>
      <c r="P3576" s="132"/>
      <c r="R3576" s="119"/>
    </row>
    <row r="3577" spans="1:18" x14ac:dyDescent="0.25">
      <c r="A3577" t="str">
        <f t="shared" si="55"/>
        <v/>
      </c>
      <c r="O3577" s="142"/>
      <c r="P3577" s="132"/>
      <c r="R3577" s="119"/>
    </row>
    <row r="3578" spans="1:18" x14ac:dyDescent="0.25">
      <c r="A3578" t="str">
        <f t="shared" si="55"/>
        <v/>
      </c>
      <c r="O3578" s="142"/>
      <c r="P3578" s="132"/>
      <c r="R3578" s="119"/>
    </row>
    <row r="3579" spans="1:18" x14ac:dyDescent="0.25">
      <c r="A3579" t="str">
        <f t="shared" si="55"/>
        <v/>
      </c>
      <c r="O3579" s="142"/>
      <c r="P3579" s="132"/>
      <c r="R3579" s="119"/>
    </row>
    <row r="3580" spans="1:18" x14ac:dyDescent="0.25">
      <c r="A3580" t="str">
        <f t="shared" si="55"/>
        <v/>
      </c>
      <c r="O3580" s="142"/>
      <c r="P3580" s="132"/>
      <c r="R3580" s="119"/>
    </row>
    <row r="3581" spans="1:18" x14ac:dyDescent="0.25">
      <c r="A3581" t="str">
        <f t="shared" si="55"/>
        <v/>
      </c>
      <c r="O3581" s="142"/>
      <c r="P3581" s="132"/>
      <c r="R3581" s="119"/>
    </row>
    <row r="3582" spans="1:18" x14ac:dyDescent="0.25">
      <c r="A3582" t="str">
        <f t="shared" si="55"/>
        <v/>
      </c>
      <c r="O3582" s="142"/>
      <c r="P3582" s="132"/>
      <c r="R3582" s="119"/>
    </row>
    <row r="3583" spans="1:18" x14ac:dyDescent="0.25">
      <c r="A3583" t="str">
        <f t="shared" si="55"/>
        <v/>
      </c>
      <c r="O3583" s="142"/>
      <c r="P3583" s="132"/>
      <c r="R3583" s="119"/>
    </row>
    <row r="3584" spans="1:18" x14ac:dyDescent="0.25">
      <c r="A3584" t="str">
        <f t="shared" si="55"/>
        <v/>
      </c>
      <c r="O3584" s="142"/>
      <c r="P3584" s="132"/>
      <c r="R3584" s="119"/>
    </row>
    <row r="3585" spans="1:18" x14ac:dyDescent="0.25">
      <c r="A3585" t="str">
        <f t="shared" si="55"/>
        <v/>
      </c>
      <c r="O3585" s="142"/>
      <c r="P3585" s="132"/>
      <c r="R3585" s="119"/>
    </row>
    <row r="3586" spans="1:18" x14ac:dyDescent="0.25">
      <c r="A3586" t="str">
        <f t="shared" si="55"/>
        <v/>
      </c>
      <c r="O3586" s="142"/>
      <c r="P3586" s="132"/>
      <c r="R3586" s="119"/>
    </row>
    <row r="3587" spans="1:18" x14ac:dyDescent="0.25">
      <c r="A3587" t="str">
        <f t="shared" si="55"/>
        <v/>
      </c>
      <c r="O3587" s="142"/>
      <c r="P3587" s="132"/>
      <c r="R3587" s="119"/>
    </row>
    <row r="3588" spans="1:18" x14ac:dyDescent="0.25">
      <c r="A3588" t="str">
        <f t="shared" si="55"/>
        <v/>
      </c>
      <c r="O3588" s="142"/>
      <c r="P3588" s="132"/>
      <c r="R3588" s="119"/>
    </row>
    <row r="3589" spans="1:18" x14ac:dyDescent="0.25">
      <c r="A3589" t="str">
        <f t="shared" si="55"/>
        <v/>
      </c>
      <c r="O3589" s="142"/>
      <c r="P3589" s="132"/>
      <c r="R3589" s="119"/>
    </row>
    <row r="3590" spans="1:18" x14ac:dyDescent="0.25">
      <c r="A3590" t="str">
        <f t="shared" si="55"/>
        <v/>
      </c>
      <c r="O3590" s="142"/>
      <c r="P3590" s="132"/>
      <c r="R3590" s="119"/>
    </row>
    <row r="3591" spans="1:18" x14ac:dyDescent="0.25">
      <c r="A3591" t="str">
        <f t="shared" si="55"/>
        <v/>
      </c>
      <c r="O3591" s="142"/>
      <c r="P3591" s="132"/>
      <c r="R3591" s="119"/>
    </row>
    <row r="3592" spans="1:18" x14ac:dyDescent="0.25">
      <c r="A3592" t="str">
        <f t="shared" ref="A3592:A3655" si="56">B3592&amp;N3592</f>
        <v/>
      </c>
      <c r="O3592" s="142"/>
      <c r="P3592" s="132"/>
      <c r="R3592" s="119"/>
    </row>
    <row r="3593" spans="1:18" x14ac:dyDescent="0.25">
      <c r="A3593" t="str">
        <f t="shared" si="56"/>
        <v/>
      </c>
      <c r="O3593" s="142"/>
      <c r="P3593" s="132"/>
      <c r="R3593" s="119"/>
    </row>
    <row r="3594" spans="1:18" x14ac:dyDescent="0.25">
      <c r="A3594" t="str">
        <f t="shared" si="56"/>
        <v/>
      </c>
      <c r="O3594" s="142"/>
      <c r="P3594" s="132"/>
      <c r="R3594" s="119"/>
    </row>
    <row r="3595" spans="1:18" x14ac:dyDescent="0.25">
      <c r="A3595" t="str">
        <f t="shared" si="56"/>
        <v/>
      </c>
      <c r="O3595" s="142"/>
      <c r="P3595" s="132"/>
      <c r="R3595" s="119"/>
    </row>
    <row r="3596" spans="1:18" x14ac:dyDescent="0.25">
      <c r="A3596" t="str">
        <f t="shared" si="56"/>
        <v/>
      </c>
      <c r="O3596" s="142"/>
      <c r="P3596" s="132"/>
      <c r="R3596" s="119"/>
    </row>
    <row r="3597" spans="1:18" x14ac:dyDescent="0.25">
      <c r="A3597" t="str">
        <f t="shared" si="56"/>
        <v/>
      </c>
      <c r="O3597" s="142"/>
      <c r="P3597" s="132"/>
      <c r="R3597" s="119"/>
    </row>
    <row r="3598" spans="1:18" x14ac:dyDescent="0.25">
      <c r="A3598" t="str">
        <f t="shared" si="56"/>
        <v/>
      </c>
      <c r="O3598" s="142"/>
      <c r="P3598" s="132"/>
      <c r="R3598" s="119"/>
    </row>
    <row r="3599" spans="1:18" x14ac:dyDescent="0.25">
      <c r="A3599" t="str">
        <f t="shared" si="56"/>
        <v/>
      </c>
      <c r="O3599" s="142"/>
      <c r="P3599" s="132"/>
      <c r="R3599" s="119"/>
    </row>
    <row r="3600" spans="1:18" x14ac:dyDescent="0.25">
      <c r="A3600" t="str">
        <f t="shared" si="56"/>
        <v/>
      </c>
      <c r="O3600" s="142"/>
      <c r="P3600" s="132"/>
      <c r="R3600" s="119"/>
    </row>
    <row r="3601" spans="1:18" x14ac:dyDescent="0.25">
      <c r="A3601" t="str">
        <f t="shared" si="56"/>
        <v/>
      </c>
      <c r="O3601" s="142"/>
      <c r="P3601" s="132"/>
      <c r="R3601" s="119"/>
    </row>
    <row r="3602" spans="1:18" x14ac:dyDescent="0.25">
      <c r="A3602" t="str">
        <f t="shared" si="56"/>
        <v/>
      </c>
      <c r="O3602" s="142"/>
      <c r="P3602" s="132"/>
      <c r="R3602" s="119"/>
    </row>
    <row r="3603" spans="1:18" x14ac:dyDescent="0.25">
      <c r="A3603" t="str">
        <f t="shared" si="56"/>
        <v/>
      </c>
      <c r="O3603" s="142"/>
      <c r="P3603" s="132"/>
      <c r="R3603" s="119"/>
    </row>
    <row r="3604" spans="1:18" x14ac:dyDescent="0.25">
      <c r="A3604" t="str">
        <f t="shared" si="56"/>
        <v/>
      </c>
      <c r="O3604" s="142"/>
      <c r="P3604" s="132"/>
      <c r="R3604" s="119"/>
    </row>
    <row r="3605" spans="1:18" x14ac:dyDescent="0.25">
      <c r="A3605" t="str">
        <f t="shared" si="56"/>
        <v/>
      </c>
      <c r="O3605" s="142"/>
      <c r="P3605" s="132"/>
      <c r="R3605" s="119"/>
    </row>
    <row r="3606" spans="1:18" x14ac:dyDescent="0.25">
      <c r="A3606" t="str">
        <f t="shared" si="56"/>
        <v/>
      </c>
      <c r="O3606" s="142"/>
      <c r="P3606" s="132"/>
      <c r="R3606" s="119"/>
    </row>
    <row r="3607" spans="1:18" x14ac:dyDescent="0.25">
      <c r="A3607" t="str">
        <f t="shared" si="56"/>
        <v/>
      </c>
      <c r="O3607" s="142"/>
      <c r="P3607" s="132"/>
      <c r="R3607" s="119"/>
    </row>
    <row r="3608" spans="1:18" x14ac:dyDescent="0.25">
      <c r="A3608" t="str">
        <f t="shared" si="56"/>
        <v/>
      </c>
      <c r="O3608" s="142"/>
      <c r="P3608" s="132"/>
      <c r="R3608" s="119"/>
    </row>
    <row r="3609" spans="1:18" x14ac:dyDescent="0.25">
      <c r="A3609" t="str">
        <f t="shared" si="56"/>
        <v/>
      </c>
      <c r="O3609" s="142"/>
      <c r="P3609" s="132"/>
      <c r="R3609" s="119"/>
    </row>
    <row r="3610" spans="1:18" x14ac:dyDescent="0.25">
      <c r="A3610" t="str">
        <f t="shared" si="56"/>
        <v/>
      </c>
      <c r="O3610" s="142"/>
      <c r="P3610" s="132"/>
      <c r="R3610" s="119"/>
    </row>
    <row r="3611" spans="1:18" x14ac:dyDescent="0.25">
      <c r="A3611" t="str">
        <f t="shared" si="56"/>
        <v/>
      </c>
      <c r="O3611" s="142"/>
      <c r="P3611" s="132"/>
      <c r="R3611" s="119"/>
    </row>
    <row r="3612" spans="1:18" x14ac:dyDescent="0.25">
      <c r="A3612" t="str">
        <f t="shared" si="56"/>
        <v/>
      </c>
      <c r="O3612" s="142"/>
      <c r="P3612" s="132"/>
      <c r="R3612" s="119"/>
    </row>
    <row r="3613" spans="1:18" x14ac:dyDescent="0.25">
      <c r="A3613" t="str">
        <f t="shared" si="56"/>
        <v/>
      </c>
      <c r="O3613" s="142"/>
      <c r="P3613" s="132"/>
      <c r="R3613" s="119"/>
    </row>
    <row r="3614" spans="1:18" x14ac:dyDescent="0.25">
      <c r="A3614" t="str">
        <f t="shared" si="56"/>
        <v/>
      </c>
      <c r="O3614" s="142"/>
      <c r="P3614" s="132"/>
      <c r="R3614" s="119"/>
    </row>
    <row r="3615" spans="1:18" x14ac:dyDescent="0.25">
      <c r="A3615" t="str">
        <f t="shared" si="56"/>
        <v/>
      </c>
      <c r="O3615" s="142"/>
      <c r="P3615" s="132"/>
      <c r="R3615" s="119"/>
    </row>
    <row r="3616" spans="1:18" x14ac:dyDescent="0.25">
      <c r="A3616" t="str">
        <f t="shared" si="56"/>
        <v/>
      </c>
      <c r="O3616" s="142"/>
      <c r="P3616" s="132"/>
      <c r="R3616" s="119"/>
    </row>
    <row r="3617" spans="1:18" x14ac:dyDescent="0.25">
      <c r="A3617" t="str">
        <f t="shared" si="56"/>
        <v/>
      </c>
      <c r="O3617" s="142"/>
      <c r="P3617" s="132"/>
      <c r="R3617" s="119"/>
    </row>
    <row r="3618" spans="1:18" x14ac:dyDescent="0.25">
      <c r="A3618" t="str">
        <f t="shared" si="56"/>
        <v/>
      </c>
      <c r="O3618" s="142"/>
      <c r="P3618" s="132"/>
      <c r="R3618" s="119"/>
    </row>
    <row r="3619" spans="1:18" x14ac:dyDescent="0.25">
      <c r="A3619" t="str">
        <f t="shared" si="56"/>
        <v/>
      </c>
      <c r="O3619" s="142"/>
      <c r="P3619" s="132"/>
      <c r="R3619" s="119"/>
    </row>
    <row r="3620" spans="1:18" x14ac:dyDescent="0.25">
      <c r="A3620" t="str">
        <f t="shared" si="56"/>
        <v/>
      </c>
      <c r="O3620" s="142"/>
      <c r="P3620" s="132"/>
      <c r="R3620" s="119"/>
    </row>
    <row r="3621" spans="1:18" x14ac:dyDescent="0.25">
      <c r="A3621" t="str">
        <f t="shared" si="56"/>
        <v/>
      </c>
      <c r="O3621" s="142"/>
      <c r="P3621" s="132"/>
      <c r="R3621" s="119"/>
    </row>
    <row r="3622" spans="1:18" x14ac:dyDescent="0.25">
      <c r="A3622" t="str">
        <f t="shared" si="56"/>
        <v/>
      </c>
      <c r="O3622" s="142"/>
      <c r="P3622" s="132"/>
      <c r="R3622" s="119"/>
    </row>
    <row r="3623" spans="1:18" x14ac:dyDescent="0.25">
      <c r="A3623" t="str">
        <f t="shared" si="56"/>
        <v/>
      </c>
      <c r="O3623" s="142"/>
      <c r="P3623" s="132"/>
      <c r="R3623" s="119"/>
    </row>
    <row r="3624" spans="1:18" x14ac:dyDescent="0.25">
      <c r="A3624" t="str">
        <f t="shared" si="56"/>
        <v/>
      </c>
      <c r="O3624" s="142"/>
      <c r="P3624" s="132"/>
      <c r="R3624" s="119"/>
    </row>
    <row r="3625" spans="1:18" x14ac:dyDescent="0.25">
      <c r="A3625" t="str">
        <f t="shared" si="56"/>
        <v/>
      </c>
      <c r="O3625" s="142"/>
      <c r="P3625" s="132"/>
      <c r="R3625" s="119"/>
    </row>
    <row r="3626" spans="1:18" x14ac:dyDescent="0.25">
      <c r="A3626" t="str">
        <f t="shared" si="56"/>
        <v/>
      </c>
      <c r="O3626" s="142"/>
      <c r="P3626" s="132"/>
      <c r="R3626" s="119"/>
    </row>
    <row r="3627" spans="1:18" x14ac:dyDescent="0.25">
      <c r="A3627" t="str">
        <f t="shared" si="56"/>
        <v/>
      </c>
      <c r="O3627" s="142"/>
      <c r="P3627" s="132"/>
      <c r="R3627" s="119"/>
    </row>
    <row r="3628" spans="1:18" x14ac:dyDescent="0.25">
      <c r="A3628" t="str">
        <f t="shared" si="56"/>
        <v/>
      </c>
      <c r="O3628" s="142"/>
      <c r="P3628" s="132"/>
      <c r="R3628" s="119"/>
    </row>
    <row r="3629" spans="1:18" x14ac:dyDescent="0.25">
      <c r="A3629" t="str">
        <f t="shared" si="56"/>
        <v/>
      </c>
      <c r="O3629" s="142"/>
      <c r="P3629" s="132"/>
      <c r="R3629" s="119"/>
    </row>
    <row r="3630" spans="1:18" x14ac:dyDescent="0.25">
      <c r="A3630" t="str">
        <f t="shared" si="56"/>
        <v/>
      </c>
      <c r="O3630" s="142"/>
      <c r="P3630" s="132"/>
      <c r="R3630" s="119"/>
    </row>
    <row r="3631" spans="1:18" x14ac:dyDescent="0.25">
      <c r="A3631" t="str">
        <f t="shared" si="56"/>
        <v/>
      </c>
      <c r="O3631" s="142"/>
      <c r="P3631" s="132"/>
      <c r="R3631" s="119"/>
    </row>
    <row r="3632" spans="1:18" x14ac:dyDescent="0.25">
      <c r="A3632" t="str">
        <f t="shared" si="56"/>
        <v/>
      </c>
      <c r="O3632" s="142"/>
      <c r="P3632" s="132"/>
      <c r="R3632" s="119"/>
    </row>
    <row r="3633" spans="1:18" x14ac:dyDescent="0.25">
      <c r="A3633" t="str">
        <f t="shared" si="56"/>
        <v/>
      </c>
      <c r="O3633" s="142"/>
      <c r="P3633" s="132"/>
      <c r="R3633" s="119"/>
    </row>
    <row r="3634" spans="1:18" x14ac:dyDescent="0.25">
      <c r="A3634" t="str">
        <f t="shared" si="56"/>
        <v/>
      </c>
      <c r="O3634" s="142"/>
      <c r="P3634" s="132"/>
      <c r="R3634" s="119"/>
    </row>
    <row r="3635" spans="1:18" x14ac:dyDescent="0.25">
      <c r="A3635" t="str">
        <f t="shared" si="56"/>
        <v/>
      </c>
      <c r="O3635" s="142"/>
      <c r="P3635" s="132"/>
      <c r="R3635" s="119"/>
    </row>
    <row r="3636" spans="1:18" x14ac:dyDescent="0.25">
      <c r="A3636" t="str">
        <f t="shared" si="56"/>
        <v/>
      </c>
      <c r="O3636" s="142"/>
      <c r="P3636" s="132"/>
      <c r="R3636" s="119"/>
    </row>
    <row r="3637" spans="1:18" x14ac:dyDescent="0.25">
      <c r="A3637" t="str">
        <f t="shared" si="56"/>
        <v/>
      </c>
      <c r="O3637" s="142"/>
      <c r="P3637" s="132"/>
      <c r="R3637" s="119"/>
    </row>
    <row r="3638" spans="1:18" x14ac:dyDescent="0.25">
      <c r="A3638" t="str">
        <f t="shared" si="56"/>
        <v/>
      </c>
      <c r="O3638" s="142"/>
      <c r="P3638" s="132"/>
      <c r="R3638" s="119"/>
    </row>
    <row r="3639" spans="1:18" x14ac:dyDescent="0.25">
      <c r="A3639" t="str">
        <f t="shared" si="56"/>
        <v/>
      </c>
      <c r="O3639" s="142"/>
      <c r="P3639" s="132"/>
      <c r="R3639" s="119"/>
    </row>
    <row r="3640" spans="1:18" x14ac:dyDescent="0.25">
      <c r="A3640" t="str">
        <f t="shared" si="56"/>
        <v/>
      </c>
      <c r="O3640" s="142"/>
      <c r="P3640" s="132"/>
      <c r="R3640" s="119"/>
    </row>
    <row r="3641" spans="1:18" x14ac:dyDescent="0.25">
      <c r="A3641" t="str">
        <f t="shared" si="56"/>
        <v/>
      </c>
      <c r="O3641" s="142"/>
      <c r="P3641" s="132"/>
      <c r="R3641" s="119"/>
    </row>
    <row r="3642" spans="1:18" x14ac:dyDescent="0.25">
      <c r="A3642" t="str">
        <f t="shared" si="56"/>
        <v/>
      </c>
      <c r="O3642" s="142"/>
      <c r="P3642" s="132"/>
      <c r="R3642" s="119"/>
    </row>
    <row r="3643" spans="1:18" x14ac:dyDescent="0.25">
      <c r="A3643" t="str">
        <f t="shared" si="56"/>
        <v/>
      </c>
      <c r="O3643" s="142"/>
      <c r="P3643" s="132"/>
      <c r="R3643" s="119"/>
    </row>
    <row r="3644" spans="1:18" x14ac:dyDescent="0.25">
      <c r="A3644" t="str">
        <f t="shared" si="56"/>
        <v/>
      </c>
      <c r="O3644" s="142"/>
      <c r="P3644" s="132"/>
      <c r="R3644" s="119"/>
    </row>
    <row r="3645" spans="1:18" x14ac:dyDescent="0.25">
      <c r="A3645" t="str">
        <f t="shared" si="56"/>
        <v/>
      </c>
      <c r="O3645" s="142"/>
      <c r="P3645" s="132"/>
      <c r="R3645" s="119"/>
    </row>
    <row r="3646" spans="1:18" x14ac:dyDescent="0.25">
      <c r="A3646" t="str">
        <f t="shared" si="56"/>
        <v/>
      </c>
      <c r="O3646" s="142"/>
      <c r="P3646" s="132"/>
      <c r="R3646" s="119"/>
    </row>
    <row r="3647" spans="1:18" x14ac:dyDescent="0.25">
      <c r="A3647" t="str">
        <f t="shared" si="56"/>
        <v/>
      </c>
      <c r="O3647" s="142"/>
      <c r="P3647" s="132"/>
      <c r="R3647" s="119"/>
    </row>
    <row r="3648" spans="1:18" x14ac:dyDescent="0.25">
      <c r="A3648" t="str">
        <f t="shared" si="56"/>
        <v/>
      </c>
      <c r="O3648" s="142"/>
      <c r="P3648" s="132"/>
      <c r="R3648" s="119"/>
    </row>
    <row r="3649" spans="1:18" x14ac:dyDescent="0.25">
      <c r="A3649" t="str">
        <f t="shared" si="56"/>
        <v/>
      </c>
      <c r="O3649" s="142"/>
      <c r="P3649" s="132"/>
      <c r="R3649" s="119"/>
    </row>
    <row r="3650" spans="1:18" x14ac:dyDescent="0.25">
      <c r="A3650" t="str">
        <f t="shared" si="56"/>
        <v/>
      </c>
      <c r="O3650" s="142"/>
      <c r="P3650" s="132"/>
      <c r="R3650" s="119"/>
    </row>
    <row r="3651" spans="1:18" x14ac:dyDescent="0.25">
      <c r="A3651" t="str">
        <f t="shared" si="56"/>
        <v/>
      </c>
      <c r="O3651" s="142"/>
      <c r="P3651" s="132"/>
      <c r="R3651" s="119"/>
    </row>
    <row r="3652" spans="1:18" x14ac:dyDescent="0.25">
      <c r="A3652" t="str">
        <f t="shared" si="56"/>
        <v/>
      </c>
      <c r="O3652" s="142"/>
      <c r="P3652" s="132"/>
      <c r="R3652" s="119"/>
    </row>
    <row r="3653" spans="1:18" x14ac:dyDescent="0.25">
      <c r="A3653" t="str">
        <f t="shared" si="56"/>
        <v/>
      </c>
      <c r="O3653" s="142"/>
      <c r="P3653" s="132"/>
      <c r="R3653" s="119"/>
    </row>
    <row r="3654" spans="1:18" x14ac:dyDescent="0.25">
      <c r="A3654" t="str">
        <f t="shared" si="56"/>
        <v/>
      </c>
      <c r="O3654" s="142"/>
      <c r="P3654" s="132"/>
      <c r="R3654" s="119"/>
    </row>
    <row r="3655" spans="1:18" x14ac:dyDescent="0.25">
      <c r="A3655" t="str">
        <f t="shared" si="56"/>
        <v/>
      </c>
      <c r="O3655" s="142"/>
      <c r="P3655" s="132"/>
      <c r="R3655" s="119"/>
    </row>
    <row r="3656" spans="1:18" x14ac:dyDescent="0.25">
      <c r="A3656" t="str">
        <f t="shared" ref="A3656:A3719" si="57">B3656&amp;N3656</f>
        <v/>
      </c>
      <c r="O3656" s="142"/>
      <c r="P3656" s="132"/>
      <c r="R3656" s="119"/>
    </row>
    <row r="3657" spans="1:18" x14ac:dyDescent="0.25">
      <c r="A3657" t="str">
        <f t="shared" si="57"/>
        <v/>
      </c>
      <c r="O3657" s="142"/>
      <c r="P3657" s="132"/>
      <c r="R3657" s="119"/>
    </row>
    <row r="3658" spans="1:18" x14ac:dyDescent="0.25">
      <c r="A3658" t="str">
        <f t="shared" si="57"/>
        <v/>
      </c>
      <c r="O3658" s="142"/>
      <c r="P3658" s="132"/>
      <c r="R3658" s="119"/>
    </row>
    <row r="3659" spans="1:18" x14ac:dyDescent="0.25">
      <c r="A3659" t="str">
        <f t="shared" si="57"/>
        <v/>
      </c>
      <c r="O3659" s="142"/>
      <c r="P3659" s="132"/>
      <c r="R3659" s="119"/>
    </row>
    <row r="3660" spans="1:18" x14ac:dyDescent="0.25">
      <c r="A3660" t="str">
        <f t="shared" si="57"/>
        <v/>
      </c>
      <c r="O3660" s="142"/>
      <c r="P3660" s="132"/>
      <c r="R3660" s="119"/>
    </row>
    <row r="3661" spans="1:18" x14ac:dyDescent="0.25">
      <c r="A3661" t="str">
        <f t="shared" si="57"/>
        <v/>
      </c>
      <c r="O3661" s="142"/>
      <c r="P3661" s="132"/>
      <c r="R3661" s="119"/>
    </row>
    <row r="3662" spans="1:18" x14ac:dyDescent="0.25">
      <c r="A3662" t="str">
        <f t="shared" si="57"/>
        <v/>
      </c>
      <c r="O3662" s="142"/>
      <c r="P3662" s="132"/>
      <c r="R3662" s="119"/>
    </row>
    <row r="3663" spans="1:18" x14ac:dyDescent="0.25">
      <c r="A3663" t="str">
        <f t="shared" si="57"/>
        <v/>
      </c>
      <c r="O3663" s="142"/>
      <c r="P3663" s="132"/>
      <c r="R3663" s="119"/>
    </row>
    <row r="3664" spans="1:18" x14ac:dyDescent="0.25">
      <c r="A3664" t="str">
        <f t="shared" si="57"/>
        <v/>
      </c>
      <c r="O3664" s="142"/>
      <c r="P3664" s="132"/>
      <c r="R3664" s="119"/>
    </row>
    <row r="3665" spans="1:18" x14ac:dyDescent="0.25">
      <c r="A3665" t="str">
        <f t="shared" si="57"/>
        <v/>
      </c>
      <c r="O3665" s="142"/>
      <c r="P3665" s="132"/>
      <c r="R3665" s="119"/>
    </row>
    <row r="3666" spans="1:18" x14ac:dyDescent="0.25">
      <c r="A3666" t="str">
        <f t="shared" si="57"/>
        <v/>
      </c>
      <c r="O3666" s="142"/>
      <c r="P3666" s="132"/>
      <c r="R3666" s="119"/>
    </row>
    <row r="3667" spans="1:18" x14ac:dyDescent="0.25">
      <c r="A3667" t="str">
        <f t="shared" si="57"/>
        <v/>
      </c>
      <c r="O3667" s="142"/>
      <c r="P3667" s="132"/>
      <c r="R3667" s="119"/>
    </row>
    <row r="3668" spans="1:18" x14ac:dyDescent="0.25">
      <c r="A3668" t="str">
        <f t="shared" si="57"/>
        <v/>
      </c>
      <c r="O3668" s="142"/>
      <c r="P3668" s="132"/>
      <c r="R3668" s="119"/>
    </row>
    <row r="3669" spans="1:18" x14ac:dyDescent="0.25">
      <c r="A3669" t="str">
        <f t="shared" si="57"/>
        <v/>
      </c>
      <c r="O3669" s="142"/>
      <c r="P3669" s="132"/>
      <c r="R3669" s="119"/>
    </row>
    <row r="3670" spans="1:18" x14ac:dyDescent="0.25">
      <c r="A3670" t="str">
        <f t="shared" si="57"/>
        <v/>
      </c>
      <c r="O3670" s="142"/>
      <c r="P3670" s="132"/>
      <c r="R3670" s="119"/>
    </row>
    <row r="3671" spans="1:18" x14ac:dyDescent="0.25">
      <c r="A3671" t="str">
        <f t="shared" si="57"/>
        <v/>
      </c>
      <c r="O3671" s="142"/>
      <c r="P3671" s="132"/>
      <c r="R3671" s="119"/>
    </row>
    <row r="3672" spans="1:18" x14ac:dyDescent="0.25">
      <c r="A3672" t="str">
        <f t="shared" si="57"/>
        <v/>
      </c>
      <c r="O3672" s="142"/>
      <c r="P3672" s="132"/>
      <c r="R3672" s="119"/>
    </row>
    <row r="3673" spans="1:18" x14ac:dyDescent="0.25">
      <c r="A3673" t="str">
        <f t="shared" si="57"/>
        <v/>
      </c>
      <c r="O3673" s="142"/>
      <c r="P3673" s="132"/>
      <c r="R3673" s="119"/>
    </row>
    <row r="3674" spans="1:18" x14ac:dyDescent="0.25">
      <c r="A3674" t="str">
        <f t="shared" si="57"/>
        <v/>
      </c>
      <c r="O3674" s="142"/>
      <c r="P3674" s="132"/>
      <c r="R3674" s="119"/>
    </row>
    <row r="3675" spans="1:18" x14ac:dyDescent="0.25">
      <c r="A3675" t="str">
        <f t="shared" si="57"/>
        <v/>
      </c>
      <c r="O3675" s="142"/>
      <c r="P3675" s="132"/>
      <c r="R3675" s="119"/>
    </row>
    <row r="3676" spans="1:18" x14ac:dyDescent="0.25">
      <c r="A3676" t="str">
        <f t="shared" si="57"/>
        <v/>
      </c>
      <c r="O3676" s="142"/>
      <c r="P3676" s="132"/>
      <c r="R3676" s="119"/>
    </row>
    <row r="3677" spans="1:18" x14ac:dyDescent="0.25">
      <c r="A3677" t="str">
        <f t="shared" si="57"/>
        <v/>
      </c>
      <c r="O3677" s="142"/>
      <c r="P3677" s="132"/>
      <c r="R3677" s="119"/>
    </row>
    <row r="3678" spans="1:18" x14ac:dyDescent="0.25">
      <c r="A3678" t="str">
        <f t="shared" si="57"/>
        <v/>
      </c>
      <c r="O3678" s="142"/>
      <c r="P3678" s="132"/>
      <c r="R3678" s="119"/>
    </row>
    <row r="3679" spans="1:18" x14ac:dyDescent="0.25">
      <c r="A3679" t="str">
        <f t="shared" si="57"/>
        <v/>
      </c>
      <c r="O3679" s="142"/>
      <c r="P3679" s="132"/>
      <c r="R3679" s="119"/>
    </row>
    <row r="3680" spans="1:18" x14ac:dyDescent="0.25">
      <c r="A3680" t="str">
        <f t="shared" si="57"/>
        <v/>
      </c>
      <c r="O3680" s="142"/>
      <c r="P3680" s="132"/>
      <c r="R3680" s="119"/>
    </row>
    <row r="3681" spans="1:18" x14ac:dyDescent="0.25">
      <c r="A3681" t="str">
        <f t="shared" si="57"/>
        <v/>
      </c>
      <c r="O3681" s="142"/>
      <c r="P3681" s="132"/>
      <c r="R3681" s="119"/>
    </row>
    <row r="3682" spans="1:18" x14ac:dyDescent="0.25">
      <c r="A3682" t="str">
        <f t="shared" si="57"/>
        <v/>
      </c>
      <c r="O3682" s="142"/>
      <c r="P3682" s="132"/>
      <c r="R3682" s="119"/>
    </row>
    <row r="3683" spans="1:18" x14ac:dyDescent="0.25">
      <c r="A3683" t="str">
        <f t="shared" si="57"/>
        <v/>
      </c>
      <c r="O3683" s="142"/>
      <c r="P3683" s="132"/>
      <c r="R3683" s="119"/>
    </row>
    <row r="3684" spans="1:18" x14ac:dyDescent="0.25">
      <c r="A3684" t="str">
        <f t="shared" si="57"/>
        <v/>
      </c>
      <c r="O3684" s="142"/>
      <c r="P3684" s="132"/>
      <c r="R3684" s="119"/>
    </row>
    <row r="3685" spans="1:18" x14ac:dyDescent="0.25">
      <c r="A3685" t="str">
        <f t="shared" si="57"/>
        <v/>
      </c>
      <c r="O3685" s="142"/>
      <c r="P3685" s="132"/>
      <c r="R3685" s="119"/>
    </row>
    <row r="3686" spans="1:18" x14ac:dyDescent="0.25">
      <c r="A3686" t="str">
        <f t="shared" si="57"/>
        <v/>
      </c>
      <c r="O3686" s="142"/>
      <c r="P3686" s="132"/>
      <c r="R3686" s="119"/>
    </row>
    <row r="3687" spans="1:18" x14ac:dyDescent="0.25">
      <c r="A3687" t="str">
        <f t="shared" si="57"/>
        <v/>
      </c>
      <c r="O3687" s="142"/>
      <c r="P3687" s="132"/>
      <c r="R3687" s="119"/>
    </row>
    <row r="3688" spans="1:18" x14ac:dyDescent="0.25">
      <c r="A3688" t="str">
        <f t="shared" si="57"/>
        <v/>
      </c>
      <c r="O3688" s="142"/>
      <c r="P3688" s="132"/>
      <c r="R3688" s="119"/>
    </row>
    <row r="3689" spans="1:18" x14ac:dyDescent="0.25">
      <c r="A3689" t="str">
        <f t="shared" si="57"/>
        <v/>
      </c>
      <c r="O3689" s="142"/>
      <c r="P3689" s="132"/>
      <c r="R3689" s="119"/>
    </row>
    <row r="3690" spans="1:18" x14ac:dyDescent="0.25">
      <c r="A3690" t="str">
        <f t="shared" si="57"/>
        <v/>
      </c>
      <c r="O3690" s="142"/>
      <c r="P3690" s="132"/>
      <c r="R3690" s="119"/>
    </row>
    <row r="3691" spans="1:18" x14ac:dyDescent="0.25">
      <c r="A3691" t="str">
        <f t="shared" si="57"/>
        <v/>
      </c>
      <c r="O3691" s="142"/>
      <c r="P3691" s="132"/>
      <c r="R3691" s="119"/>
    </row>
    <row r="3692" spans="1:18" x14ac:dyDescent="0.25">
      <c r="A3692" t="str">
        <f t="shared" si="57"/>
        <v/>
      </c>
      <c r="O3692" s="142"/>
      <c r="P3692" s="132"/>
      <c r="R3692" s="119"/>
    </row>
    <row r="3693" spans="1:18" x14ac:dyDescent="0.25">
      <c r="A3693" t="str">
        <f t="shared" si="57"/>
        <v/>
      </c>
      <c r="O3693" s="142"/>
      <c r="P3693" s="132"/>
      <c r="R3693" s="119"/>
    </row>
    <row r="3694" spans="1:18" x14ac:dyDescent="0.25">
      <c r="A3694" t="str">
        <f t="shared" si="57"/>
        <v/>
      </c>
      <c r="O3694" s="142"/>
      <c r="P3694" s="132"/>
      <c r="R3694" s="119"/>
    </row>
    <row r="3695" spans="1:18" x14ac:dyDescent="0.25">
      <c r="A3695" t="str">
        <f t="shared" si="57"/>
        <v/>
      </c>
      <c r="O3695" s="142"/>
      <c r="P3695" s="132"/>
      <c r="R3695" s="119"/>
    </row>
    <row r="3696" spans="1:18" x14ac:dyDescent="0.25">
      <c r="A3696" t="str">
        <f t="shared" si="57"/>
        <v/>
      </c>
      <c r="O3696" s="142"/>
      <c r="P3696" s="132"/>
      <c r="R3696" s="119"/>
    </row>
    <row r="3697" spans="1:18" x14ac:dyDescent="0.25">
      <c r="A3697" t="str">
        <f t="shared" si="57"/>
        <v/>
      </c>
      <c r="O3697" s="142"/>
      <c r="P3697" s="132"/>
      <c r="R3697" s="119"/>
    </row>
    <row r="3698" spans="1:18" x14ac:dyDescent="0.25">
      <c r="A3698" t="str">
        <f t="shared" si="57"/>
        <v/>
      </c>
      <c r="O3698" s="142"/>
      <c r="P3698" s="132"/>
      <c r="R3698" s="119"/>
    </row>
    <row r="3699" spans="1:18" x14ac:dyDescent="0.25">
      <c r="A3699" t="str">
        <f t="shared" si="57"/>
        <v/>
      </c>
      <c r="O3699" s="142"/>
      <c r="P3699" s="132"/>
      <c r="R3699" s="119"/>
    </row>
    <row r="3700" spans="1:18" x14ac:dyDescent="0.25">
      <c r="A3700" t="str">
        <f t="shared" si="57"/>
        <v/>
      </c>
      <c r="O3700" s="142"/>
      <c r="P3700" s="132"/>
      <c r="R3700" s="119"/>
    </row>
    <row r="3701" spans="1:18" x14ac:dyDescent="0.25">
      <c r="A3701" t="str">
        <f t="shared" si="57"/>
        <v/>
      </c>
      <c r="O3701" s="142"/>
      <c r="P3701" s="132"/>
      <c r="R3701" s="119"/>
    </row>
    <row r="3702" spans="1:18" x14ac:dyDescent="0.25">
      <c r="A3702" t="str">
        <f t="shared" si="57"/>
        <v/>
      </c>
      <c r="O3702" s="142"/>
      <c r="P3702" s="132"/>
      <c r="R3702" s="119"/>
    </row>
    <row r="3703" spans="1:18" x14ac:dyDescent="0.25">
      <c r="A3703" t="str">
        <f t="shared" si="57"/>
        <v/>
      </c>
      <c r="O3703" s="142"/>
      <c r="P3703" s="132"/>
      <c r="R3703" s="119"/>
    </row>
    <row r="3704" spans="1:18" x14ac:dyDescent="0.25">
      <c r="A3704" t="str">
        <f t="shared" si="57"/>
        <v/>
      </c>
      <c r="O3704" s="142"/>
      <c r="P3704" s="132"/>
      <c r="R3704" s="119"/>
    </row>
    <row r="3705" spans="1:18" x14ac:dyDescent="0.25">
      <c r="A3705" t="str">
        <f t="shared" si="57"/>
        <v/>
      </c>
      <c r="O3705" s="142"/>
      <c r="P3705" s="132"/>
      <c r="R3705" s="119"/>
    </row>
    <row r="3706" spans="1:18" x14ac:dyDescent="0.25">
      <c r="A3706" t="str">
        <f t="shared" si="57"/>
        <v/>
      </c>
      <c r="O3706" s="142"/>
      <c r="P3706" s="132"/>
      <c r="R3706" s="119"/>
    </row>
    <row r="3707" spans="1:18" x14ac:dyDescent="0.25">
      <c r="A3707" t="str">
        <f t="shared" si="57"/>
        <v/>
      </c>
      <c r="O3707" s="142"/>
      <c r="P3707" s="132"/>
      <c r="R3707" s="119"/>
    </row>
    <row r="3708" spans="1:18" x14ac:dyDescent="0.25">
      <c r="A3708" t="str">
        <f t="shared" si="57"/>
        <v/>
      </c>
      <c r="O3708" s="142"/>
      <c r="P3708" s="132"/>
      <c r="R3708" s="119"/>
    </row>
    <row r="3709" spans="1:18" x14ac:dyDescent="0.25">
      <c r="A3709" t="str">
        <f t="shared" si="57"/>
        <v/>
      </c>
      <c r="O3709" s="142"/>
      <c r="P3709" s="132"/>
      <c r="R3709" s="119"/>
    </row>
    <row r="3710" spans="1:18" x14ac:dyDescent="0.25">
      <c r="A3710" t="str">
        <f t="shared" si="57"/>
        <v/>
      </c>
      <c r="O3710" s="142"/>
      <c r="P3710" s="132"/>
      <c r="R3710" s="119"/>
    </row>
    <row r="3711" spans="1:18" x14ac:dyDescent="0.25">
      <c r="A3711" t="str">
        <f t="shared" si="57"/>
        <v/>
      </c>
      <c r="O3711" s="142"/>
      <c r="P3711" s="132"/>
      <c r="R3711" s="119"/>
    </row>
    <row r="3712" spans="1:18" x14ac:dyDescent="0.25">
      <c r="A3712" t="str">
        <f t="shared" si="57"/>
        <v/>
      </c>
      <c r="O3712" s="142"/>
      <c r="P3712" s="132"/>
      <c r="R3712" s="119"/>
    </row>
    <row r="3713" spans="1:18" x14ac:dyDescent="0.25">
      <c r="A3713" t="str">
        <f t="shared" si="57"/>
        <v/>
      </c>
      <c r="O3713" s="142"/>
      <c r="P3713" s="132"/>
      <c r="R3713" s="119"/>
    </row>
    <row r="3714" spans="1:18" x14ac:dyDescent="0.25">
      <c r="A3714" t="str">
        <f t="shared" si="57"/>
        <v/>
      </c>
      <c r="O3714" s="142"/>
      <c r="P3714" s="132"/>
      <c r="R3714" s="119"/>
    </row>
    <row r="3715" spans="1:18" x14ac:dyDescent="0.25">
      <c r="A3715" t="str">
        <f t="shared" si="57"/>
        <v/>
      </c>
      <c r="O3715" s="142"/>
      <c r="P3715" s="132"/>
      <c r="R3715" s="119"/>
    </row>
    <row r="3716" spans="1:18" x14ac:dyDescent="0.25">
      <c r="A3716" t="str">
        <f t="shared" si="57"/>
        <v/>
      </c>
      <c r="O3716" s="142"/>
      <c r="P3716" s="132"/>
      <c r="R3716" s="119"/>
    </row>
    <row r="3717" spans="1:18" x14ac:dyDescent="0.25">
      <c r="A3717" t="str">
        <f t="shared" si="57"/>
        <v/>
      </c>
      <c r="O3717" s="142"/>
      <c r="P3717" s="132"/>
      <c r="R3717" s="119"/>
    </row>
    <row r="3718" spans="1:18" x14ac:dyDescent="0.25">
      <c r="A3718" t="str">
        <f t="shared" si="57"/>
        <v/>
      </c>
      <c r="O3718" s="142"/>
      <c r="P3718" s="132"/>
      <c r="R3718" s="119"/>
    </row>
    <row r="3719" spans="1:18" x14ac:dyDescent="0.25">
      <c r="A3719" t="str">
        <f t="shared" si="57"/>
        <v/>
      </c>
      <c r="O3719" s="142"/>
      <c r="P3719" s="132"/>
      <c r="R3719" s="119"/>
    </row>
    <row r="3720" spans="1:18" x14ac:dyDescent="0.25">
      <c r="A3720" t="str">
        <f t="shared" ref="A3720:A3783" si="58">B3720&amp;N3720</f>
        <v/>
      </c>
      <c r="O3720" s="142"/>
      <c r="P3720" s="132"/>
      <c r="R3720" s="119"/>
    </row>
    <row r="3721" spans="1:18" x14ac:dyDescent="0.25">
      <c r="A3721" t="str">
        <f t="shared" si="58"/>
        <v/>
      </c>
      <c r="O3721" s="142"/>
      <c r="P3721" s="132"/>
      <c r="R3721" s="119"/>
    </row>
    <row r="3722" spans="1:18" x14ac:dyDescent="0.25">
      <c r="A3722" t="str">
        <f t="shared" si="58"/>
        <v/>
      </c>
      <c r="O3722" s="142"/>
      <c r="P3722" s="132"/>
      <c r="R3722" s="119"/>
    </row>
    <row r="3723" spans="1:18" x14ac:dyDescent="0.25">
      <c r="A3723" t="str">
        <f t="shared" si="58"/>
        <v/>
      </c>
      <c r="O3723" s="142"/>
      <c r="P3723" s="132"/>
      <c r="R3723" s="119"/>
    </row>
    <row r="3724" spans="1:18" x14ac:dyDescent="0.25">
      <c r="A3724" t="str">
        <f t="shared" si="58"/>
        <v/>
      </c>
      <c r="O3724" s="142"/>
      <c r="P3724" s="132"/>
      <c r="R3724" s="119"/>
    </row>
    <row r="3725" spans="1:18" x14ac:dyDescent="0.25">
      <c r="A3725" t="str">
        <f t="shared" si="58"/>
        <v/>
      </c>
      <c r="O3725" s="142"/>
      <c r="P3725" s="132"/>
      <c r="R3725" s="119"/>
    </row>
    <row r="3726" spans="1:18" x14ac:dyDescent="0.25">
      <c r="A3726" t="str">
        <f t="shared" si="58"/>
        <v/>
      </c>
      <c r="O3726" s="142"/>
      <c r="P3726" s="132"/>
      <c r="R3726" s="119"/>
    </row>
    <row r="3727" spans="1:18" x14ac:dyDescent="0.25">
      <c r="A3727" t="str">
        <f t="shared" si="58"/>
        <v/>
      </c>
      <c r="O3727" s="142"/>
      <c r="P3727" s="132"/>
      <c r="R3727" s="119"/>
    </row>
    <row r="3728" spans="1:18" x14ac:dyDescent="0.25">
      <c r="A3728" t="str">
        <f t="shared" si="58"/>
        <v/>
      </c>
      <c r="O3728" s="142"/>
      <c r="P3728" s="132"/>
      <c r="R3728" s="119"/>
    </row>
    <row r="3729" spans="1:18" x14ac:dyDescent="0.25">
      <c r="A3729" t="str">
        <f t="shared" si="58"/>
        <v/>
      </c>
      <c r="O3729" s="142"/>
      <c r="P3729" s="132"/>
      <c r="R3729" s="119"/>
    </row>
    <row r="3730" spans="1:18" x14ac:dyDescent="0.25">
      <c r="A3730" t="str">
        <f t="shared" si="58"/>
        <v/>
      </c>
      <c r="O3730" s="142"/>
      <c r="P3730" s="132"/>
      <c r="R3730" s="119"/>
    </row>
    <row r="3731" spans="1:18" x14ac:dyDescent="0.25">
      <c r="A3731" t="str">
        <f t="shared" si="58"/>
        <v/>
      </c>
      <c r="O3731" s="142"/>
      <c r="P3731" s="132"/>
      <c r="R3731" s="119"/>
    </row>
    <row r="3732" spans="1:18" x14ac:dyDescent="0.25">
      <c r="A3732" t="str">
        <f t="shared" si="58"/>
        <v/>
      </c>
      <c r="O3732" s="142"/>
      <c r="P3732" s="132"/>
      <c r="R3732" s="119"/>
    </row>
    <row r="3733" spans="1:18" x14ac:dyDescent="0.25">
      <c r="A3733" t="str">
        <f t="shared" si="58"/>
        <v/>
      </c>
      <c r="O3733" s="142"/>
      <c r="P3733" s="132"/>
      <c r="R3733" s="119"/>
    </row>
    <row r="3734" spans="1:18" x14ac:dyDescent="0.25">
      <c r="A3734" t="str">
        <f t="shared" si="58"/>
        <v/>
      </c>
      <c r="O3734" s="142"/>
      <c r="P3734" s="132"/>
      <c r="R3734" s="119"/>
    </row>
    <row r="3735" spans="1:18" x14ac:dyDescent="0.25">
      <c r="A3735" t="str">
        <f t="shared" si="58"/>
        <v/>
      </c>
      <c r="O3735" s="142"/>
      <c r="P3735" s="132"/>
      <c r="R3735" s="119"/>
    </row>
    <row r="3736" spans="1:18" x14ac:dyDescent="0.25">
      <c r="A3736" t="str">
        <f t="shared" si="58"/>
        <v/>
      </c>
      <c r="O3736" s="142"/>
      <c r="P3736" s="132"/>
      <c r="R3736" s="119"/>
    </row>
    <row r="3737" spans="1:18" x14ac:dyDescent="0.25">
      <c r="A3737" t="str">
        <f t="shared" si="58"/>
        <v/>
      </c>
      <c r="O3737" s="142"/>
      <c r="P3737" s="132"/>
      <c r="R3737" s="119"/>
    </row>
    <row r="3738" spans="1:18" x14ac:dyDescent="0.25">
      <c r="A3738" t="str">
        <f t="shared" si="58"/>
        <v/>
      </c>
      <c r="O3738" s="142"/>
      <c r="P3738" s="132"/>
      <c r="R3738" s="119"/>
    </row>
    <row r="3739" spans="1:18" x14ac:dyDescent="0.25">
      <c r="A3739" t="str">
        <f t="shared" si="58"/>
        <v/>
      </c>
      <c r="O3739" s="142"/>
      <c r="P3739" s="132"/>
      <c r="R3739" s="119"/>
    </row>
    <row r="3740" spans="1:18" x14ac:dyDescent="0.25">
      <c r="A3740" t="str">
        <f t="shared" si="58"/>
        <v/>
      </c>
      <c r="O3740" s="142"/>
      <c r="P3740" s="132"/>
      <c r="R3740" s="119"/>
    </row>
    <row r="3741" spans="1:18" x14ac:dyDescent="0.25">
      <c r="A3741" t="str">
        <f t="shared" si="58"/>
        <v/>
      </c>
      <c r="O3741" s="142"/>
      <c r="P3741" s="132"/>
      <c r="R3741" s="119"/>
    </row>
    <row r="3742" spans="1:18" x14ac:dyDescent="0.25">
      <c r="A3742" t="str">
        <f t="shared" si="58"/>
        <v/>
      </c>
      <c r="O3742" s="142"/>
      <c r="P3742" s="132"/>
      <c r="R3742" s="119"/>
    </row>
    <row r="3743" spans="1:18" x14ac:dyDescent="0.25">
      <c r="A3743" t="str">
        <f t="shared" si="58"/>
        <v/>
      </c>
      <c r="O3743" s="142"/>
      <c r="P3743" s="132"/>
      <c r="R3743" s="119"/>
    </row>
    <row r="3744" spans="1:18" x14ac:dyDescent="0.25">
      <c r="A3744" t="str">
        <f t="shared" si="58"/>
        <v/>
      </c>
      <c r="O3744" s="142"/>
      <c r="P3744" s="132"/>
      <c r="R3744" s="119"/>
    </row>
    <row r="3745" spans="1:18" x14ac:dyDescent="0.25">
      <c r="A3745" t="str">
        <f t="shared" si="58"/>
        <v/>
      </c>
      <c r="O3745" s="142"/>
      <c r="P3745" s="132"/>
      <c r="R3745" s="119"/>
    </row>
    <row r="3746" spans="1:18" x14ac:dyDescent="0.25">
      <c r="A3746" t="str">
        <f t="shared" si="58"/>
        <v/>
      </c>
      <c r="O3746" s="142"/>
      <c r="P3746" s="132"/>
      <c r="R3746" s="119"/>
    </row>
    <row r="3747" spans="1:18" x14ac:dyDescent="0.25">
      <c r="A3747" t="str">
        <f t="shared" si="58"/>
        <v/>
      </c>
      <c r="O3747" s="142"/>
      <c r="P3747" s="132"/>
      <c r="R3747" s="119"/>
    </row>
    <row r="3748" spans="1:18" x14ac:dyDescent="0.25">
      <c r="A3748" t="str">
        <f t="shared" si="58"/>
        <v/>
      </c>
      <c r="O3748" s="142"/>
      <c r="P3748" s="132"/>
      <c r="R3748" s="119"/>
    </row>
    <row r="3749" spans="1:18" x14ac:dyDescent="0.25">
      <c r="A3749" t="str">
        <f t="shared" si="58"/>
        <v/>
      </c>
      <c r="O3749" s="142"/>
      <c r="P3749" s="132"/>
      <c r="R3749" s="119"/>
    </row>
    <row r="3750" spans="1:18" x14ac:dyDescent="0.25">
      <c r="A3750" t="str">
        <f t="shared" si="58"/>
        <v/>
      </c>
      <c r="O3750" s="142"/>
      <c r="P3750" s="132"/>
      <c r="R3750" s="119"/>
    </row>
    <row r="3751" spans="1:18" x14ac:dyDescent="0.25">
      <c r="A3751" t="str">
        <f t="shared" si="58"/>
        <v/>
      </c>
      <c r="O3751" s="142"/>
      <c r="P3751" s="132"/>
      <c r="R3751" s="119"/>
    </row>
    <row r="3752" spans="1:18" x14ac:dyDescent="0.25">
      <c r="A3752" t="str">
        <f t="shared" si="58"/>
        <v/>
      </c>
      <c r="O3752" s="142"/>
      <c r="P3752" s="132"/>
      <c r="R3752" s="119"/>
    </row>
    <row r="3753" spans="1:18" x14ac:dyDescent="0.25">
      <c r="A3753" t="str">
        <f t="shared" si="58"/>
        <v/>
      </c>
      <c r="O3753" s="142"/>
      <c r="P3753" s="132"/>
      <c r="R3753" s="119"/>
    </row>
    <row r="3754" spans="1:18" x14ac:dyDescent="0.25">
      <c r="A3754" t="str">
        <f t="shared" si="58"/>
        <v/>
      </c>
      <c r="O3754" s="142"/>
      <c r="P3754" s="132"/>
      <c r="R3754" s="119"/>
    </row>
    <row r="3755" spans="1:18" x14ac:dyDescent="0.25">
      <c r="A3755" t="str">
        <f t="shared" si="58"/>
        <v/>
      </c>
      <c r="O3755" s="142"/>
      <c r="P3755" s="132"/>
      <c r="R3755" s="119"/>
    </row>
    <row r="3756" spans="1:18" x14ac:dyDescent="0.25">
      <c r="A3756" t="str">
        <f t="shared" si="58"/>
        <v/>
      </c>
      <c r="O3756" s="142"/>
      <c r="P3756" s="132"/>
      <c r="R3756" s="119"/>
    </row>
    <row r="3757" spans="1:18" x14ac:dyDescent="0.25">
      <c r="A3757" t="str">
        <f t="shared" si="58"/>
        <v/>
      </c>
      <c r="O3757" s="142"/>
      <c r="P3757" s="132"/>
      <c r="R3757" s="119"/>
    </row>
    <row r="3758" spans="1:18" x14ac:dyDescent="0.25">
      <c r="A3758" t="str">
        <f t="shared" si="58"/>
        <v/>
      </c>
      <c r="O3758" s="142"/>
      <c r="P3758" s="132"/>
      <c r="R3758" s="119"/>
    </row>
    <row r="3759" spans="1:18" x14ac:dyDescent="0.25">
      <c r="A3759" t="str">
        <f t="shared" si="58"/>
        <v/>
      </c>
      <c r="O3759" s="142"/>
      <c r="P3759" s="132"/>
      <c r="R3759" s="119"/>
    </row>
    <row r="3760" spans="1:18" x14ac:dyDescent="0.25">
      <c r="A3760" t="str">
        <f t="shared" si="58"/>
        <v/>
      </c>
      <c r="O3760" s="142"/>
      <c r="P3760" s="132"/>
      <c r="R3760" s="119"/>
    </row>
    <row r="3761" spans="1:18" x14ac:dyDescent="0.25">
      <c r="A3761" t="str">
        <f t="shared" si="58"/>
        <v/>
      </c>
      <c r="O3761" s="142"/>
      <c r="P3761" s="132"/>
      <c r="R3761" s="119"/>
    </row>
    <row r="3762" spans="1:18" x14ac:dyDescent="0.25">
      <c r="A3762" t="str">
        <f t="shared" si="58"/>
        <v/>
      </c>
      <c r="O3762" s="142"/>
      <c r="P3762" s="132"/>
      <c r="R3762" s="119"/>
    </row>
    <row r="3763" spans="1:18" x14ac:dyDescent="0.25">
      <c r="A3763" t="str">
        <f t="shared" si="58"/>
        <v/>
      </c>
      <c r="O3763" s="142"/>
      <c r="P3763" s="132"/>
      <c r="R3763" s="119"/>
    </row>
    <row r="3764" spans="1:18" x14ac:dyDescent="0.25">
      <c r="A3764" t="str">
        <f t="shared" si="58"/>
        <v/>
      </c>
      <c r="O3764" s="142"/>
      <c r="P3764" s="132"/>
      <c r="R3764" s="119"/>
    </row>
    <row r="3765" spans="1:18" x14ac:dyDescent="0.25">
      <c r="A3765" t="str">
        <f t="shared" si="58"/>
        <v/>
      </c>
      <c r="O3765" s="142"/>
      <c r="P3765" s="132"/>
      <c r="R3765" s="119"/>
    </row>
    <row r="3766" spans="1:18" x14ac:dyDescent="0.25">
      <c r="A3766" t="str">
        <f t="shared" si="58"/>
        <v/>
      </c>
      <c r="O3766" s="142"/>
      <c r="P3766" s="132"/>
      <c r="R3766" s="119"/>
    </row>
    <row r="3767" spans="1:18" x14ac:dyDescent="0.25">
      <c r="A3767" t="str">
        <f t="shared" si="58"/>
        <v/>
      </c>
      <c r="O3767" s="142"/>
      <c r="P3767" s="132"/>
      <c r="R3767" s="119"/>
    </row>
    <row r="3768" spans="1:18" x14ac:dyDescent="0.25">
      <c r="A3768" t="str">
        <f t="shared" si="58"/>
        <v/>
      </c>
      <c r="O3768" s="142"/>
      <c r="P3768" s="132"/>
      <c r="R3768" s="119"/>
    </row>
    <row r="3769" spans="1:18" x14ac:dyDescent="0.25">
      <c r="A3769" t="str">
        <f t="shared" si="58"/>
        <v/>
      </c>
      <c r="O3769" s="142"/>
      <c r="P3769" s="132"/>
      <c r="R3769" s="119"/>
    </row>
    <row r="3770" spans="1:18" x14ac:dyDescent="0.25">
      <c r="A3770" t="str">
        <f t="shared" si="58"/>
        <v/>
      </c>
      <c r="O3770" s="142"/>
      <c r="P3770" s="132"/>
      <c r="R3770" s="119"/>
    </row>
    <row r="3771" spans="1:18" x14ac:dyDescent="0.25">
      <c r="A3771" t="str">
        <f t="shared" si="58"/>
        <v/>
      </c>
      <c r="O3771" s="142"/>
      <c r="P3771" s="132"/>
      <c r="R3771" s="119"/>
    </row>
    <row r="3772" spans="1:18" x14ac:dyDescent="0.25">
      <c r="A3772" t="str">
        <f t="shared" si="58"/>
        <v/>
      </c>
      <c r="O3772" s="142"/>
      <c r="P3772" s="132"/>
      <c r="R3772" s="119"/>
    </row>
    <row r="3773" spans="1:18" x14ac:dyDescent="0.25">
      <c r="A3773" t="str">
        <f t="shared" si="58"/>
        <v/>
      </c>
      <c r="O3773" s="142"/>
      <c r="P3773" s="132"/>
      <c r="R3773" s="119"/>
    </row>
    <row r="3774" spans="1:18" x14ac:dyDescent="0.25">
      <c r="A3774" t="str">
        <f t="shared" si="58"/>
        <v/>
      </c>
      <c r="O3774" s="142"/>
      <c r="P3774" s="132"/>
      <c r="R3774" s="119"/>
    </row>
    <row r="3775" spans="1:18" x14ac:dyDescent="0.25">
      <c r="A3775" t="str">
        <f t="shared" si="58"/>
        <v/>
      </c>
      <c r="O3775" s="142"/>
      <c r="P3775" s="132"/>
      <c r="R3775" s="119"/>
    </row>
    <row r="3776" spans="1:18" x14ac:dyDescent="0.25">
      <c r="A3776" t="str">
        <f t="shared" si="58"/>
        <v/>
      </c>
      <c r="O3776" s="142"/>
      <c r="P3776" s="132"/>
      <c r="R3776" s="119"/>
    </row>
    <row r="3777" spans="1:18" x14ac:dyDescent="0.25">
      <c r="A3777" t="str">
        <f t="shared" si="58"/>
        <v/>
      </c>
      <c r="O3777" s="142"/>
      <c r="P3777" s="132"/>
      <c r="R3777" s="119"/>
    </row>
    <row r="3778" spans="1:18" x14ac:dyDescent="0.25">
      <c r="A3778" t="str">
        <f t="shared" si="58"/>
        <v/>
      </c>
      <c r="O3778" s="142"/>
      <c r="P3778" s="132"/>
      <c r="R3778" s="119"/>
    </row>
    <row r="3779" spans="1:18" x14ac:dyDescent="0.25">
      <c r="A3779" t="str">
        <f t="shared" si="58"/>
        <v/>
      </c>
      <c r="O3779" s="142"/>
      <c r="P3779" s="132"/>
      <c r="R3779" s="119"/>
    </row>
    <row r="3780" spans="1:18" x14ac:dyDescent="0.25">
      <c r="A3780" t="str">
        <f t="shared" si="58"/>
        <v/>
      </c>
      <c r="O3780" s="142"/>
      <c r="P3780" s="132"/>
      <c r="R3780" s="119"/>
    </row>
    <row r="3781" spans="1:18" x14ac:dyDescent="0.25">
      <c r="A3781" t="str">
        <f t="shared" si="58"/>
        <v/>
      </c>
      <c r="O3781" s="142"/>
      <c r="P3781" s="132"/>
      <c r="R3781" s="119"/>
    </row>
    <row r="3782" spans="1:18" x14ac:dyDescent="0.25">
      <c r="A3782" t="str">
        <f t="shared" si="58"/>
        <v/>
      </c>
      <c r="O3782" s="142"/>
      <c r="P3782" s="132"/>
      <c r="R3782" s="119"/>
    </row>
    <row r="3783" spans="1:18" x14ac:dyDescent="0.25">
      <c r="A3783" t="str">
        <f t="shared" si="58"/>
        <v/>
      </c>
      <c r="O3783" s="142"/>
      <c r="P3783" s="132"/>
      <c r="R3783" s="119"/>
    </row>
    <row r="3784" spans="1:18" x14ac:dyDescent="0.25">
      <c r="A3784" t="str">
        <f t="shared" ref="A3784:A3847" si="59">B3784&amp;N3784</f>
        <v/>
      </c>
      <c r="O3784" s="142"/>
      <c r="P3784" s="132"/>
      <c r="R3784" s="119"/>
    </row>
    <row r="3785" spans="1:18" x14ac:dyDescent="0.25">
      <c r="A3785" t="str">
        <f t="shared" si="59"/>
        <v/>
      </c>
      <c r="O3785" s="142"/>
      <c r="P3785" s="132"/>
      <c r="R3785" s="119"/>
    </row>
    <row r="3786" spans="1:18" x14ac:dyDescent="0.25">
      <c r="A3786" t="str">
        <f t="shared" si="59"/>
        <v/>
      </c>
      <c r="O3786" s="142"/>
      <c r="P3786" s="132"/>
      <c r="R3786" s="119"/>
    </row>
    <row r="3787" spans="1:18" x14ac:dyDescent="0.25">
      <c r="A3787" t="str">
        <f t="shared" si="59"/>
        <v/>
      </c>
      <c r="O3787" s="142"/>
      <c r="P3787" s="132"/>
      <c r="R3787" s="119"/>
    </row>
    <row r="3788" spans="1:18" x14ac:dyDescent="0.25">
      <c r="A3788" t="str">
        <f t="shared" si="59"/>
        <v/>
      </c>
      <c r="O3788" s="142"/>
      <c r="P3788" s="132"/>
      <c r="R3788" s="119"/>
    </row>
    <row r="3789" spans="1:18" x14ac:dyDescent="0.25">
      <c r="A3789" t="str">
        <f t="shared" si="59"/>
        <v/>
      </c>
      <c r="O3789" s="142"/>
      <c r="P3789" s="132"/>
      <c r="R3789" s="119"/>
    </row>
    <row r="3790" spans="1:18" x14ac:dyDescent="0.25">
      <c r="A3790" t="str">
        <f t="shared" si="59"/>
        <v/>
      </c>
      <c r="O3790" s="142"/>
      <c r="P3790" s="132"/>
      <c r="R3790" s="119"/>
    </row>
    <row r="3791" spans="1:18" x14ac:dyDescent="0.25">
      <c r="A3791" t="str">
        <f t="shared" si="59"/>
        <v/>
      </c>
      <c r="O3791" s="142"/>
      <c r="P3791" s="132"/>
      <c r="R3791" s="119"/>
    </row>
    <row r="3792" spans="1:18" x14ac:dyDescent="0.25">
      <c r="A3792" t="str">
        <f t="shared" si="59"/>
        <v/>
      </c>
      <c r="O3792" s="142"/>
      <c r="P3792" s="132"/>
      <c r="R3792" s="119"/>
    </row>
    <row r="3793" spans="1:18" x14ac:dyDescent="0.25">
      <c r="A3793" t="str">
        <f t="shared" si="59"/>
        <v/>
      </c>
      <c r="O3793" s="142"/>
      <c r="P3793" s="132"/>
      <c r="R3793" s="119"/>
    </row>
    <row r="3794" spans="1:18" x14ac:dyDescent="0.25">
      <c r="A3794" t="str">
        <f t="shared" si="59"/>
        <v/>
      </c>
      <c r="O3794" s="142"/>
      <c r="P3794" s="132"/>
      <c r="R3794" s="119"/>
    </row>
    <row r="3795" spans="1:18" x14ac:dyDescent="0.25">
      <c r="A3795" t="str">
        <f t="shared" si="59"/>
        <v/>
      </c>
      <c r="O3795" s="142"/>
      <c r="P3795" s="132"/>
      <c r="R3795" s="119"/>
    </row>
    <row r="3796" spans="1:18" x14ac:dyDescent="0.25">
      <c r="A3796" t="str">
        <f t="shared" si="59"/>
        <v/>
      </c>
      <c r="O3796" s="142"/>
      <c r="P3796" s="132"/>
      <c r="R3796" s="119"/>
    </row>
    <row r="3797" spans="1:18" x14ac:dyDescent="0.25">
      <c r="A3797" t="str">
        <f t="shared" si="59"/>
        <v/>
      </c>
      <c r="O3797" s="142"/>
      <c r="P3797" s="132"/>
      <c r="R3797" s="119"/>
    </row>
    <row r="3798" spans="1:18" x14ac:dyDescent="0.25">
      <c r="A3798" t="str">
        <f t="shared" si="59"/>
        <v/>
      </c>
      <c r="O3798" s="142"/>
      <c r="P3798" s="132"/>
      <c r="R3798" s="119"/>
    </row>
    <row r="3799" spans="1:18" x14ac:dyDescent="0.25">
      <c r="A3799" t="str">
        <f t="shared" si="59"/>
        <v/>
      </c>
      <c r="O3799" s="142"/>
      <c r="P3799" s="132"/>
      <c r="R3799" s="119"/>
    </row>
    <row r="3800" spans="1:18" x14ac:dyDescent="0.25">
      <c r="A3800" t="str">
        <f t="shared" si="59"/>
        <v/>
      </c>
      <c r="O3800" s="142"/>
      <c r="P3800" s="132"/>
      <c r="R3800" s="119"/>
    </row>
    <row r="3801" spans="1:18" x14ac:dyDescent="0.25">
      <c r="A3801" t="str">
        <f t="shared" si="59"/>
        <v/>
      </c>
      <c r="O3801" s="142"/>
      <c r="P3801" s="132"/>
      <c r="R3801" s="119"/>
    </row>
    <row r="3802" spans="1:18" x14ac:dyDescent="0.25">
      <c r="A3802" t="str">
        <f t="shared" si="59"/>
        <v/>
      </c>
      <c r="O3802" s="142"/>
      <c r="P3802" s="132"/>
      <c r="R3802" s="119"/>
    </row>
    <row r="3803" spans="1:18" x14ac:dyDescent="0.25">
      <c r="A3803" t="str">
        <f t="shared" si="59"/>
        <v/>
      </c>
      <c r="O3803" s="142"/>
      <c r="P3803" s="132"/>
      <c r="R3803" s="119"/>
    </row>
    <row r="3804" spans="1:18" x14ac:dyDescent="0.25">
      <c r="A3804" t="str">
        <f t="shared" si="59"/>
        <v/>
      </c>
      <c r="O3804" s="142"/>
      <c r="P3804" s="132"/>
      <c r="R3804" s="119"/>
    </row>
    <row r="3805" spans="1:18" x14ac:dyDescent="0.25">
      <c r="A3805" t="str">
        <f t="shared" si="59"/>
        <v/>
      </c>
      <c r="O3805" s="142"/>
      <c r="P3805" s="132"/>
      <c r="R3805" s="119"/>
    </row>
    <row r="3806" spans="1:18" x14ac:dyDescent="0.25">
      <c r="A3806" t="str">
        <f t="shared" si="59"/>
        <v/>
      </c>
      <c r="O3806" s="142"/>
      <c r="P3806" s="132"/>
      <c r="R3806" s="119"/>
    </row>
    <row r="3807" spans="1:18" x14ac:dyDescent="0.25">
      <c r="A3807" t="str">
        <f t="shared" si="59"/>
        <v/>
      </c>
      <c r="O3807" s="142"/>
      <c r="P3807" s="132"/>
      <c r="R3807" s="119"/>
    </row>
    <row r="3808" spans="1:18" x14ac:dyDescent="0.25">
      <c r="A3808" t="str">
        <f t="shared" si="59"/>
        <v/>
      </c>
      <c r="O3808" s="142"/>
      <c r="P3808" s="132"/>
      <c r="R3808" s="119"/>
    </row>
    <row r="3809" spans="1:18" x14ac:dyDescent="0.25">
      <c r="A3809" t="str">
        <f t="shared" si="59"/>
        <v/>
      </c>
      <c r="O3809" s="142"/>
      <c r="P3809" s="132"/>
      <c r="R3809" s="119"/>
    </row>
    <row r="3810" spans="1:18" x14ac:dyDescent="0.25">
      <c r="A3810" t="str">
        <f t="shared" si="59"/>
        <v/>
      </c>
      <c r="O3810" s="142"/>
      <c r="P3810" s="132"/>
      <c r="R3810" s="119"/>
    </row>
    <row r="3811" spans="1:18" x14ac:dyDescent="0.25">
      <c r="A3811" t="str">
        <f t="shared" si="59"/>
        <v/>
      </c>
      <c r="O3811" s="142"/>
      <c r="P3811" s="132"/>
      <c r="R3811" s="119"/>
    </row>
    <row r="3812" spans="1:18" x14ac:dyDescent="0.25">
      <c r="A3812" t="str">
        <f t="shared" si="59"/>
        <v/>
      </c>
      <c r="O3812" s="142"/>
      <c r="P3812" s="132"/>
      <c r="R3812" s="119"/>
    </row>
    <row r="3813" spans="1:18" x14ac:dyDescent="0.25">
      <c r="A3813" t="str">
        <f t="shared" si="59"/>
        <v/>
      </c>
      <c r="O3813" s="142"/>
      <c r="P3813" s="132"/>
      <c r="R3813" s="119"/>
    </row>
    <row r="3814" spans="1:18" x14ac:dyDescent="0.25">
      <c r="A3814" t="str">
        <f t="shared" si="59"/>
        <v/>
      </c>
      <c r="O3814" s="142"/>
      <c r="P3814" s="132"/>
      <c r="R3814" s="119"/>
    </row>
    <row r="3815" spans="1:18" x14ac:dyDescent="0.25">
      <c r="A3815" t="str">
        <f t="shared" si="59"/>
        <v/>
      </c>
      <c r="O3815" s="142"/>
      <c r="P3815" s="132"/>
      <c r="R3815" s="119"/>
    </row>
    <row r="3816" spans="1:18" x14ac:dyDescent="0.25">
      <c r="A3816" t="str">
        <f t="shared" si="59"/>
        <v/>
      </c>
      <c r="O3816" s="142"/>
      <c r="P3816" s="132"/>
      <c r="R3816" s="119"/>
    </row>
    <row r="3817" spans="1:18" x14ac:dyDescent="0.25">
      <c r="A3817" t="str">
        <f t="shared" si="59"/>
        <v/>
      </c>
      <c r="O3817" s="142"/>
      <c r="P3817" s="132"/>
      <c r="R3817" s="119"/>
    </row>
    <row r="3818" spans="1:18" x14ac:dyDescent="0.25">
      <c r="A3818" t="str">
        <f t="shared" si="59"/>
        <v/>
      </c>
      <c r="O3818" s="142"/>
      <c r="P3818" s="132"/>
      <c r="R3818" s="119"/>
    </row>
    <row r="3819" spans="1:18" x14ac:dyDescent="0.25">
      <c r="A3819" t="str">
        <f t="shared" si="59"/>
        <v/>
      </c>
      <c r="O3819" s="142"/>
      <c r="P3819" s="132"/>
      <c r="R3819" s="119"/>
    </row>
    <row r="3820" spans="1:18" x14ac:dyDescent="0.25">
      <c r="A3820" t="str">
        <f t="shared" si="59"/>
        <v/>
      </c>
      <c r="O3820" s="142"/>
      <c r="P3820" s="132"/>
      <c r="R3820" s="119"/>
    </row>
    <row r="3821" spans="1:18" x14ac:dyDescent="0.25">
      <c r="A3821" t="str">
        <f t="shared" si="59"/>
        <v/>
      </c>
      <c r="O3821" s="142"/>
      <c r="P3821" s="132"/>
      <c r="R3821" s="119"/>
    </row>
    <row r="3822" spans="1:18" x14ac:dyDescent="0.25">
      <c r="A3822" t="str">
        <f t="shared" si="59"/>
        <v/>
      </c>
      <c r="O3822" s="142"/>
      <c r="P3822" s="132"/>
      <c r="R3822" s="119"/>
    </row>
    <row r="3823" spans="1:18" x14ac:dyDescent="0.25">
      <c r="A3823" t="str">
        <f t="shared" si="59"/>
        <v/>
      </c>
      <c r="O3823" s="142"/>
      <c r="P3823" s="132"/>
      <c r="R3823" s="119"/>
    </row>
    <row r="3824" spans="1:18" x14ac:dyDescent="0.25">
      <c r="A3824" t="str">
        <f t="shared" si="59"/>
        <v/>
      </c>
      <c r="O3824" s="142"/>
      <c r="P3824" s="132"/>
      <c r="R3824" s="119"/>
    </row>
    <row r="3825" spans="1:18" x14ac:dyDescent="0.25">
      <c r="A3825" t="str">
        <f t="shared" si="59"/>
        <v/>
      </c>
      <c r="O3825" s="142"/>
      <c r="P3825" s="132"/>
      <c r="R3825" s="119"/>
    </row>
    <row r="3826" spans="1:18" x14ac:dyDescent="0.25">
      <c r="A3826" t="str">
        <f t="shared" si="59"/>
        <v/>
      </c>
      <c r="O3826" s="142"/>
      <c r="P3826" s="132"/>
      <c r="R3826" s="119"/>
    </row>
    <row r="3827" spans="1:18" x14ac:dyDescent="0.25">
      <c r="A3827" t="str">
        <f t="shared" si="59"/>
        <v/>
      </c>
      <c r="O3827" s="142"/>
      <c r="P3827" s="132"/>
      <c r="R3827" s="119"/>
    </row>
    <row r="3828" spans="1:18" x14ac:dyDescent="0.25">
      <c r="A3828" t="str">
        <f t="shared" si="59"/>
        <v/>
      </c>
      <c r="O3828" s="142"/>
      <c r="P3828" s="132"/>
      <c r="R3828" s="119"/>
    </row>
    <row r="3829" spans="1:18" x14ac:dyDescent="0.25">
      <c r="A3829" t="str">
        <f t="shared" si="59"/>
        <v/>
      </c>
      <c r="O3829" s="142"/>
      <c r="P3829" s="132"/>
      <c r="R3829" s="119"/>
    </row>
    <row r="3830" spans="1:18" x14ac:dyDescent="0.25">
      <c r="A3830" t="str">
        <f t="shared" si="59"/>
        <v/>
      </c>
      <c r="O3830" s="142"/>
      <c r="P3830" s="132"/>
      <c r="R3830" s="119"/>
    </row>
    <row r="3831" spans="1:18" x14ac:dyDescent="0.25">
      <c r="A3831" t="str">
        <f t="shared" si="59"/>
        <v/>
      </c>
      <c r="O3831" s="142"/>
      <c r="P3831" s="132"/>
      <c r="R3831" s="119"/>
    </row>
    <row r="3832" spans="1:18" x14ac:dyDescent="0.25">
      <c r="A3832" t="str">
        <f t="shared" si="59"/>
        <v/>
      </c>
      <c r="O3832" s="142"/>
      <c r="P3832" s="132"/>
      <c r="R3832" s="119"/>
    </row>
    <row r="3833" spans="1:18" x14ac:dyDescent="0.25">
      <c r="A3833" t="str">
        <f t="shared" si="59"/>
        <v/>
      </c>
      <c r="O3833" s="142"/>
      <c r="P3833" s="132"/>
      <c r="R3833" s="119"/>
    </row>
    <row r="3834" spans="1:18" x14ac:dyDescent="0.25">
      <c r="A3834" t="str">
        <f t="shared" si="59"/>
        <v/>
      </c>
      <c r="O3834" s="142"/>
      <c r="P3834" s="132"/>
      <c r="R3834" s="119"/>
    </row>
    <row r="3835" spans="1:18" x14ac:dyDescent="0.25">
      <c r="A3835" t="str">
        <f t="shared" si="59"/>
        <v/>
      </c>
      <c r="O3835" s="142"/>
      <c r="P3835" s="132"/>
      <c r="R3835" s="119"/>
    </row>
    <row r="3836" spans="1:18" x14ac:dyDescent="0.25">
      <c r="A3836" t="str">
        <f t="shared" si="59"/>
        <v/>
      </c>
      <c r="O3836" s="142"/>
      <c r="P3836" s="132"/>
      <c r="R3836" s="119"/>
    </row>
    <row r="3837" spans="1:18" x14ac:dyDescent="0.25">
      <c r="A3837" t="str">
        <f t="shared" si="59"/>
        <v/>
      </c>
      <c r="O3837" s="142"/>
      <c r="P3837" s="132"/>
      <c r="R3837" s="119"/>
    </row>
    <row r="3838" spans="1:18" x14ac:dyDescent="0.25">
      <c r="A3838" t="str">
        <f t="shared" si="59"/>
        <v/>
      </c>
      <c r="O3838" s="142"/>
      <c r="P3838" s="132"/>
      <c r="R3838" s="119"/>
    </row>
    <row r="3839" spans="1:18" x14ac:dyDescent="0.25">
      <c r="A3839" t="str">
        <f t="shared" si="59"/>
        <v/>
      </c>
      <c r="O3839" s="142"/>
      <c r="P3839" s="132"/>
      <c r="R3839" s="119"/>
    </row>
    <row r="3840" spans="1:18" x14ac:dyDescent="0.25">
      <c r="A3840" t="str">
        <f t="shared" si="59"/>
        <v/>
      </c>
      <c r="O3840" s="142"/>
      <c r="P3840" s="132"/>
      <c r="R3840" s="119"/>
    </row>
    <row r="3841" spans="1:18" x14ac:dyDescent="0.25">
      <c r="A3841" t="str">
        <f t="shared" si="59"/>
        <v/>
      </c>
      <c r="O3841" s="142"/>
      <c r="P3841" s="132"/>
      <c r="R3841" s="119"/>
    </row>
    <row r="3842" spans="1:18" x14ac:dyDescent="0.25">
      <c r="A3842" t="str">
        <f t="shared" si="59"/>
        <v/>
      </c>
      <c r="O3842" s="142"/>
      <c r="P3842" s="132"/>
      <c r="R3842" s="119"/>
    </row>
    <row r="3843" spans="1:18" x14ac:dyDescent="0.25">
      <c r="A3843" t="str">
        <f t="shared" si="59"/>
        <v/>
      </c>
      <c r="O3843" s="142"/>
      <c r="P3843" s="132"/>
      <c r="R3843" s="119"/>
    </row>
    <row r="3844" spans="1:18" x14ac:dyDescent="0.25">
      <c r="A3844" t="str">
        <f t="shared" si="59"/>
        <v/>
      </c>
      <c r="O3844" s="142"/>
      <c r="P3844" s="132"/>
      <c r="R3844" s="119"/>
    </row>
    <row r="3845" spans="1:18" x14ac:dyDescent="0.25">
      <c r="A3845" t="str">
        <f t="shared" si="59"/>
        <v/>
      </c>
      <c r="O3845" s="142"/>
      <c r="P3845" s="132"/>
      <c r="R3845" s="119"/>
    </row>
    <row r="3846" spans="1:18" x14ac:dyDescent="0.25">
      <c r="A3846" t="str">
        <f t="shared" si="59"/>
        <v/>
      </c>
      <c r="O3846" s="142"/>
      <c r="P3846" s="132"/>
      <c r="R3846" s="119"/>
    </row>
    <row r="3847" spans="1:18" x14ac:dyDescent="0.25">
      <c r="A3847" t="str">
        <f t="shared" si="59"/>
        <v/>
      </c>
      <c r="O3847" s="142"/>
      <c r="P3847" s="132"/>
      <c r="R3847" s="119"/>
    </row>
    <row r="3848" spans="1:18" x14ac:dyDescent="0.25">
      <c r="A3848" t="str">
        <f t="shared" ref="A3848:A3911" si="60">B3848&amp;N3848</f>
        <v/>
      </c>
      <c r="O3848" s="142"/>
      <c r="P3848" s="132"/>
      <c r="R3848" s="119"/>
    </row>
    <row r="3849" spans="1:18" x14ac:dyDescent="0.25">
      <c r="A3849" t="str">
        <f t="shared" si="60"/>
        <v/>
      </c>
      <c r="O3849" s="142"/>
      <c r="P3849" s="132"/>
      <c r="R3849" s="119"/>
    </row>
    <row r="3850" spans="1:18" x14ac:dyDescent="0.25">
      <c r="A3850" t="str">
        <f t="shared" si="60"/>
        <v/>
      </c>
      <c r="O3850" s="142"/>
      <c r="P3850" s="132"/>
      <c r="R3850" s="119"/>
    </row>
    <row r="3851" spans="1:18" x14ac:dyDescent="0.25">
      <c r="A3851" t="str">
        <f t="shared" si="60"/>
        <v/>
      </c>
      <c r="O3851" s="142"/>
      <c r="P3851" s="132"/>
      <c r="R3851" s="119"/>
    </row>
    <row r="3852" spans="1:18" x14ac:dyDescent="0.25">
      <c r="A3852" t="str">
        <f t="shared" si="60"/>
        <v/>
      </c>
      <c r="O3852" s="142"/>
      <c r="P3852" s="132"/>
      <c r="R3852" s="119"/>
    </row>
    <row r="3853" spans="1:18" x14ac:dyDescent="0.25">
      <c r="A3853" t="str">
        <f t="shared" si="60"/>
        <v/>
      </c>
      <c r="O3853" s="142"/>
      <c r="P3853" s="132"/>
      <c r="R3853" s="119"/>
    </row>
    <row r="3854" spans="1:18" x14ac:dyDescent="0.25">
      <c r="A3854" t="str">
        <f t="shared" si="60"/>
        <v/>
      </c>
      <c r="O3854" s="142"/>
      <c r="P3854" s="132"/>
      <c r="R3854" s="119"/>
    </row>
    <row r="3855" spans="1:18" x14ac:dyDescent="0.25">
      <c r="A3855" t="str">
        <f t="shared" si="60"/>
        <v/>
      </c>
      <c r="O3855" s="142"/>
      <c r="P3855" s="132"/>
      <c r="R3855" s="119"/>
    </row>
    <row r="3856" spans="1:18" x14ac:dyDescent="0.25">
      <c r="A3856" t="str">
        <f t="shared" si="60"/>
        <v/>
      </c>
      <c r="O3856" s="142"/>
      <c r="P3856" s="132"/>
      <c r="R3856" s="119"/>
    </row>
    <row r="3857" spans="1:18" x14ac:dyDescent="0.25">
      <c r="A3857" t="str">
        <f t="shared" si="60"/>
        <v/>
      </c>
      <c r="O3857" s="142"/>
      <c r="P3857" s="132"/>
      <c r="R3857" s="119"/>
    </row>
    <row r="3858" spans="1:18" x14ac:dyDescent="0.25">
      <c r="A3858" t="str">
        <f t="shared" si="60"/>
        <v/>
      </c>
      <c r="O3858" s="142"/>
      <c r="P3858" s="132"/>
      <c r="R3858" s="119"/>
    </row>
    <row r="3859" spans="1:18" x14ac:dyDescent="0.25">
      <c r="A3859" t="str">
        <f t="shared" si="60"/>
        <v/>
      </c>
      <c r="O3859" s="142"/>
      <c r="P3859" s="132"/>
      <c r="R3859" s="119"/>
    </row>
    <row r="3860" spans="1:18" x14ac:dyDescent="0.25">
      <c r="A3860" t="str">
        <f t="shared" si="60"/>
        <v/>
      </c>
      <c r="O3860" s="142"/>
      <c r="P3860" s="132"/>
      <c r="R3860" s="119"/>
    </row>
    <row r="3861" spans="1:18" x14ac:dyDescent="0.25">
      <c r="A3861" t="str">
        <f t="shared" si="60"/>
        <v/>
      </c>
      <c r="O3861" s="142"/>
      <c r="P3861" s="132"/>
      <c r="R3861" s="119"/>
    </row>
    <row r="3862" spans="1:18" x14ac:dyDescent="0.25">
      <c r="A3862" t="str">
        <f t="shared" si="60"/>
        <v/>
      </c>
      <c r="O3862" s="142"/>
      <c r="P3862" s="132"/>
      <c r="R3862" s="119"/>
    </row>
    <row r="3863" spans="1:18" x14ac:dyDescent="0.25">
      <c r="A3863" t="str">
        <f t="shared" si="60"/>
        <v/>
      </c>
      <c r="O3863" s="142"/>
      <c r="P3863" s="132"/>
      <c r="R3863" s="119"/>
    </row>
    <row r="3864" spans="1:18" x14ac:dyDescent="0.25">
      <c r="A3864" t="str">
        <f t="shared" si="60"/>
        <v/>
      </c>
      <c r="O3864" s="142"/>
      <c r="P3864" s="132"/>
      <c r="R3864" s="119"/>
    </row>
    <row r="3865" spans="1:18" x14ac:dyDescent="0.25">
      <c r="A3865" t="str">
        <f t="shared" si="60"/>
        <v/>
      </c>
      <c r="O3865" s="142"/>
      <c r="P3865" s="132"/>
      <c r="R3865" s="119"/>
    </row>
    <row r="3866" spans="1:18" x14ac:dyDescent="0.25">
      <c r="A3866" t="str">
        <f t="shared" si="60"/>
        <v/>
      </c>
      <c r="O3866" s="142"/>
      <c r="P3866" s="132"/>
      <c r="R3866" s="119"/>
    </row>
    <row r="3867" spans="1:18" x14ac:dyDescent="0.25">
      <c r="A3867" t="str">
        <f t="shared" si="60"/>
        <v/>
      </c>
      <c r="O3867" s="142"/>
      <c r="P3867" s="132"/>
      <c r="R3867" s="119"/>
    </row>
    <row r="3868" spans="1:18" x14ac:dyDescent="0.25">
      <c r="A3868" t="str">
        <f t="shared" si="60"/>
        <v/>
      </c>
      <c r="O3868" s="142"/>
      <c r="P3868" s="132"/>
      <c r="R3868" s="119"/>
    </row>
    <row r="3869" spans="1:18" x14ac:dyDescent="0.25">
      <c r="A3869" t="str">
        <f t="shared" si="60"/>
        <v/>
      </c>
      <c r="O3869" s="142"/>
      <c r="P3869" s="132"/>
      <c r="R3869" s="119"/>
    </row>
    <row r="3870" spans="1:18" x14ac:dyDescent="0.25">
      <c r="A3870" t="str">
        <f t="shared" si="60"/>
        <v/>
      </c>
      <c r="O3870" s="142"/>
      <c r="P3870" s="132"/>
      <c r="R3870" s="119"/>
    </row>
    <row r="3871" spans="1:18" x14ac:dyDescent="0.25">
      <c r="A3871" t="str">
        <f t="shared" si="60"/>
        <v/>
      </c>
      <c r="O3871" s="142"/>
      <c r="P3871" s="132"/>
      <c r="R3871" s="119"/>
    </row>
    <row r="3872" spans="1:18" x14ac:dyDescent="0.25">
      <c r="A3872" t="str">
        <f t="shared" si="60"/>
        <v/>
      </c>
      <c r="O3872" s="142"/>
      <c r="P3872" s="132"/>
      <c r="R3872" s="119"/>
    </row>
    <row r="3873" spans="1:18" x14ac:dyDescent="0.25">
      <c r="A3873" t="str">
        <f t="shared" si="60"/>
        <v/>
      </c>
      <c r="O3873" s="142"/>
      <c r="P3873" s="132"/>
      <c r="R3873" s="119"/>
    </row>
    <row r="3874" spans="1:18" x14ac:dyDescent="0.25">
      <c r="A3874" t="str">
        <f t="shared" si="60"/>
        <v/>
      </c>
      <c r="O3874" s="142"/>
      <c r="P3874" s="132"/>
      <c r="R3874" s="119"/>
    </row>
    <row r="3875" spans="1:18" x14ac:dyDescent="0.25">
      <c r="A3875" t="str">
        <f t="shared" si="60"/>
        <v/>
      </c>
      <c r="O3875" s="142"/>
      <c r="P3875" s="132"/>
      <c r="R3875" s="119"/>
    </row>
    <row r="3876" spans="1:18" x14ac:dyDescent="0.25">
      <c r="A3876" t="str">
        <f t="shared" si="60"/>
        <v/>
      </c>
      <c r="O3876" s="142"/>
      <c r="P3876" s="132"/>
      <c r="R3876" s="119"/>
    </row>
    <row r="3877" spans="1:18" x14ac:dyDescent="0.25">
      <c r="A3877" t="str">
        <f t="shared" si="60"/>
        <v/>
      </c>
      <c r="O3877" s="142"/>
      <c r="P3877" s="132"/>
      <c r="R3877" s="119"/>
    </row>
    <row r="3878" spans="1:18" x14ac:dyDescent="0.25">
      <c r="A3878" t="str">
        <f t="shared" si="60"/>
        <v/>
      </c>
      <c r="O3878" s="142"/>
      <c r="P3878" s="132"/>
      <c r="R3878" s="119"/>
    </row>
    <row r="3879" spans="1:18" x14ac:dyDescent="0.25">
      <c r="A3879" t="str">
        <f t="shared" si="60"/>
        <v/>
      </c>
      <c r="O3879" s="142"/>
      <c r="P3879" s="132"/>
      <c r="R3879" s="119"/>
    </row>
    <row r="3880" spans="1:18" x14ac:dyDescent="0.25">
      <c r="A3880" t="str">
        <f t="shared" si="60"/>
        <v/>
      </c>
      <c r="O3880" s="142"/>
      <c r="P3880" s="132"/>
      <c r="R3880" s="119"/>
    </row>
    <row r="3881" spans="1:18" x14ac:dyDescent="0.25">
      <c r="A3881" t="str">
        <f t="shared" si="60"/>
        <v/>
      </c>
      <c r="O3881" s="142"/>
      <c r="P3881" s="132"/>
      <c r="R3881" s="119"/>
    </row>
    <row r="3882" spans="1:18" x14ac:dyDescent="0.25">
      <c r="A3882" t="str">
        <f t="shared" si="60"/>
        <v/>
      </c>
      <c r="O3882" s="142"/>
      <c r="P3882" s="132"/>
      <c r="R3882" s="119"/>
    </row>
    <row r="3883" spans="1:18" x14ac:dyDescent="0.25">
      <c r="A3883" t="str">
        <f t="shared" si="60"/>
        <v/>
      </c>
      <c r="O3883" s="142"/>
      <c r="P3883" s="132"/>
      <c r="R3883" s="119"/>
    </row>
    <row r="3884" spans="1:18" x14ac:dyDescent="0.25">
      <c r="A3884" t="str">
        <f t="shared" si="60"/>
        <v/>
      </c>
      <c r="O3884" s="142"/>
      <c r="P3884" s="132"/>
      <c r="R3884" s="119"/>
    </row>
    <row r="3885" spans="1:18" x14ac:dyDescent="0.25">
      <c r="A3885" t="str">
        <f t="shared" si="60"/>
        <v/>
      </c>
      <c r="O3885" s="142"/>
      <c r="P3885" s="132"/>
      <c r="R3885" s="119"/>
    </row>
    <row r="3886" spans="1:18" x14ac:dyDescent="0.25">
      <c r="A3886" t="str">
        <f t="shared" si="60"/>
        <v/>
      </c>
      <c r="O3886" s="142"/>
      <c r="P3886" s="132"/>
      <c r="R3886" s="119"/>
    </row>
    <row r="3887" spans="1:18" x14ac:dyDescent="0.25">
      <c r="A3887" t="str">
        <f t="shared" si="60"/>
        <v/>
      </c>
      <c r="O3887" s="142"/>
      <c r="P3887" s="132"/>
      <c r="R3887" s="119"/>
    </row>
    <row r="3888" spans="1:18" x14ac:dyDescent="0.25">
      <c r="A3888" t="str">
        <f t="shared" si="60"/>
        <v/>
      </c>
      <c r="O3888" s="142"/>
      <c r="P3888" s="132"/>
      <c r="R3888" s="119"/>
    </row>
    <row r="3889" spans="1:18" x14ac:dyDescent="0.25">
      <c r="A3889" t="str">
        <f t="shared" si="60"/>
        <v/>
      </c>
      <c r="O3889" s="142"/>
      <c r="P3889" s="132"/>
      <c r="R3889" s="119"/>
    </row>
    <row r="3890" spans="1:18" x14ac:dyDescent="0.25">
      <c r="A3890" t="str">
        <f t="shared" si="60"/>
        <v/>
      </c>
      <c r="O3890" s="142"/>
      <c r="P3890" s="132"/>
      <c r="R3890" s="119"/>
    </row>
    <row r="3891" spans="1:18" x14ac:dyDescent="0.25">
      <c r="A3891" t="str">
        <f t="shared" si="60"/>
        <v/>
      </c>
      <c r="O3891" s="142"/>
      <c r="P3891" s="132"/>
      <c r="R3891" s="119"/>
    </row>
    <row r="3892" spans="1:18" x14ac:dyDescent="0.25">
      <c r="A3892" t="str">
        <f t="shared" si="60"/>
        <v/>
      </c>
      <c r="O3892" s="142"/>
      <c r="P3892" s="132"/>
      <c r="R3892" s="119"/>
    </row>
    <row r="3893" spans="1:18" x14ac:dyDescent="0.25">
      <c r="A3893" t="str">
        <f t="shared" si="60"/>
        <v/>
      </c>
      <c r="O3893" s="142"/>
      <c r="P3893" s="132"/>
      <c r="R3893" s="119"/>
    </row>
    <row r="3894" spans="1:18" x14ac:dyDescent="0.25">
      <c r="A3894" t="str">
        <f t="shared" si="60"/>
        <v/>
      </c>
      <c r="O3894" s="142"/>
      <c r="P3894" s="132"/>
      <c r="R3894" s="119"/>
    </row>
    <row r="3895" spans="1:18" x14ac:dyDescent="0.25">
      <c r="A3895" t="str">
        <f t="shared" si="60"/>
        <v/>
      </c>
      <c r="O3895" s="142"/>
      <c r="P3895" s="132"/>
      <c r="R3895" s="119"/>
    </row>
    <row r="3896" spans="1:18" x14ac:dyDescent="0.25">
      <c r="A3896" t="str">
        <f t="shared" si="60"/>
        <v/>
      </c>
      <c r="O3896" s="142"/>
      <c r="P3896" s="132"/>
      <c r="R3896" s="119"/>
    </row>
    <row r="3897" spans="1:18" x14ac:dyDescent="0.25">
      <c r="A3897" t="str">
        <f t="shared" si="60"/>
        <v/>
      </c>
      <c r="O3897" s="142"/>
      <c r="P3897" s="132"/>
      <c r="R3897" s="119"/>
    </row>
    <row r="3898" spans="1:18" x14ac:dyDescent="0.25">
      <c r="A3898" t="str">
        <f t="shared" si="60"/>
        <v/>
      </c>
      <c r="O3898" s="142"/>
      <c r="P3898" s="132"/>
      <c r="R3898" s="119"/>
    </row>
    <row r="3899" spans="1:18" x14ac:dyDescent="0.25">
      <c r="A3899" t="str">
        <f t="shared" si="60"/>
        <v/>
      </c>
      <c r="O3899" s="142"/>
      <c r="P3899" s="132"/>
      <c r="R3899" s="119"/>
    </row>
    <row r="3900" spans="1:18" x14ac:dyDescent="0.25">
      <c r="A3900" t="str">
        <f t="shared" si="60"/>
        <v/>
      </c>
      <c r="O3900" s="142"/>
      <c r="P3900" s="132"/>
      <c r="R3900" s="119"/>
    </row>
    <row r="3901" spans="1:18" x14ac:dyDescent="0.25">
      <c r="A3901" t="str">
        <f t="shared" si="60"/>
        <v/>
      </c>
      <c r="O3901" s="142"/>
      <c r="P3901" s="132"/>
      <c r="R3901" s="119"/>
    </row>
    <row r="3902" spans="1:18" x14ac:dyDescent="0.25">
      <c r="A3902" t="str">
        <f t="shared" si="60"/>
        <v/>
      </c>
      <c r="O3902" s="142"/>
      <c r="P3902" s="132"/>
      <c r="R3902" s="119"/>
    </row>
    <row r="3903" spans="1:18" x14ac:dyDescent="0.25">
      <c r="A3903" t="str">
        <f t="shared" si="60"/>
        <v/>
      </c>
      <c r="O3903" s="142"/>
      <c r="P3903" s="132"/>
      <c r="R3903" s="119"/>
    </row>
    <row r="3904" spans="1:18" x14ac:dyDescent="0.25">
      <c r="A3904" t="str">
        <f t="shared" si="60"/>
        <v/>
      </c>
      <c r="O3904" s="142"/>
      <c r="P3904" s="132"/>
      <c r="R3904" s="119"/>
    </row>
    <row r="3905" spans="1:18" x14ac:dyDescent="0.25">
      <c r="A3905" t="str">
        <f t="shared" si="60"/>
        <v/>
      </c>
      <c r="O3905" s="142"/>
      <c r="P3905" s="132"/>
      <c r="R3905" s="119"/>
    </row>
    <row r="3906" spans="1:18" x14ac:dyDescent="0.25">
      <c r="A3906" t="str">
        <f t="shared" si="60"/>
        <v/>
      </c>
      <c r="O3906" s="142"/>
      <c r="P3906" s="132"/>
      <c r="R3906" s="119"/>
    </row>
    <row r="3907" spans="1:18" x14ac:dyDescent="0.25">
      <c r="A3907" t="str">
        <f t="shared" si="60"/>
        <v/>
      </c>
      <c r="O3907" s="142"/>
      <c r="P3907" s="132"/>
      <c r="R3907" s="119"/>
    </row>
    <row r="3908" spans="1:18" x14ac:dyDescent="0.25">
      <c r="A3908" t="str">
        <f t="shared" si="60"/>
        <v/>
      </c>
      <c r="O3908" s="142"/>
      <c r="P3908" s="132"/>
      <c r="R3908" s="119"/>
    </row>
    <row r="3909" spans="1:18" x14ac:dyDescent="0.25">
      <c r="A3909" t="str">
        <f t="shared" si="60"/>
        <v/>
      </c>
      <c r="O3909" s="142"/>
      <c r="P3909" s="132"/>
      <c r="R3909" s="119"/>
    </row>
    <row r="3910" spans="1:18" x14ac:dyDescent="0.25">
      <c r="A3910" t="str">
        <f t="shared" si="60"/>
        <v/>
      </c>
      <c r="O3910" s="142"/>
      <c r="P3910" s="132"/>
      <c r="R3910" s="119"/>
    </row>
    <row r="3911" spans="1:18" x14ac:dyDescent="0.25">
      <c r="A3911" t="str">
        <f t="shared" si="60"/>
        <v/>
      </c>
      <c r="O3911" s="142"/>
      <c r="P3911" s="132"/>
      <c r="R3911" s="119"/>
    </row>
    <row r="3912" spans="1:18" x14ac:dyDescent="0.25">
      <c r="A3912" t="str">
        <f t="shared" ref="A3912:A3975" si="61">B3912&amp;N3912</f>
        <v/>
      </c>
      <c r="O3912" s="142"/>
      <c r="P3912" s="132"/>
      <c r="R3912" s="119"/>
    </row>
    <row r="3913" spans="1:18" x14ac:dyDescent="0.25">
      <c r="A3913" t="str">
        <f t="shared" si="61"/>
        <v/>
      </c>
      <c r="O3913" s="142"/>
      <c r="P3913" s="132"/>
      <c r="R3913" s="119"/>
    </row>
    <row r="3914" spans="1:18" x14ac:dyDescent="0.25">
      <c r="A3914" t="str">
        <f t="shared" si="61"/>
        <v/>
      </c>
      <c r="O3914" s="142"/>
      <c r="P3914" s="132"/>
      <c r="R3914" s="119"/>
    </row>
    <row r="3915" spans="1:18" x14ac:dyDescent="0.25">
      <c r="A3915" t="str">
        <f t="shared" si="61"/>
        <v/>
      </c>
      <c r="O3915" s="142"/>
      <c r="P3915" s="132"/>
      <c r="R3915" s="119"/>
    </row>
    <row r="3916" spans="1:18" x14ac:dyDescent="0.25">
      <c r="A3916" t="str">
        <f t="shared" si="61"/>
        <v/>
      </c>
      <c r="O3916" s="142"/>
      <c r="P3916" s="132"/>
      <c r="R3916" s="119"/>
    </row>
    <row r="3917" spans="1:18" x14ac:dyDescent="0.25">
      <c r="A3917" t="str">
        <f t="shared" si="61"/>
        <v/>
      </c>
      <c r="O3917" s="142"/>
      <c r="P3917" s="132"/>
      <c r="R3917" s="119"/>
    </row>
    <row r="3918" spans="1:18" x14ac:dyDescent="0.25">
      <c r="A3918" t="str">
        <f t="shared" si="61"/>
        <v/>
      </c>
      <c r="O3918" s="142"/>
      <c r="P3918" s="132"/>
      <c r="R3918" s="119"/>
    </row>
    <row r="3919" spans="1:18" x14ac:dyDescent="0.25">
      <c r="A3919" t="str">
        <f t="shared" si="61"/>
        <v/>
      </c>
      <c r="O3919" s="142"/>
      <c r="P3919" s="132"/>
      <c r="R3919" s="119"/>
    </row>
    <row r="3920" spans="1:18" x14ac:dyDescent="0.25">
      <c r="A3920" t="str">
        <f t="shared" si="61"/>
        <v/>
      </c>
      <c r="O3920" s="142"/>
      <c r="P3920" s="132"/>
      <c r="R3920" s="119"/>
    </row>
    <row r="3921" spans="1:18" x14ac:dyDescent="0.25">
      <c r="A3921" t="str">
        <f t="shared" si="61"/>
        <v/>
      </c>
      <c r="O3921" s="142"/>
      <c r="P3921" s="132"/>
      <c r="R3921" s="119"/>
    </row>
    <row r="3922" spans="1:18" x14ac:dyDescent="0.25">
      <c r="A3922" t="str">
        <f t="shared" si="61"/>
        <v/>
      </c>
      <c r="O3922" s="142"/>
      <c r="P3922" s="132"/>
      <c r="R3922" s="119"/>
    </row>
    <row r="3923" spans="1:18" x14ac:dyDescent="0.25">
      <c r="A3923" t="str">
        <f t="shared" si="61"/>
        <v/>
      </c>
      <c r="O3923" s="142"/>
      <c r="P3923" s="132"/>
      <c r="R3923" s="119"/>
    </row>
    <row r="3924" spans="1:18" x14ac:dyDescent="0.25">
      <c r="A3924" t="str">
        <f t="shared" si="61"/>
        <v/>
      </c>
      <c r="O3924" s="142"/>
      <c r="P3924" s="132"/>
      <c r="R3924" s="119"/>
    </row>
    <row r="3925" spans="1:18" x14ac:dyDescent="0.25">
      <c r="A3925" t="str">
        <f t="shared" si="61"/>
        <v/>
      </c>
      <c r="O3925" s="142"/>
      <c r="P3925" s="132"/>
      <c r="R3925" s="119"/>
    </row>
    <row r="3926" spans="1:18" x14ac:dyDescent="0.25">
      <c r="A3926" t="str">
        <f t="shared" si="61"/>
        <v/>
      </c>
      <c r="O3926" s="142"/>
      <c r="P3926" s="132"/>
      <c r="R3926" s="119"/>
    </row>
    <row r="3927" spans="1:18" x14ac:dyDescent="0.25">
      <c r="A3927" t="str">
        <f t="shared" si="61"/>
        <v/>
      </c>
      <c r="O3927" s="142"/>
      <c r="P3927" s="132"/>
      <c r="R3927" s="119"/>
    </row>
    <row r="3928" spans="1:18" x14ac:dyDescent="0.25">
      <c r="A3928" t="str">
        <f t="shared" si="61"/>
        <v/>
      </c>
      <c r="O3928" s="142"/>
      <c r="P3928" s="132"/>
      <c r="R3928" s="119"/>
    </row>
    <row r="3929" spans="1:18" x14ac:dyDescent="0.25">
      <c r="A3929" t="str">
        <f t="shared" si="61"/>
        <v/>
      </c>
      <c r="O3929" s="142"/>
      <c r="P3929" s="132"/>
      <c r="R3929" s="119"/>
    </row>
    <row r="3930" spans="1:18" x14ac:dyDescent="0.25">
      <c r="A3930" t="str">
        <f t="shared" si="61"/>
        <v/>
      </c>
      <c r="O3930" s="142"/>
      <c r="P3930" s="132"/>
      <c r="R3930" s="119"/>
    </row>
    <row r="3931" spans="1:18" x14ac:dyDescent="0.25">
      <c r="A3931" t="str">
        <f t="shared" si="61"/>
        <v/>
      </c>
      <c r="O3931" s="142"/>
      <c r="P3931" s="132"/>
      <c r="R3931" s="119"/>
    </row>
    <row r="3932" spans="1:18" x14ac:dyDescent="0.25">
      <c r="A3932" t="str">
        <f t="shared" si="61"/>
        <v/>
      </c>
      <c r="O3932" s="142"/>
      <c r="P3932" s="132"/>
      <c r="R3932" s="119"/>
    </row>
    <row r="3933" spans="1:18" x14ac:dyDescent="0.25">
      <c r="A3933" t="str">
        <f t="shared" si="61"/>
        <v/>
      </c>
      <c r="O3933" s="142"/>
      <c r="P3933" s="132"/>
      <c r="R3933" s="119"/>
    </row>
    <row r="3934" spans="1:18" x14ac:dyDescent="0.25">
      <c r="A3934" t="str">
        <f t="shared" si="61"/>
        <v/>
      </c>
      <c r="O3934" s="142"/>
      <c r="P3934" s="132"/>
      <c r="R3934" s="119"/>
    </row>
    <row r="3935" spans="1:18" x14ac:dyDescent="0.25">
      <c r="A3935" t="str">
        <f t="shared" si="61"/>
        <v/>
      </c>
      <c r="O3935" s="142"/>
      <c r="P3935" s="132"/>
      <c r="R3935" s="119"/>
    </row>
    <row r="3936" spans="1:18" x14ac:dyDescent="0.25">
      <c r="A3936" t="str">
        <f t="shared" si="61"/>
        <v/>
      </c>
      <c r="O3936" s="142"/>
      <c r="P3936" s="132"/>
      <c r="R3936" s="119"/>
    </row>
    <row r="3937" spans="1:18" x14ac:dyDescent="0.25">
      <c r="A3937" t="str">
        <f t="shared" si="61"/>
        <v/>
      </c>
      <c r="O3937" s="142"/>
      <c r="P3937" s="132"/>
      <c r="R3937" s="119"/>
    </row>
    <row r="3938" spans="1:18" x14ac:dyDescent="0.25">
      <c r="A3938" t="str">
        <f t="shared" si="61"/>
        <v/>
      </c>
      <c r="O3938" s="142"/>
      <c r="P3938" s="132"/>
      <c r="R3938" s="119"/>
    </row>
    <row r="3939" spans="1:18" x14ac:dyDescent="0.25">
      <c r="A3939" t="str">
        <f t="shared" si="61"/>
        <v/>
      </c>
      <c r="O3939" s="142"/>
      <c r="P3939" s="132"/>
      <c r="R3939" s="119"/>
    </row>
    <row r="3940" spans="1:18" x14ac:dyDescent="0.25">
      <c r="A3940" t="str">
        <f t="shared" si="61"/>
        <v/>
      </c>
      <c r="O3940" s="142"/>
      <c r="P3940" s="132"/>
      <c r="R3940" s="119"/>
    </row>
    <row r="3941" spans="1:18" x14ac:dyDescent="0.25">
      <c r="A3941" t="str">
        <f t="shared" si="61"/>
        <v/>
      </c>
      <c r="O3941" s="142"/>
      <c r="P3941" s="132"/>
      <c r="R3941" s="119"/>
    </row>
    <row r="3942" spans="1:18" x14ac:dyDescent="0.25">
      <c r="A3942" t="str">
        <f t="shared" si="61"/>
        <v/>
      </c>
      <c r="O3942" s="142"/>
      <c r="P3942" s="132"/>
      <c r="R3942" s="119"/>
    </row>
    <row r="3943" spans="1:18" x14ac:dyDescent="0.25">
      <c r="A3943" t="str">
        <f t="shared" si="61"/>
        <v/>
      </c>
      <c r="O3943" s="142"/>
      <c r="P3943" s="132"/>
      <c r="R3943" s="119"/>
    </row>
    <row r="3944" spans="1:18" x14ac:dyDescent="0.25">
      <c r="A3944" t="str">
        <f t="shared" si="61"/>
        <v/>
      </c>
      <c r="O3944" s="142"/>
      <c r="P3944" s="132"/>
      <c r="R3944" s="119"/>
    </row>
    <row r="3945" spans="1:18" x14ac:dyDescent="0.25">
      <c r="A3945" t="str">
        <f t="shared" si="61"/>
        <v/>
      </c>
      <c r="O3945" s="142"/>
      <c r="P3945" s="132"/>
      <c r="R3945" s="119"/>
    </row>
    <row r="3946" spans="1:18" x14ac:dyDescent="0.25">
      <c r="A3946" t="str">
        <f t="shared" si="61"/>
        <v/>
      </c>
      <c r="O3946" s="142"/>
      <c r="P3946" s="132"/>
      <c r="R3946" s="119"/>
    </row>
    <row r="3947" spans="1:18" x14ac:dyDescent="0.25">
      <c r="A3947" t="str">
        <f t="shared" si="61"/>
        <v/>
      </c>
      <c r="O3947" s="142"/>
      <c r="P3947" s="132"/>
      <c r="R3947" s="119"/>
    </row>
    <row r="3948" spans="1:18" x14ac:dyDescent="0.25">
      <c r="A3948" t="str">
        <f t="shared" si="61"/>
        <v/>
      </c>
      <c r="O3948" s="142"/>
      <c r="P3948" s="132"/>
      <c r="R3948" s="119"/>
    </row>
    <row r="3949" spans="1:18" x14ac:dyDescent="0.25">
      <c r="A3949" t="str">
        <f t="shared" si="61"/>
        <v/>
      </c>
      <c r="O3949" s="142"/>
      <c r="P3949" s="132"/>
      <c r="R3949" s="119"/>
    </row>
    <row r="3950" spans="1:18" x14ac:dyDescent="0.25">
      <c r="A3950" t="str">
        <f t="shared" si="61"/>
        <v/>
      </c>
      <c r="O3950" s="142"/>
      <c r="P3950" s="132"/>
      <c r="R3950" s="119"/>
    </row>
    <row r="3951" spans="1:18" x14ac:dyDescent="0.25">
      <c r="A3951" t="str">
        <f t="shared" si="61"/>
        <v/>
      </c>
      <c r="O3951" s="142"/>
      <c r="P3951" s="132"/>
      <c r="R3951" s="119"/>
    </row>
    <row r="3952" spans="1:18" x14ac:dyDescent="0.25">
      <c r="A3952" t="str">
        <f t="shared" si="61"/>
        <v/>
      </c>
      <c r="O3952" s="142"/>
      <c r="P3952" s="132"/>
      <c r="R3952" s="119"/>
    </row>
    <row r="3953" spans="1:18" x14ac:dyDescent="0.25">
      <c r="A3953" t="str">
        <f t="shared" si="61"/>
        <v/>
      </c>
      <c r="O3953" s="142"/>
      <c r="P3953" s="132"/>
      <c r="R3953" s="119"/>
    </row>
    <row r="3954" spans="1:18" x14ac:dyDescent="0.25">
      <c r="A3954" t="str">
        <f t="shared" si="61"/>
        <v/>
      </c>
      <c r="O3954" s="142"/>
      <c r="P3954" s="132"/>
      <c r="R3954" s="119"/>
    </row>
    <row r="3955" spans="1:18" x14ac:dyDescent="0.25">
      <c r="A3955" t="str">
        <f t="shared" si="61"/>
        <v/>
      </c>
      <c r="O3955" s="142"/>
      <c r="P3955" s="132"/>
      <c r="R3955" s="119"/>
    </row>
    <row r="3956" spans="1:18" x14ac:dyDescent="0.25">
      <c r="A3956" t="str">
        <f t="shared" si="61"/>
        <v/>
      </c>
      <c r="O3956" s="142"/>
      <c r="P3956" s="132"/>
      <c r="R3956" s="119"/>
    </row>
    <row r="3957" spans="1:18" x14ac:dyDescent="0.25">
      <c r="A3957" t="str">
        <f t="shared" si="61"/>
        <v/>
      </c>
      <c r="O3957" s="142"/>
      <c r="P3957" s="132"/>
      <c r="R3957" s="119"/>
    </row>
    <row r="3958" spans="1:18" x14ac:dyDescent="0.25">
      <c r="A3958" t="str">
        <f t="shared" si="61"/>
        <v/>
      </c>
      <c r="O3958" s="142"/>
      <c r="P3958" s="132"/>
      <c r="R3958" s="119"/>
    </row>
    <row r="3959" spans="1:18" x14ac:dyDescent="0.25">
      <c r="A3959" t="str">
        <f t="shared" si="61"/>
        <v/>
      </c>
      <c r="O3959" s="142"/>
      <c r="P3959" s="132"/>
      <c r="R3959" s="119"/>
    </row>
    <row r="3960" spans="1:18" x14ac:dyDescent="0.25">
      <c r="A3960" t="str">
        <f t="shared" si="61"/>
        <v/>
      </c>
      <c r="O3960" s="142"/>
      <c r="P3960" s="132"/>
      <c r="R3960" s="119"/>
    </row>
    <row r="3961" spans="1:18" x14ac:dyDescent="0.25">
      <c r="A3961" t="str">
        <f t="shared" si="61"/>
        <v/>
      </c>
      <c r="O3961" s="142"/>
      <c r="P3961" s="132"/>
      <c r="R3961" s="119"/>
    </row>
    <row r="3962" spans="1:18" x14ac:dyDescent="0.25">
      <c r="A3962" t="str">
        <f t="shared" si="61"/>
        <v/>
      </c>
      <c r="O3962" s="142"/>
      <c r="P3962" s="132"/>
      <c r="R3962" s="119"/>
    </row>
    <row r="3963" spans="1:18" x14ac:dyDescent="0.25">
      <c r="A3963" t="str">
        <f t="shared" si="61"/>
        <v/>
      </c>
      <c r="O3963" s="142"/>
      <c r="P3963" s="132"/>
      <c r="R3963" s="119"/>
    </row>
    <row r="3964" spans="1:18" x14ac:dyDescent="0.25">
      <c r="A3964" t="str">
        <f t="shared" si="61"/>
        <v/>
      </c>
      <c r="O3964" s="142"/>
      <c r="P3964" s="132"/>
      <c r="R3964" s="119"/>
    </row>
    <row r="3965" spans="1:18" x14ac:dyDescent="0.25">
      <c r="A3965" t="str">
        <f t="shared" si="61"/>
        <v/>
      </c>
      <c r="O3965" s="142"/>
      <c r="P3965" s="132"/>
      <c r="R3965" s="119"/>
    </row>
    <row r="3966" spans="1:18" x14ac:dyDescent="0.25">
      <c r="A3966" t="str">
        <f t="shared" si="61"/>
        <v/>
      </c>
      <c r="O3966" s="142"/>
      <c r="P3966" s="132"/>
      <c r="R3966" s="119"/>
    </row>
    <row r="3967" spans="1:18" x14ac:dyDescent="0.25">
      <c r="A3967" t="str">
        <f t="shared" si="61"/>
        <v/>
      </c>
      <c r="O3967" s="142"/>
      <c r="P3967" s="132"/>
      <c r="R3967" s="119"/>
    </row>
    <row r="3968" spans="1:18" x14ac:dyDescent="0.25">
      <c r="A3968" t="str">
        <f t="shared" si="61"/>
        <v/>
      </c>
      <c r="O3968" s="142"/>
      <c r="P3968" s="132"/>
      <c r="R3968" s="119"/>
    </row>
    <row r="3969" spans="1:18" x14ac:dyDescent="0.25">
      <c r="A3969" t="str">
        <f t="shared" si="61"/>
        <v/>
      </c>
      <c r="O3969" s="142"/>
      <c r="P3969" s="132"/>
      <c r="R3969" s="119"/>
    </row>
    <row r="3970" spans="1:18" x14ac:dyDescent="0.25">
      <c r="A3970" t="str">
        <f t="shared" si="61"/>
        <v/>
      </c>
      <c r="O3970" s="142"/>
      <c r="P3970" s="132"/>
      <c r="R3970" s="119"/>
    </row>
    <row r="3971" spans="1:18" x14ac:dyDescent="0.25">
      <c r="A3971" t="str">
        <f t="shared" si="61"/>
        <v/>
      </c>
      <c r="O3971" s="142"/>
      <c r="P3971" s="132"/>
      <c r="R3971" s="119"/>
    </row>
    <row r="3972" spans="1:18" x14ac:dyDescent="0.25">
      <c r="A3972" t="str">
        <f t="shared" si="61"/>
        <v/>
      </c>
      <c r="O3972" s="142"/>
      <c r="P3972" s="132"/>
      <c r="R3972" s="119"/>
    </row>
    <row r="3973" spans="1:18" x14ac:dyDescent="0.25">
      <c r="A3973" t="str">
        <f t="shared" si="61"/>
        <v/>
      </c>
      <c r="O3973" s="142"/>
      <c r="P3973" s="132"/>
      <c r="R3973" s="119"/>
    </row>
    <row r="3974" spans="1:18" x14ac:dyDescent="0.25">
      <c r="A3974" t="str">
        <f t="shared" si="61"/>
        <v/>
      </c>
      <c r="O3974" s="142"/>
      <c r="P3974" s="132"/>
      <c r="R3974" s="119"/>
    </row>
    <row r="3975" spans="1:18" x14ac:dyDescent="0.25">
      <c r="A3975" t="str">
        <f t="shared" si="61"/>
        <v/>
      </c>
      <c r="O3975" s="142"/>
      <c r="P3975" s="132"/>
      <c r="R3975" s="119"/>
    </row>
    <row r="3976" spans="1:18" x14ac:dyDescent="0.25">
      <c r="A3976" t="str">
        <f t="shared" ref="A3976:A4039" si="62">B3976&amp;N3976</f>
        <v/>
      </c>
      <c r="O3976" s="142"/>
      <c r="P3976" s="132"/>
      <c r="R3976" s="119"/>
    </row>
    <row r="3977" spans="1:18" x14ac:dyDescent="0.25">
      <c r="A3977" t="str">
        <f t="shared" si="62"/>
        <v/>
      </c>
      <c r="O3977" s="142"/>
      <c r="P3977" s="132"/>
      <c r="R3977" s="119"/>
    </row>
    <row r="3978" spans="1:18" x14ac:dyDescent="0.25">
      <c r="A3978" t="str">
        <f t="shared" si="62"/>
        <v/>
      </c>
      <c r="O3978" s="142"/>
      <c r="P3978" s="132"/>
      <c r="R3978" s="119"/>
    </row>
    <row r="3979" spans="1:18" x14ac:dyDescent="0.25">
      <c r="A3979" t="str">
        <f t="shared" si="62"/>
        <v/>
      </c>
      <c r="O3979" s="142"/>
      <c r="P3979" s="132"/>
      <c r="R3979" s="119"/>
    </row>
    <row r="3980" spans="1:18" x14ac:dyDescent="0.25">
      <c r="A3980" t="str">
        <f t="shared" si="62"/>
        <v/>
      </c>
      <c r="O3980" s="142"/>
      <c r="P3980" s="132"/>
      <c r="R3980" s="119"/>
    </row>
    <row r="3981" spans="1:18" x14ac:dyDescent="0.25">
      <c r="A3981" t="str">
        <f t="shared" si="62"/>
        <v/>
      </c>
      <c r="O3981" s="142"/>
      <c r="P3981" s="132"/>
      <c r="R3981" s="119"/>
    </row>
    <row r="3982" spans="1:18" x14ac:dyDescent="0.25">
      <c r="A3982" t="str">
        <f t="shared" si="62"/>
        <v/>
      </c>
      <c r="O3982" s="142"/>
      <c r="P3982" s="132"/>
      <c r="R3982" s="119"/>
    </row>
    <row r="3983" spans="1:18" x14ac:dyDescent="0.25">
      <c r="A3983" t="str">
        <f t="shared" si="62"/>
        <v/>
      </c>
      <c r="O3983" s="142"/>
      <c r="P3983" s="132"/>
      <c r="R3983" s="119"/>
    </row>
    <row r="3984" spans="1:18" x14ac:dyDescent="0.25">
      <c r="A3984" t="str">
        <f t="shared" si="62"/>
        <v/>
      </c>
      <c r="O3984" s="142"/>
      <c r="P3984" s="132"/>
      <c r="R3984" s="119"/>
    </row>
    <row r="3985" spans="1:18" x14ac:dyDescent="0.25">
      <c r="A3985" t="str">
        <f t="shared" si="62"/>
        <v/>
      </c>
      <c r="O3985" s="142"/>
      <c r="P3985" s="132"/>
      <c r="R3985" s="119"/>
    </row>
    <row r="3986" spans="1:18" x14ac:dyDescent="0.25">
      <c r="A3986" t="str">
        <f t="shared" si="62"/>
        <v/>
      </c>
      <c r="O3986" s="142"/>
      <c r="P3986" s="132"/>
      <c r="R3986" s="119"/>
    </row>
    <row r="3987" spans="1:18" x14ac:dyDescent="0.25">
      <c r="A3987" t="str">
        <f t="shared" si="62"/>
        <v/>
      </c>
      <c r="O3987" s="142"/>
      <c r="P3987" s="132"/>
      <c r="R3987" s="119"/>
    </row>
    <row r="3988" spans="1:18" x14ac:dyDescent="0.25">
      <c r="A3988" t="str">
        <f t="shared" si="62"/>
        <v/>
      </c>
      <c r="O3988" s="142"/>
      <c r="P3988" s="132"/>
      <c r="R3988" s="119"/>
    </row>
    <row r="3989" spans="1:18" x14ac:dyDescent="0.25">
      <c r="A3989" t="str">
        <f t="shared" si="62"/>
        <v/>
      </c>
      <c r="O3989" s="142"/>
      <c r="P3989" s="132"/>
      <c r="R3989" s="119"/>
    </row>
    <row r="3990" spans="1:18" x14ac:dyDescent="0.25">
      <c r="A3990" t="str">
        <f t="shared" si="62"/>
        <v/>
      </c>
      <c r="O3990" s="142"/>
      <c r="P3990" s="132"/>
      <c r="R3990" s="119"/>
    </row>
    <row r="3991" spans="1:18" x14ac:dyDescent="0.25">
      <c r="A3991" t="str">
        <f t="shared" si="62"/>
        <v/>
      </c>
      <c r="O3991" s="142"/>
      <c r="P3991" s="132"/>
      <c r="R3991" s="119"/>
    </row>
    <row r="3992" spans="1:18" x14ac:dyDescent="0.25">
      <c r="A3992" t="str">
        <f t="shared" si="62"/>
        <v/>
      </c>
      <c r="O3992" s="142"/>
      <c r="P3992" s="132"/>
      <c r="R3992" s="119"/>
    </row>
    <row r="3993" spans="1:18" x14ac:dyDescent="0.25">
      <c r="A3993" t="str">
        <f t="shared" si="62"/>
        <v/>
      </c>
      <c r="O3993" s="142"/>
      <c r="P3993" s="132"/>
      <c r="R3993" s="119"/>
    </row>
    <row r="3994" spans="1:18" x14ac:dyDescent="0.25">
      <c r="A3994" t="str">
        <f t="shared" si="62"/>
        <v/>
      </c>
      <c r="O3994" s="142"/>
      <c r="P3994" s="132"/>
      <c r="R3994" s="119"/>
    </row>
    <row r="3995" spans="1:18" x14ac:dyDescent="0.25">
      <c r="A3995" t="str">
        <f t="shared" si="62"/>
        <v/>
      </c>
      <c r="O3995" s="142"/>
      <c r="P3995" s="132"/>
      <c r="R3995" s="119"/>
    </row>
    <row r="3996" spans="1:18" x14ac:dyDescent="0.25">
      <c r="A3996" t="str">
        <f t="shared" si="62"/>
        <v/>
      </c>
      <c r="O3996" s="142"/>
      <c r="P3996" s="132"/>
      <c r="R3996" s="119"/>
    </row>
    <row r="3997" spans="1:18" x14ac:dyDescent="0.25">
      <c r="A3997" t="str">
        <f t="shared" si="62"/>
        <v/>
      </c>
      <c r="O3997" s="142"/>
      <c r="P3997" s="132"/>
      <c r="R3997" s="119"/>
    </row>
    <row r="3998" spans="1:18" x14ac:dyDescent="0.25">
      <c r="A3998" t="str">
        <f t="shared" si="62"/>
        <v/>
      </c>
      <c r="O3998" s="142"/>
      <c r="P3998" s="132"/>
      <c r="R3998" s="119"/>
    </row>
    <row r="3999" spans="1:18" x14ac:dyDescent="0.25">
      <c r="A3999" t="str">
        <f t="shared" si="62"/>
        <v/>
      </c>
      <c r="O3999" s="142"/>
      <c r="P3999" s="132"/>
      <c r="R3999" s="119"/>
    </row>
    <row r="4000" spans="1:18" x14ac:dyDescent="0.25">
      <c r="A4000" t="str">
        <f t="shared" si="62"/>
        <v/>
      </c>
      <c r="O4000" s="142"/>
      <c r="P4000" s="132"/>
      <c r="R4000" s="119"/>
    </row>
    <row r="4001" spans="1:18" x14ac:dyDescent="0.25">
      <c r="A4001" t="str">
        <f t="shared" si="62"/>
        <v/>
      </c>
      <c r="O4001" s="142"/>
      <c r="P4001" s="132"/>
      <c r="R4001" s="119"/>
    </row>
    <row r="4002" spans="1:18" x14ac:dyDescent="0.25">
      <c r="A4002" t="str">
        <f t="shared" si="62"/>
        <v/>
      </c>
      <c r="O4002" s="142"/>
      <c r="P4002" s="132"/>
      <c r="R4002" s="119"/>
    </row>
    <row r="4003" spans="1:18" x14ac:dyDescent="0.25">
      <c r="A4003" t="str">
        <f t="shared" si="62"/>
        <v/>
      </c>
      <c r="O4003" s="142"/>
      <c r="P4003" s="132"/>
      <c r="R4003" s="119"/>
    </row>
    <row r="4004" spans="1:18" x14ac:dyDescent="0.25">
      <c r="A4004" t="str">
        <f t="shared" si="62"/>
        <v/>
      </c>
      <c r="O4004" s="142"/>
      <c r="P4004" s="132"/>
      <c r="R4004" s="119"/>
    </row>
    <row r="4005" spans="1:18" x14ac:dyDescent="0.25">
      <c r="A4005" t="str">
        <f t="shared" si="62"/>
        <v/>
      </c>
      <c r="O4005" s="142"/>
      <c r="P4005" s="132"/>
      <c r="R4005" s="119"/>
    </row>
    <row r="4006" spans="1:18" x14ac:dyDescent="0.25">
      <c r="A4006" t="str">
        <f t="shared" si="62"/>
        <v/>
      </c>
      <c r="O4006" s="142"/>
      <c r="P4006" s="132"/>
      <c r="R4006" s="119"/>
    </row>
    <row r="4007" spans="1:18" x14ac:dyDescent="0.25">
      <c r="A4007" t="str">
        <f t="shared" si="62"/>
        <v/>
      </c>
      <c r="O4007" s="142"/>
      <c r="P4007" s="132"/>
      <c r="R4007" s="119"/>
    </row>
    <row r="4008" spans="1:18" x14ac:dyDescent="0.25">
      <c r="A4008" t="str">
        <f t="shared" si="62"/>
        <v/>
      </c>
      <c r="O4008" s="142"/>
      <c r="P4008" s="132"/>
      <c r="R4008" s="119"/>
    </row>
    <row r="4009" spans="1:18" x14ac:dyDescent="0.25">
      <c r="A4009" t="str">
        <f t="shared" si="62"/>
        <v/>
      </c>
      <c r="O4009" s="142"/>
      <c r="P4009" s="132"/>
      <c r="R4009" s="119"/>
    </row>
    <row r="4010" spans="1:18" x14ac:dyDescent="0.25">
      <c r="A4010" t="str">
        <f t="shared" si="62"/>
        <v/>
      </c>
      <c r="O4010" s="142"/>
      <c r="P4010" s="132"/>
      <c r="R4010" s="119"/>
    </row>
    <row r="4011" spans="1:18" x14ac:dyDescent="0.25">
      <c r="A4011" t="str">
        <f t="shared" si="62"/>
        <v/>
      </c>
      <c r="O4011" s="142"/>
      <c r="P4011" s="132"/>
      <c r="R4011" s="119"/>
    </row>
    <row r="4012" spans="1:18" x14ac:dyDescent="0.25">
      <c r="A4012" t="str">
        <f t="shared" si="62"/>
        <v/>
      </c>
      <c r="O4012" s="142"/>
      <c r="P4012" s="132"/>
      <c r="R4012" s="119"/>
    </row>
    <row r="4013" spans="1:18" x14ac:dyDescent="0.25">
      <c r="A4013" t="str">
        <f t="shared" si="62"/>
        <v/>
      </c>
      <c r="O4013" s="142"/>
      <c r="P4013" s="132"/>
      <c r="R4013" s="119"/>
    </row>
    <row r="4014" spans="1:18" x14ac:dyDescent="0.25">
      <c r="A4014" t="str">
        <f t="shared" si="62"/>
        <v/>
      </c>
      <c r="O4014" s="142"/>
      <c r="P4014" s="132"/>
      <c r="R4014" s="119"/>
    </row>
    <row r="4015" spans="1:18" x14ac:dyDescent="0.25">
      <c r="A4015" t="str">
        <f t="shared" si="62"/>
        <v/>
      </c>
      <c r="O4015" s="142"/>
      <c r="P4015" s="132"/>
      <c r="R4015" s="119"/>
    </row>
    <row r="4016" spans="1:18" x14ac:dyDescent="0.25">
      <c r="A4016" t="str">
        <f t="shared" si="62"/>
        <v/>
      </c>
      <c r="O4016" s="142"/>
      <c r="P4016" s="132"/>
      <c r="R4016" s="119"/>
    </row>
    <row r="4017" spans="1:18" x14ac:dyDescent="0.25">
      <c r="A4017" t="str">
        <f t="shared" si="62"/>
        <v/>
      </c>
      <c r="O4017" s="142"/>
      <c r="P4017" s="132"/>
      <c r="R4017" s="119"/>
    </row>
    <row r="4018" spans="1:18" x14ac:dyDescent="0.25">
      <c r="A4018" t="str">
        <f t="shared" si="62"/>
        <v/>
      </c>
      <c r="O4018" s="142"/>
      <c r="P4018" s="132"/>
      <c r="R4018" s="119"/>
    </row>
    <row r="4019" spans="1:18" x14ac:dyDescent="0.25">
      <c r="A4019" t="str">
        <f t="shared" si="62"/>
        <v/>
      </c>
      <c r="O4019" s="142"/>
      <c r="P4019" s="132"/>
      <c r="R4019" s="119"/>
    </row>
    <row r="4020" spans="1:18" x14ac:dyDescent="0.25">
      <c r="A4020" t="str">
        <f t="shared" si="62"/>
        <v/>
      </c>
      <c r="O4020" s="142"/>
      <c r="P4020" s="132"/>
      <c r="R4020" s="119"/>
    </row>
    <row r="4021" spans="1:18" x14ac:dyDescent="0.25">
      <c r="A4021" t="str">
        <f t="shared" si="62"/>
        <v/>
      </c>
      <c r="O4021" s="142"/>
      <c r="P4021" s="132"/>
      <c r="R4021" s="119"/>
    </row>
    <row r="4022" spans="1:18" x14ac:dyDescent="0.25">
      <c r="A4022" t="str">
        <f t="shared" si="62"/>
        <v/>
      </c>
      <c r="O4022" s="142"/>
      <c r="P4022" s="132"/>
      <c r="R4022" s="119"/>
    </row>
    <row r="4023" spans="1:18" x14ac:dyDescent="0.25">
      <c r="A4023" t="str">
        <f t="shared" si="62"/>
        <v/>
      </c>
      <c r="O4023" s="142"/>
      <c r="P4023" s="132"/>
      <c r="R4023" s="119"/>
    </row>
    <row r="4024" spans="1:18" x14ac:dyDescent="0.25">
      <c r="A4024" t="str">
        <f t="shared" si="62"/>
        <v/>
      </c>
      <c r="O4024" s="142"/>
      <c r="P4024" s="132"/>
      <c r="R4024" s="119"/>
    </row>
    <row r="4025" spans="1:18" x14ac:dyDescent="0.25">
      <c r="A4025" t="str">
        <f t="shared" si="62"/>
        <v/>
      </c>
      <c r="O4025" s="142"/>
      <c r="P4025" s="132"/>
      <c r="R4025" s="119"/>
    </row>
    <row r="4026" spans="1:18" x14ac:dyDescent="0.25">
      <c r="A4026" t="str">
        <f t="shared" si="62"/>
        <v/>
      </c>
      <c r="O4026" s="142"/>
      <c r="P4026" s="132"/>
      <c r="R4026" s="119"/>
    </row>
    <row r="4027" spans="1:18" x14ac:dyDescent="0.25">
      <c r="A4027" t="str">
        <f t="shared" si="62"/>
        <v/>
      </c>
      <c r="O4027" s="142"/>
      <c r="P4027" s="132"/>
      <c r="R4027" s="119"/>
    </row>
    <row r="4028" spans="1:18" x14ac:dyDescent="0.25">
      <c r="A4028" t="str">
        <f t="shared" si="62"/>
        <v/>
      </c>
      <c r="O4028" s="142"/>
      <c r="P4028" s="132"/>
      <c r="R4028" s="119"/>
    </row>
    <row r="4029" spans="1:18" x14ac:dyDescent="0.25">
      <c r="A4029" t="str">
        <f t="shared" si="62"/>
        <v/>
      </c>
      <c r="O4029" s="142"/>
      <c r="P4029" s="132"/>
      <c r="R4029" s="119"/>
    </row>
    <row r="4030" spans="1:18" x14ac:dyDescent="0.25">
      <c r="A4030" t="str">
        <f t="shared" si="62"/>
        <v/>
      </c>
      <c r="O4030" s="142"/>
      <c r="P4030" s="132"/>
      <c r="R4030" s="119"/>
    </row>
    <row r="4031" spans="1:18" x14ac:dyDescent="0.25">
      <c r="A4031" t="str">
        <f t="shared" si="62"/>
        <v/>
      </c>
      <c r="O4031" s="142"/>
      <c r="P4031" s="132"/>
      <c r="R4031" s="119"/>
    </row>
    <row r="4032" spans="1:18" x14ac:dyDescent="0.25">
      <c r="A4032" t="str">
        <f t="shared" si="62"/>
        <v/>
      </c>
      <c r="O4032" s="142"/>
      <c r="P4032" s="132"/>
      <c r="R4032" s="119"/>
    </row>
    <row r="4033" spans="1:18" x14ac:dyDescent="0.25">
      <c r="A4033" t="str">
        <f t="shared" si="62"/>
        <v/>
      </c>
      <c r="O4033" s="142"/>
      <c r="P4033" s="132"/>
      <c r="R4033" s="119"/>
    </row>
    <row r="4034" spans="1:18" x14ac:dyDescent="0.25">
      <c r="A4034" t="str">
        <f t="shared" si="62"/>
        <v/>
      </c>
      <c r="O4034" s="142"/>
      <c r="P4034" s="132"/>
      <c r="R4034" s="119"/>
    </row>
    <row r="4035" spans="1:18" x14ac:dyDescent="0.25">
      <c r="A4035" t="str">
        <f t="shared" si="62"/>
        <v/>
      </c>
      <c r="O4035" s="142"/>
      <c r="P4035" s="132"/>
      <c r="R4035" s="119"/>
    </row>
    <row r="4036" spans="1:18" x14ac:dyDescent="0.25">
      <c r="A4036" t="str">
        <f t="shared" si="62"/>
        <v/>
      </c>
      <c r="O4036" s="142"/>
      <c r="P4036" s="132"/>
      <c r="R4036" s="119"/>
    </row>
    <row r="4037" spans="1:18" x14ac:dyDescent="0.25">
      <c r="A4037" t="str">
        <f t="shared" si="62"/>
        <v/>
      </c>
      <c r="O4037" s="142"/>
      <c r="P4037" s="132"/>
      <c r="R4037" s="119"/>
    </row>
    <row r="4038" spans="1:18" x14ac:dyDescent="0.25">
      <c r="A4038" t="str">
        <f t="shared" si="62"/>
        <v/>
      </c>
      <c r="O4038" s="142"/>
      <c r="P4038" s="132"/>
      <c r="R4038" s="119"/>
    </row>
    <row r="4039" spans="1:18" x14ac:dyDescent="0.25">
      <c r="A4039" t="str">
        <f t="shared" si="62"/>
        <v/>
      </c>
      <c r="O4039" s="142"/>
      <c r="P4039" s="132"/>
      <c r="R4039" s="119"/>
    </row>
    <row r="4040" spans="1:18" x14ac:dyDescent="0.25">
      <c r="A4040" t="str">
        <f t="shared" ref="A4040:A4103" si="63">B4040&amp;N4040</f>
        <v/>
      </c>
      <c r="O4040" s="142"/>
      <c r="P4040" s="132"/>
      <c r="R4040" s="119"/>
    </row>
    <row r="4041" spans="1:18" x14ac:dyDescent="0.25">
      <c r="A4041" t="str">
        <f t="shared" si="63"/>
        <v/>
      </c>
      <c r="O4041" s="142"/>
      <c r="P4041" s="132"/>
      <c r="R4041" s="119"/>
    </row>
    <row r="4042" spans="1:18" x14ac:dyDescent="0.25">
      <c r="A4042" t="str">
        <f t="shared" si="63"/>
        <v/>
      </c>
      <c r="O4042" s="142"/>
      <c r="P4042" s="132"/>
      <c r="R4042" s="119"/>
    </row>
    <row r="4043" spans="1:18" x14ac:dyDescent="0.25">
      <c r="A4043" t="str">
        <f t="shared" si="63"/>
        <v/>
      </c>
      <c r="O4043" s="142"/>
      <c r="P4043" s="132"/>
      <c r="R4043" s="119"/>
    </row>
    <row r="4044" spans="1:18" x14ac:dyDescent="0.25">
      <c r="A4044" t="str">
        <f t="shared" si="63"/>
        <v/>
      </c>
      <c r="O4044" s="142"/>
      <c r="P4044" s="132"/>
      <c r="R4044" s="119"/>
    </row>
    <row r="4045" spans="1:18" x14ac:dyDescent="0.25">
      <c r="A4045" t="str">
        <f t="shared" si="63"/>
        <v/>
      </c>
      <c r="O4045" s="142"/>
      <c r="P4045" s="132"/>
      <c r="R4045" s="119"/>
    </row>
    <row r="4046" spans="1:18" x14ac:dyDescent="0.25">
      <c r="A4046" t="str">
        <f t="shared" si="63"/>
        <v/>
      </c>
      <c r="O4046" s="142"/>
      <c r="P4046" s="132"/>
      <c r="R4046" s="119"/>
    </row>
    <row r="4047" spans="1:18" x14ac:dyDescent="0.25">
      <c r="A4047" t="str">
        <f t="shared" si="63"/>
        <v/>
      </c>
      <c r="O4047" s="142"/>
      <c r="P4047" s="132"/>
      <c r="R4047" s="119"/>
    </row>
    <row r="4048" spans="1:18" x14ac:dyDescent="0.25">
      <c r="A4048" t="str">
        <f t="shared" si="63"/>
        <v/>
      </c>
      <c r="O4048" s="142"/>
      <c r="P4048" s="132"/>
      <c r="R4048" s="119"/>
    </row>
    <row r="4049" spans="1:18" x14ac:dyDescent="0.25">
      <c r="A4049" t="str">
        <f t="shared" si="63"/>
        <v/>
      </c>
      <c r="O4049" s="142"/>
      <c r="P4049" s="132"/>
      <c r="R4049" s="119"/>
    </row>
    <row r="4050" spans="1:18" x14ac:dyDescent="0.25">
      <c r="A4050" t="str">
        <f t="shared" si="63"/>
        <v/>
      </c>
      <c r="O4050" s="142"/>
      <c r="P4050" s="132"/>
      <c r="R4050" s="119"/>
    </row>
    <row r="4051" spans="1:18" x14ac:dyDescent="0.25">
      <c r="A4051" t="str">
        <f t="shared" si="63"/>
        <v/>
      </c>
      <c r="O4051" s="142"/>
      <c r="P4051" s="132"/>
      <c r="R4051" s="119"/>
    </row>
    <row r="4052" spans="1:18" x14ac:dyDescent="0.25">
      <c r="A4052" t="str">
        <f t="shared" si="63"/>
        <v/>
      </c>
      <c r="O4052" s="142"/>
      <c r="P4052" s="132"/>
      <c r="R4052" s="119"/>
    </row>
    <row r="4053" spans="1:18" x14ac:dyDescent="0.25">
      <c r="A4053" t="str">
        <f t="shared" si="63"/>
        <v/>
      </c>
      <c r="O4053" s="142"/>
      <c r="P4053" s="132"/>
      <c r="R4053" s="119"/>
    </row>
    <row r="4054" spans="1:18" x14ac:dyDescent="0.25">
      <c r="A4054" t="str">
        <f t="shared" si="63"/>
        <v/>
      </c>
      <c r="O4054" s="142"/>
      <c r="P4054" s="132"/>
      <c r="R4054" s="119"/>
    </row>
    <row r="4055" spans="1:18" x14ac:dyDescent="0.25">
      <c r="A4055" t="str">
        <f t="shared" si="63"/>
        <v/>
      </c>
      <c r="O4055" s="142"/>
      <c r="P4055" s="132"/>
      <c r="R4055" s="119"/>
    </row>
    <row r="4056" spans="1:18" x14ac:dyDescent="0.25">
      <c r="A4056" t="str">
        <f t="shared" si="63"/>
        <v/>
      </c>
      <c r="O4056" s="142"/>
      <c r="P4056" s="132"/>
      <c r="R4056" s="119"/>
    </row>
    <row r="4057" spans="1:18" x14ac:dyDescent="0.25">
      <c r="A4057" t="str">
        <f t="shared" si="63"/>
        <v/>
      </c>
      <c r="O4057" s="142"/>
      <c r="P4057" s="132"/>
      <c r="R4057" s="119"/>
    </row>
    <row r="4058" spans="1:18" x14ac:dyDescent="0.25">
      <c r="A4058" t="str">
        <f t="shared" si="63"/>
        <v/>
      </c>
      <c r="O4058" s="142"/>
      <c r="P4058" s="132"/>
      <c r="R4058" s="119"/>
    </row>
    <row r="4059" spans="1:18" x14ac:dyDescent="0.25">
      <c r="A4059" t="str">
        <f t="shared" si="63"/>
        <v/>
      </c>
      <c r="O4059" s="142"/>
      <c r="P4059" s="132"/>
      <c r="R4059" s="119"/>
    </row>
    <row r="4060" spans="1:18" x14ac:dyDescent="0.25">
      <c r="A4060" t="str">
        <f t="shared" si="63"/>
        <v/>
      </c>
      <c r="O4060" s="142"/>
      <c r="P4060" s="132"/>
      <c r="R4060" s="119"/>
    </row>
    <row r="4061" spans="1:18" x14ac:dyDescent="0.25">
      <c r="A4061" t="str">
        <f t="shared" si="63"/>
        <v/>
      </c>
      <c r="O4061" s="142"/>
      <c r="P4061" s="132"/>
      <c r="R4061" s="119"/>
    </row>
    <row r="4062" spans="1:18" x14ac:dyDescent="0.25">
      <c r="A4062" t="str">
        <f t="shared" si="63"/>
        <v/>
      </c>
      <c r="O4062" s="142"/>
      <c r="P4062" s="132"/>
      <c r="R4062" s="119"/>
    </row>
    <row r="4063" spans="1:18" x14ac:dyDescent="0.25">
      <c r="A4063" t="str">
        <f t="shared" si="63"/>
        <v/>
      </c>
      <c r="O4063" s="142"/>
      <c r="P4063" s="132"/>
      <c r="R4063" s="119"/>
    </row>
    <row r="4064" spans="1:18" x14ac:dyDescent="0.25">
      <c r="A4064" t="str">
        <f t="shared" si="63"/>
        <v/>
      </c>
      <c r="O4064" s="142"/>
      <c r="P4064" s="132"/>
      <c r="R4064" s="119"/>
    </row>
    <row r="4065" spans="1:18" x14ac:dyDescent="0.25">
      <c r="A4065" t="str">
        <f t="shared" si="63"/>
        <v/>
      </c>
      <c r="O4065" s="142"/>
      <c r="P4065" s="132"/>
      <c r="R4065" s="119"/>
    </row>
    <row r="4066" spans="1:18" x14ac:dyDescent="0.25">
      <c r="A4066" t="str">
        <f t="shared" si="63"/>
        <v/>
      </c>
      <c r="O4066" s="142"/>
      <c r="P4066" s="132"/>
      <c r="R4066" s="119"/>
    </row>
    <row r="4067" spans="1:18" x14ac:dyDescent="0.25">
      <c r="A4067" t="str">
        <f t="shared" si="63"/>
        <v/>
      </c>
      <c r="O4067" s="142"/>
      <c r="P4067" s="132"/>
      <c r="R4067" s="119"/>
    </row>
    <row r="4068" spans="1:18" x14ac:dyDescent="0.25">
      <c r="A4068" t="str">
        <f t="shared" si="63"/>
        <v/>
      </c>
      <c r="O4068" s="142"/>
      <c r="P4068" s="132"/>
      <c r="R4068" s="119"/>
    </row>
    <row r="4069" spans="1:18" x14ac:dyDescent="0.25">
      <c r="A4069" t="str">
        <f t="shared" si="63"/>
        <v/>
      </c>
      <c r="O4069" s="142"/>
      <c r="P4069" s="132"/>
      <c r="R4069" s="119"/>
    </row>
    <row r="4070" spans="1:18" x14ac:dyDescent="0.25">
      <c r="A4070" t="str">
        <f t="shared" si="63"/>
        <v/>
      </c>
      <c r="O4070" s="142"/>
      <c r="P4070" s="132"/>
      <c r="R4070" s="119"/>
    </row>
    <row r="4071" spans="1:18" x14ac:dyDescent="0.25">
      <c r="A4071" t="str">
        <f t="shared" si="63"/>
        <v/>
      </c>
      <c r="O4071" s="142"/>
      <c r="P4071" s="132"/>
      <c r="R4071" s="119"/>
    </row>
    <row r="4072" spans="1:18" x14ac:dyDescent="0.25">
      <c r="A4072" t="str">
        <f t="shared" si="63"/>
        <v/>
      </c>
      <c r="O4072" s="142"/>
      <c r="P4072" s="132"/>
      <c r="R4072" s="119"/>
    </row>
    <row r="4073" spans="1:18" x14ac:dyDescent="0.25">
      <c r="A4073" t="str">
        <f t="shared" si="63"/>
        <v/>
      </c>
      <c r="O4073" s="142"/>
      <c r="P4073" s="132"/>
      <c r="R4073" s="119"/>
    </row>
    <row r="4074" spans="1:18" x14ac:dyDescent="0.25">
      <c r="A4074" t="str">
        <f t="shared" si="63"/>
        <v/>
      </c>
      <c r="O4074" s="142"/>
      <c r="P4074" s="132"/>
      <c r="R4074" s="119"/>
    </row>
    <row r="4075" spans="1:18" x14ac:dyDescent="0.25">
      <c r="A4075" t="str">
        <f t="shared" si="63"/>
        <v/>
      </c>
      <c r="O4075" s="142"/>
      <c r="P4075" s="132"/>
      <c r="R4075" s="119"/>
    </row>
    <row r="4076" spans="1:18" x14ac:dyDescent="0.25">
      <c r="A4076" t="str">
        <f t="shared" si="63"/>
        <v/>
      </c>
      <c r="O4076" s="142"/>
      <c r="P4076" s="132"/>
      <c r="R4076" s="119"/>
    </row>
    <row r="4077" spans="1:18" x14ac:dyDescent="0.25">
      <c r="A4077" t="str">
        <f t="shared" si="63"/>
        <v/>
      </c>
      <c r="O4077" s="142"/>
      <c r="P4077" s="132"/>
      <c r="R4077" s="119"/>
    </row>
    <row r="4078" spans="1:18" x14ac:dyDescent="0.25">
      <c r="A4078" t="str">
        <f t="shared" si="63"/>
        <v/>
      </c>
      <c r="O4078" s="142"/>
      <c r="P4078" s="132"/>
      <c r="R4078" s="119"/>
    </row>
    <row r="4079" spans="1:18" x14ac:dyDescent="0.25">
      <c r="A4079" t="str">
        <f t="shared" si="63"/>
        <v/>
      </c>
      <c r="O4079" s="142"/>
      <c r="P4079" s="132"/>
      <c r="R4079" s="119"/>
    </row>
    <row r="4080" spans="1:18" x14ac:dyDescent="0.25">
      <c r="A4080" t="str">
        <f t="shared" si="63"/>
        <v/>
      </c>
      <c r="O4080" s="142"/>
      <c r="P4080" s="132"/>
      <c r="R4080" s="119"/>
    </row>
    <row r="4081" spans="1:18" x14ac:dyDescent="0.25">
      <c r="A4081" t="str">
        <f t="shared" si="63"/>
        <v/>
      </c>
      <c r="O4081" s="142"/>
      <c r="P4081" s="132"/>
      <c r="R4081" s="119"/>
    </row>
    <row r="4082" spans="1:18" x14ac:dyDescent="0.25">
      <c r="A4082" t="str">
        <f t="shared" si="63"/>
        <v/>
      </c>
      <c r="O4082" s="142"/>
      <c r="P4082" s="132"/>
      <c r="R4082" s="119"/>
    </row>
    <row r="4083" spans="1:18" x14ac:dyDescent="0.25">
      <c r="A4083" t="str">
        <f t="shared" si="63"/>
        <v/>
      </c>
      <c r="O4083" s="142"/>
      <c r="P4083" s="132"/>
      <c r="R4083" s="119"/>
    </row>
    <row r="4084" spans="1:18" x14ac:dyDescent="0.25">
      <c r="A4084" t="str">
        <f t="shared" si="63"/>
        <v/>
      </c>
      <c r="O4084" s="142"/>
      <c r="P4084" s="132"/>
      <c r="R4084" s="119"/>
    </row>
    <row r="4085" spans="1:18" x14ac:dyDescent="0.25">
      <c r="A4085" t="str">
        <f t="shared" si="63"/>
        <v/>
      </c>
      <c r="O4085" s="142"/>
      <c r="P4085" s="132"/>
      <c r="R4085" s="119"/>
    </row>
    <row r="4086" spans="1:18" x14ac:dyDescent="0.25">
      <c r="A4086" t="str">
        <f t="shared" si="63"/>
        <v/>
      </c>
      <c r="O4086" s="142"/>
      <c r="P4086" s="132"/>
      <c r="R4086" s="119"/>
    </row>
    <row r="4087" spans="1:18" x14ac:dyDescent="0.25">
      <c r="A4087" t="str">
        <f t="shared" si="63"/>
        <v/>
      </c>
      <c r="O4087" s="142"/>
      <c r="P4087" s="132"/>
      <c r="R4087" s="119"/>
    </row>
    <row r="4088" spans="1:18" x14ac:dyDescent="0.25">
      <c r="A4088" t="str">
        <f t="shared" si="63"/>
        <v/>
      </c>
      <c r="O4088" s="142"/>
      <c r="P4088" s="132"/>
      <c r="R4088" s="119"/>
    </row>
    <row r="4089" spans="1:18" x14ac:dyDescent="0.25">
      <c r="A4089" t="str">
        <f t="shared" si="63"/>
        <v/>
      </c>
      <c r="O4089" s="142"/>
      <c r="P4089" s="132"/>
      <c r="R4089" s="119"/>
    </row>
    <row r="4090" spans="1:18" x14ac:dyDescent="0.25">
      <c r="A4090" t="str">
        <f t="shared" si="63"/>
        <v/>
      </c>
      <c r="O4090" s="142"/>
      <c r="P4090" s="132"/>
      <c r="R4090" s="119"/>
    </row>
    <row r="4091" spans="1:18" x14ac:dyDescent="0.25">
      <c r="A4091" t="str">
        <f t="shared" si="63"/>
        <v/>
      </c>
      <c r="O4091" s="142"/>
      <c r="P4091" s="132"/>
      <c r="R4091" s="119"/>
    </row>
    <row r="4092" spans="1:18" x14ac:dyDescent="0.25">
      <c r="A4092" t="str">
        <f t="shared" si="63"/>
        <v/>
      </c>
      <c r="O4092" s="142"/>
      <c r="P4092" s="132"/>
      <c r="R4092" s="119"/>
    </row>
    <row r="4093" spans="1:18" x14ac:dyDescent="0.25">
      <c r="A4093" t="str">
        <f t="shared" si="63"/>
        <v/>
      </c>
      <c r="O4093" s="142"/>
      <c r="P4093" s="132"/>
      <c r="R4093" s="119"/>
    </row>
    <row r="4094" spans="1:18" x14ac:dyDescent="0.25">
      <c r="A4094" t="str">
        <f t="shared" si="63"/>
        <v/>
      </c>
      <c r="O4094" s="142"/>
      <c r="P4094" s="132"/>
      <c r="R4094" s="119"/>
    </row>
    <row r="4095" spans="1:18" x14ac:dyDescent="0.25">
      <c r="A4095" t="str">
        <f t="shared" si="63"/>
        <v/>
      </c>
      <c r="O4095" s="142"/>
      <c r="P4095" s="132"/>
      <c r="R4095" s="119"/>
    </row>
    <row r="4096" spans="1:18" x14ac:dyDescent="0.25">
      <c r="A4096" t="str">
        <f t="shared" si="63"/>
        <v/>
      </c>
      <c r="O4096" s="142"/>
      <c r="P4096" s="132"/>
      <c r="R4096" s="119"/>
    </row>
    <row r="4097" spans="1:18" x14ac:dyDescent="0.25">
      <c r="A4097" t="str">
        <f t="shared" si="63"/>
        <v/>
      </c>
      <c r="O4097" s="142"/>
      <c r="P4097" s="132"/>
      <c r="R4097" s="119"/>
    </row>
    <row r="4098" spans="1:18" x14ac:dyDescent="0.25">
      <c r="A4098" t="str">
        <f t="shared" si="63"/>
        <v/>
      </c>
      <c r="O4098" s="142"/>
      <c r="P4098" s="132"/>
      <c r="R4098" s="119"/>
    </row>
    <row r="4099" spans="1:18" x14ac:dyDescent="0.25">
      <c r="A4099" t="str">
        <f t="shared" si="63"/>
        <v/>
      </c>
      <c r="O4099" s="142"/>
      <c r="P4099" s="132"/>
      <c r="R4099" s="119"/>
    </row>
    <row r="4100" spans="1:18" x14ac:dyDescent="0.25">
      <c r="A4100" t="str">
        <f t="shared" si="63"/>
        <v/>
      </c>
      <c r="O4100" s="142"/>
      <c r="P4100" s="132"/>
      <c r="R4100" s="119"/>
    </row>
    <row r="4101" spans="1:18" x14ac:dyDescent="0.25">
      <c r="A4101" t="str">
        <f t="shared" si="63"/>
        <v/>
      </c>
      <c r="O4101" s="142"/>
      <c r="P4101" s="132"/>
      <c r="R4101" s="119"/>
    </row>
    <row r="4102" spans="1:18" x14ac:dyDescent="0.25">
      <c r="A4102" t="str">
        <f t="shared" si="63"/>
        <v/>
      </c>
      <c r="O4102" s="142"/>
      <c r="P4102" s="132"/>
      <c r="R4102" s="119"/>
    </row>
    <row r="4103" spans="1:18" x14ac:dyDescent="0.25">
      <c r="A4103" t="str">
        <f t="shared" si="63"/>
        <v/>
      </c>
      <c r="O4103" s="142"/>
      <c r="P4103" s="132"/>
      <c r="R4103" s="119"/>
    </row>
    <row r="4104" spans="1:18" x14ac:dyDescent="0.25">
      <c r="A4104" t="str">
        <f t="shared" ref="A4104:A4167" si="64">B4104&amp;N4104</f>
        <v/>
      </c>
      <c r="O4104" s="142"/>
      <c r="P4104" s="132"/>
      <c r="R4104" s="119"/>
    </row>
    <row r="4105" spans="1:18" x14ac:dyDescent="0.25">
      <c r="A4105" t="str">
        <f t="shared" si="64"/>
        <v/>
      </c>
      <c r="O4105" s="142"/>
      <c r="P4105" s="132"/>
      <c r="R4105" s="119"/>
    </row>
    <row r="4106" spans="1:18" x14ac:dyDescent="0.25">
      <c r="A4106" t="str">
        <f t="shared" si="64"/>
        <v/>
      </c>
      <c r="O4106" s="142"/>
      <c r="P4106" s="132"/>
      <c r="R4106" s="119"/>
    </row>
    <row r="4107" spans="1:18" x14ac:dyDescent="0.25">
      <c r="A4107" t="str">
        <f t="shared" si="64"/>
        <v/>
      </c>
      <c r="O4107" s="142"/>
      <c r="P4107" s="132"/>
      <c r="R4107" s="119"/>
    </row>
    <row r="4108" spans="1:18" x14ac:dyDescent="0.25">
      <c r="A4108" t="str">
        <f t="shared" si="64"/>
        <v/>
      </c>
      <c r="O4108" s="142"/>
      <c r="P4108" s="132"/>
      <c r="R4108" s="119"/>
    </row>
    <row r="4109" spans="1:18" x14ac:dyDescent="0.25">
      <c r="A4109" t="str">
        <f t="shared" si="64"/>
        <v/>
      </c>
      <c r="O4109" s="142"/>
      <c r="P4109" s="132"/>
      <c r="R4109" s="119"/>
    </row>
    <row r="4110" spans="1:18" x14ac:dyDescent="0.25">
      <c r="A4110" t="str">
        <f t="shared" si="64"/>
        <v/>
      </c>
      <c r="O4110" s="142"/>
      <c r="P4110" s="132"/>
      <c r="R4110" s="119"/>
    </row>
    <row r="4111" spans="1:18" x14ac:dyDescent="0.25">
      <c r="A4111" t="str">
        <f t="shared" si="64"/>
        <v/>
      </c>
      <c r="O4111" s="142"/>
      <c r="P4111" s="132"/>
      <c r="R4111" s="119"/>
    </row>
    <row r="4112" spans="1:18" x14ac:dyDescent="0.25">
      <c r="A4112" t="str">
        <f t="shared" si="64"/>
        <v/>
      </c>
      <c r="O4112" s="142"/>
      <c r="P4112" s="132"/>
      <c r="R4112" s="119"/>
    </row>
    <row r="4113" spans="1:18" x14ac:dyDescent="0.25">
      <c r="A4113" t="str">
        <f t="shared" si="64"/>
        <v/>
      </c>
      <c r="O4113" s="142"/>
      <c r="P4113" s="132"/>
      <c r="R4113" s="119"/>
    </row>
    <row r="4114" spans="1:18" x14ac:dyDescent="0.25">
      <c r="A4114" t="str">
        <f t="shared" si="64"/>
        <v/>
      </c>
      <c r="O4114" s="142"/>
      <c r="P4114" s="132"/>
      <c r="R4114" s="119"/>
    </row>
    <row r="4115" spans="1:18" x14ac:dyDescent="0.25">
      <c r="A4115" t="str">
        <f t="shared" si="64"/>
        <v/>
      </c>
      <c r="O4115" s="142"/>
      <c r="P4115" s="132"/>
      <c r="R4115" s="119"/>
    </row>
    <row r="4116" spans="1:18" x14ac:dyDescent="0.25">
      <c r="A4116" t="str">
        <f t="shared" si="64"/>
        <v/>
      </c>
      <c r="O4116" s="142"/>
      <c r="P4116" s="132"/>
      <c r="R4116" s="119"/>
    </row>
    <row r="4117" spans="1:18" x14ac:dyDescent="0.25">
      <c r="A4117" t="str">
        <f t="shared" si="64"/>
        <v/>
      </c>
      <c r="O4117" s="142"/>
      <c r="P4117" s="132"/>
      <c r="R4117" s="119"/>
    </row>
    <row r="4118" spans="1:18" x14ac:dyDescent="0.25">
      <c r="A4118" t="str">
        <f t="shared" si="64"/>
        <v/>
      </c>
      <c r="O4118" s="142"/>
      <c r="P4118" s="132"/>
      <c r="R4118" s="119"/>
    </row>
    <row r="4119" spans="1:18" x14ac:dyDescent="0.25">
      <c r="A4119" t="str">
        <f t="shared" si="64"/>
        <v/>
      </c>
      <c r="O4119" s="142"/>
      <c r="P4119" s="132"/>
      <c r="R4119" s="119"/>
    </row>
    <row r="4120" spans="1:18" x14ac:dyDescent="0.25">
      <c r="A4120" t="str">
        <f t="shared" si="64"/>
        <v/>
      </c>
      <c r="O4120" s="142"/>
      <c r="P4120" s="132"/>
      <c r="R4120" s="119"/>
    </row>
    <row r="4121" spans="1:18" x14ac:dyDescent="0.25">
      <c r="A4121" t="str">
        <f t="shared" si="64"/>
        <v/>
      </c>
      <c r="O4121" s="142"/>
      <c r="P4121" s="132"/>
      <c r="R4121" s="119"/>
    </row>
    <row r="4122" spans="1:18" x14ac:dyDescent="0.25">
      <c r="A4122" t="str">
        <f t="shared" si="64"/>
        <v/>
      </c>
      <c r="O4122" s="142"/>
      <c r="P4122" s="132"/>
      <c r="R4122" s="119"/>
    </row>
    <row r="4123" spans="1:18" x14ac:dyDescent="0.25">
      <c r="A4123" t="str">
        <f t="shared" si="64"/>
        <v/>
      </c>
      <c r="O4123" s="142"/>
      <c r="P4123" s="132"/>
      <c r="R4123" s="119"/>
    </row>
    <row r="4124" spans="1:18" x14ac:dyDescent="0.25">
      <c r="A4124" t="str">
        <f t="shared" si="64"/>
        <v/>
      </c>
      <c r="O4124" s="142"/>
      <c r="P4124" s="132"/>
      <c r="R4124" s="119"/>
    </row>
    <row r="4125" spans="1:18" x14ac:dyDescent="0.25">
      <c r="A4125" t="str">
        <f t="shared" si="64"/>
        <v/>
      </c>
      <c r="O4125" s="142"/>
      <c r="P4125" s="132"/>
      <c r="R4125" s="119"/>
    </row>
    <row r="4126" spans="1:18" x14ac:dyDescent="0.25">
      <c r="A4126" t="str">
        <f t="shared" si="64"/>
        <v/>
      </c>
      <c r="O4126" s="142"/>
      <c r="P4126" s="132"/>
      <c r="R4126" s="119"/>
    </row>
    <row r="4127" spans="1:18" x14ac:dyDescent="0.25">
      <c r="A4127" t="str">
        <f t="shared" si="64"/>
        <v/>
      </c>
      <c r="O4127" s="142"/>
      <c r="P4127" s="132"/>
      <c r="R4127" s="119"/>
    </row>
    <row r="4128" spans="1:18" x14ac:dyDescent="0.25">
      <c r="A4128" t="str">
        <f t="shared" si="64"/>
        <v/>
      </c>
      <c r="O4128" s="142"/>
      <c r="P4128" s="132"/>
      <c r="R4128" s="119"/>
    </row>
    <row r="4129" spans="1:18" x14ac:dyDescent="0.25">
      <c r="A4129" t="str">
        <f t="shared" si="64"/>
        <v/>
      </c>
      <c r="O4129" s="142"/>
      <c r="P4129" s="132"/>
      <c r="R4129" s="119"/>
    </row>
    <row r="4130" spans="1:18" x14ac:dyDescent="0.25">
      <c r="A4130" t="str">
        <f t="shared" si="64"/>
        <v/>
      </c>
      <c r="O4130" s="142"/>
      <c r="P4130" s="132"/>
      <c r="R4130" s="119"/>
    </row>
    <row r="4131" spans="1:18" x14ac:dyDescent="0.25">
      <c r="A4131" t="str">
        <f t="shared" si="64"/>
        <v/>
      </c>
      <c r="O4131" s="142"/>
      <c r="P4131" s="132"/>
      <c r="R4131" s="119"/>
    </row>
    <row r="4132" spans="1:18" x14ac:dyDescent="0.25">
      <c r="A4132" t="str">
        <f t="shared" si="64"/>
        <v/>
      </c>
      <c r="O4132" s="142"/>
      <c r="P4132" s="132"/>
      <c r="R4132" s="119"/>
    </row>
    <row r="4133" spans="1:18" x14ac:dyDescent="0.25">
      <c r="A4133" t="str">
        <f t="shared" si="64"/>
        <v/>
      </c>
      <c r="O4133" s="142"/>
      <c r="P4133" s="132"/>
      <c r="R4133" s="119"/>
    </row>
    <row r="4134" spans="1:18" x14ac:dyDescent="0.25">
      <c r="A4134" t="str">
        <f t="shared" si="64"/>
        <v/>
      </c>
      <c r="O4134" s="142"/>
      <c r="P4134" s="132"/>
      <c r="R4134" s="119"/>
    </row>
    <row r="4135" spans="1:18" x14ac:dyDescent="0.25">
      <c r="A4135" t="str">
        <f t="shared" si="64"/>
        <v/>
      </c>
      <c r="O4135" s="142"/>
      <c r="P4135" s="132"/>
      <c r="R4135" s="119"/>
    </row>
    <row r="4136" spans="1:18" x14ac:dyDescent="0.25">
      <c r="A4136" t="str">
        <f t="shared" si="64"/>
        <v/>
      </c>
      <c r="O4136" s="142"/>
      <c r="P4136" s="132"/>
      <c r="R4136" s="119"/>
    </row>
    <row r="4137" spans="1:18" x14ac:dyDescent="0.25">
      <c r="A4137" t="str">
        <f t="shared" si="64"/>
        <v/>
      </c>
      <c r="O4137" s="142"/>
      <c r="P4137" s="132"/>
      <c r="R4137" s="119"/>
    </row>
    <row r="4138" spans="1:18" x14ac:dyDescent="0.25">
      <c r="A4138" t="str">
        <f t="shared" si="64"/>
        <v/>
      </c>
      <c r="O4138" s="142"/>
      <c r="P4138" s="132"/>
      <c r="R4138" s="119"/>
    </row>
    <row r="4139" spans="1:18" x14ac:dyDescent="0.25">
      <c r="A4139" t="str">
        <f t="shared" si="64"/>
        <v/>
      </c>
      <c r="O4139" s="142"/>
      <c r="P4139" s="132"/>
      <c r="R4139" s="119"/>
    </row>
    <row r="4140" spans="1:18" x14ac:dyDescent="0.25">
      <c r="A4140" t="str">
        <f t="shared" si="64"/>
        <v/>
      </c>
      <c r="O4140" s="142"/>
      <c r="P4140" s="132"/>
      <c r="R4140" s="119"/>
    </row>
    <row r="4141" spans="1:18" x14ac:dyDescent="0.25">
      <c r="A4141" t="str">
        <f t="shared" si="64"/>
        <v/>
      </c>
      <c r="O4141" s="142"/>
      <c r="P4141" s="132"/>
      <c r="R4141" s="119"/>
    </row>
    <row r="4142" spans="1:18" x14ac:dyDescent="0.25">
      <c r="A4142" t="str">
        <f t="shared" si="64"/>
        <v/>
      </c>
      <c r="O4142" s="142"/>
      <c r="P4142" s="132"/>
      <c r="R4142" s="119"/>
    </row>
    <row r="4143" spans="1:18" x14ac:dyDescent="0.25">
      <c r="A4143" t="str">
        <f t="shared" si="64"/>
        <v/>
      </c>
      <c r="O4143" s="142"/>
      <c r="P4143" s="132"/>
      <c r="R4143" s="119"/>
    </row>
    <row r="4144" spans="1:18" x14ac:dyDescent="0.25">
      <c r="A4144" t="str">
        <f t="shared" si="64"/>
        <v/>
      </c>
      <c r="O4144" s="142"/>
      <c r="P4144" s="132"/>
      <c r="R4144" s="119"/>
    </row>
    <row r="4145" spans="1:18" x14ac:dyDescent="0.25">
      <c r="A4145" t="str">
        <f t="shared" si="64"/>
        <v/>
      </c>
      <c r="O4145" s="142"/>
      <c r="P4145" s="132"/>
      <c r="R4145" s="119"/>
    </row>
    <row r="4146" spans="1:18" x14ac:dyDescent="0.25">
      <c r="A4146" t="str">
        <f t="shared" si="64"/>
        <v/>
      </c>
      <c r="O4146" s="142"/>
      <c r="P4146" s="132"/>
      <c r="R4146" s="119"/>
    </row>
    <row r="4147" spans="1:18" x14ac:dyDescent="0.25">
      <c r="A4147" t="str">
        <f t="shared" si="64"/>
        <v/>
      </c>
      <c r="O4147" s="142"/>
      <c r="P4147" s="132"/>
      <c r="R4147" s="119"/>
    </row>
    <row r="4148" spans="1:18" x14ac:dyDescent="0.25">
      <c r="A4148" t="str">
        <f t="shared" si="64"/>
        <v/>
      </c>
      <c r="O4148" s="142"/>
      <c r="P4148" s="132"/>
      <c r="R4148" s="119"/>
    </row>
    <row r="4149" spans="1:18" x14ac:dyDescent="0.25">
      <c r="A4149" t="str">
        <f t="shared" si="64"/>
        <v/>
      </c>
      <c r="O4149" s="142"/>
      <c r="P4149" s="132"/>
      <c r="R4149" s="119"/>
    </row>
    <row r="4150" spans="1:18" x14ac:dyDescent="0.25">
      <c r="A4150" t="str">
        <f t="shared" si="64"/>
        <v/>
      </c>
      <c r="O4150" s="142"/>
      <c r="P4150" s="132"/>
      <c r="R4150" s="119"/>
    </row>
    <row r="4151" spans="1:18" x14ac:dyDescent="0.25">
      <c r="A4151" t="str">
        <f t="shared" si="64"/>
        <v/>
      </c>
      <c r="O4151" s="142"/>
      <c r="P4151" s="132"/>
      <c r="R4151" s="119"/>
    </row>
    <row r="4152" spans="1:18" x14ac:dyDescent="0.25">
      <c r="A4152" t="str">
        <f t="shared" si="64"/>
        <v/>
      </c>
      <c r="O4152" s="142"/>
      <c r="P4152" s="132"/>
      <c r="R4152" s="119"/>
    </row>
    <row r="4153" spans="1:18" x14ac:dyDescent="0.25">
      <c r="A4153" t="str">
        <f t="shared" si="64"/>
        <v/>
      </c>
      <c r="O4153" s="142"/>
      <c r="P4153" s="132"/>
      <c r="R4153" s="119"/>
    </row>
    <row r="4154" spans="1:18" x14ac:dyDescent="0.25">
      <c r="A4154" t="str">
        <f t="shared" si="64"/>
        <v/>
      </c>
      <c r="O4154" s="142"/>
      <c r="P4154" s="132"/>
      <c r="R4154" s="119"/>
    </row>
    <row r="4155" spans="1:18" x14ac:dyDescent="0.25">
      <c r="A4155" t="str">
        <f t="shared" si="64"/>
        <v/>
      </c>
      <c r="O4155" s="142"/>
      <c r="P4155" s="132"/>
      <c r="R4155" s="119"/>
    </row>
    <row r="4156" spans="1:18" x14ac:dyDescent="0.25">
      <c r="A4156" t="str">
        <f t="shared" si="64"/>
        <v/>
      </c>
      <c r="O4156" s="142"/>
      <c r="P4156" s="132"/>
      <c r="R4156" s="119"/>
    </row>
    <row r="4157" spans="1:18" x14ac:dyDescent="0.25">
      <c r="A4157" t="str">
        <f t="shared" si="64"/>
        <v/>
      </c>
      <c r="O4157" s="142"/>
      <c r="P4157" s="132"/>
      <c r="R4157" s="119"/>
    </row>
    <row r="4158" spans="1:18" x14ac:dyDescent="0.25">
      <c r="A4158" t="str">
        <f t="shared" si="64"/>
        <v/>
      </c>
      <c r="O4158" s="142"/>
      <c r="P4158" s="132"/>
      <c r="R4158" s="119"/>
    </row>
    <row r="4159" spans="1:18" x14ac:dyDescent="0.25">
      <c r="A4159" t="str">
        <f t="shared" si="64"/>
        <v/>
      </c>
      <c r="O4159" s="142"/>
      <c r="P4159" s="132"/>
      <c r="R4159" s="119"/>
    </row>
    <row r="4160" spans="1:18" x14ac:dyDescent="0.25">
      <c r="A4160" t="str">
        <f t="shared" si="64"/>
        <v/>
      </c>
      <c r="O4160" s="142"/>
      <c r="P4160" s="132"/>
      <c r="R4160" s="119"/>
    </row>
    <row r="4161" spans="1:18" x14ac:dyDescent="0.25">
      <c r="A4161" t="str">
        <f t="shared" si="64"/>
        <v/>
      </c>
      <c r="O4161" s="142"/>
      <c r="P4161" s="132"/>
      <c r="R4161" s="119"/>
    </row>
    <row r="4162" spans="1:18" x14ac:dyDescent="0.25">
      <c r="A4162" t="str">
        <f t="shared" si="64"/>
        <v/>
      </c>
      <c r="O4162" s="142"/>
      <c r="P4162" s="132"/>
      <c r="R4162" s="119"/>
    </row>
    <row r="4163" spans="1:18" x14ac:dyDescent="0.25">
      <c r="A4163" t="str">
        <f t="shared" si="64"/>
        <v/>
      </c>
      <c r="O4163" s="142"/>
      <c r="P4163" s="132"/>
      <c r="R4163" s="119"/>
    </row>
    <row r="4164" spans="1:18" x14ac:dyDescent="0.25">
      <c r="A4164" t="str">
        <f t="shared" si="64"/>
        <v/>
      </c>
      <c r="O4164" s="142"/>
      <c r="P4164" s="132"/>
      <c r="R4164" s="119"/>
    </row>
    <row r="4165" spans="1:18" x14ac:dyDescent="0.25">
      <c r="A4165" t="str">
        <f t="shared" si="64"/>
        <v/>
      </c>
      <c r="O4165" s="142"/>
      <c r="P4165" s="132"/>
      <c r="R4165" s="119"/>
    </row>
    <row r="4166" spans="1:18" x14ac:dyDescent="0.25">
      <c r="A4166" t="str">
        <f t="shared" si="64"/>
        <v/>
      </c>
      <c r="O4166" s="142"/>
      <c r="P4166" s="132"/>
      <c r="R4166" s="119"/>
    </row>
    <row r="4167" spans="1:18" x14ac:dyDescent="0.25">
      <c r="A4167" t="str">
        <f t="shared" si="64"/>
        <v/>
      </c>
      <c r="O4167" s="142"/>
      <c r="P4167" s="132"/>
      <c r="R4167" s="119"/>
    </row>
    <row r="4168" spans="1:18" x14ac:dyDescent="0.25">
      <c r="A4168" t="str">
        <f t="shared" ref="A4168:A4231" si="65">B4168&amp;N4168</f>
        <v/>
      </c>
      <c r="O4168" s="142"/>
      <c r="P4168" s="132"/>
      <c r="R4168" s="119"/>
    </row>
    <row r="4169" spans="1:18" x14ac:dyDescent="0.25">
      <c r="A4169" t="str">
        <f t="shared" si="65"/>
        <v/>
      </c>
      <c r="O4169" s="142"/>
      <c r="P4169" s="132"/>
      <c r="R4169" s="119"/>
    </row>
    <row r="4170" spans="1:18" x14ac:dyDescent="0.25">
      <c r="A4170" t="str">
        <f t="shared" si="65"/>
        <v/>
      </c>
      <c r="O4170" s="142"/>
      <c r="P4170" s="132"/>
      <c r="R4170" s="119"/>
    </row>
    <row r="4171" spans="1:18" x14ac:dyDescent="0.25">
      <c r="A4171" t="str">
        <f t="shared" si="65"/>
        <v/>
      </c>
      <c r="O4171" s="142"/>
      <c r="P4171" s="132"/>
      <c r="R4171" s="119"/>
    </row>
    <row r="4172" spans="1:18" x14ac:dyDescent="0.25">
      <c r="A4172" t="str">
        <f t="shared" si="65"/>
        <v/>
      </c>
      <c r="O4172" s="142"/>
      <c r="P4172" s="132"/>
      <c r="R4172" s="119"/>
    </row>
    <row r="4173" spans="1:18" x14ac:dyDescent="0.25">
      <c r="A4173" t="str">
        <f t="shared" si="65"/>
        <v/>
      </c>
      <c r="O4173" s="142"/>
      <c r="P4173" s="132"/>
      <c r="R4173" s="119"/>
    </row>
    <row r="4174" spans="1:18" x14ac:dyDescent="0.25">
      <c r="A4174" t="str">
        <f t="shared" si="65"/>
        <v/>
      </c>
      <c r="O4174" s="142"/>
      <c r="P4174" s="132"/>
      <c r="R4174" s="119"/>
    </row>
    <row r="4175" spans="1:18" x14ac:dyDescent="0.25">
      <c r="A4175" t="str">
        <f t="shared" si="65"/>
        <v/>
      </c>
      <c r="O4175" s="142"/>
      <c r="P4175" s="132"/>
      <c r="R4175" s="119"/>
    </row>
    <row r="4176" spans="1:18" x14ac:dyDescent="0.25">
      <c r="A4176" t="str">
        <f t="shared" si="65"/>
        <v/>
      </c>
      <c r="O4176" s="142"/>
      <c r="P4176" s="132"/>
      <c r="R4176" s="119"/>
    </row>
    <row r="4177" spans="1:18" x14ac:dyDescent="0.25">
      <c r="A4177" t="str">
        <f t="shared" si="65"/>
        <v/>
      </c>
      <c r="O4177" s="142"/>
      <c r="P4177" s="132"/>
      <c r="R4177" s="119"/>
    </row>
    <row r="4178" spans="1:18" x14ac:dyDescent="0.25">
      <c r="A4178" t="str">
        <f t="shared" si="65"/>
        <v/>
      </c>
      <c r="O4178" s="142"/>
      <c r="P4178" s="132"/>
      <c r="R4178" s="119"/>
    </row>
    <row r="4179" spans="1:18" x14ac:dyDescent="0.25">
      <c r="A4179" t="str">
        <f t="shared" si="65"/>
        <v/>
      </c>
      <c r="O4179" s="142"/>
      <c r="P4179" s="132"/>
      <c r="R4179" s="119"/>
    </row>
    <row r="4180" spans="1:18" x14ac:dyDescent="0.25">
      <c r="A4180" t="str">
        <f t="shared" si="65"/>
        <v/>
      </c>
      <c r="O4180" s="142"/>
      <c r="P4180" s="132"/>
      <c r="R4180" s="119"/>
    </row>
    <row r="4181" spans="1:18" x14ac:dyDescent="0.25">
      <c r="A4181" t="str">
        <f t="shared" si="65"/>
        <v/>
      </c>
      <c r="O4181" s="142"/>
      <c r="P4181" s="132"/>
      <c r="R4181" s="119"/>
    </row>
    <row r="4182" spans="1:18" x14ac:dyDescent="0.25">
      <c r="A4182" t="str">
        <f t="shared" si="65"/>
        <v/>
      </c>
      <c r="O4182" s="142"/>
      <c r="P4182" s="132"/>
      <c r="R4182" s="119"/>
    </row>
    <row r="4183" spans="1:18" x14ac:dyDescent="0.25">
      <c r="A4183" t="str">
        <f t="shared" si="65"/>
        <v/>
      </c>
      <c r="O4183" s="142"/>
      <c r="P4183" s="132"/>
      <c r="R4183" s="119"/>
    </row>
    <row r="4184" spans="1:18" x14ac:dyDescent="0.25">
      <c r="A4184" t="str">
        <f t="shared" si="65"/>
        <v/>
      </c>
      <c r="O4184" s="142"/>
      <c r="P4184" s="132"/>
      <c r="R4184" s="119"/>
    </row>
    <row r="4185" spans="1:18" x14ac:dyDescent="0.25">
      <c r="A4185" t="str">
        <f t="shared" si="65"/>
        <v/>
      </c>
      <c r="O4185" s="142"/>
      <c r="P4185" s="132"/>
      <c r="R4185" s="119"/>
    </row>
    <row r="4186" spans="1:18" x14ac:dyDescent="0.25">
      <c r="A4186" t="str">
        <f t="shared" si="65"/>
        <v/>
      </c>
      <c r="O4186" s="142"/>
      <c r="P4186" s="132"/>
      <c r="R4186" s="119"/>
    </row>
    <row r="4187" spans="1:18" x14ac:dyDescent="0.25">
      <c r="A4187" t="str">
        <f t="shared" si="65"/>
        <v/>
      </c>
      <c r="O4187" s="142"/>
      <c r="P4187" s="132"/>
      <c r="R4187" s="119"/>
    </row>
    <row r="4188" spans="1:18" x14ac:dyDescent="0.25">
      <c r="A4188" t="str">
        <f t="shared" si="65"/>
        <v/>
      </c>
      <c r="O4188" s="142"/>
      <c r="P4188" s="132"/>
      <c r="R4188" s="119"/>
    </row>
    <row r="4189" spans="1:18" x14ac:dyDescent="0.25">
      <c r="A4189" t="str">
        <f t="shared" si="65"/>
        <v/>
      </c>
      <c r="O4189" s="142"/>
      <c r="P4189" s="132"/>
      <c r="R4189" s="119"/>
    </row>
    <row r="4190" spans="1:18" x14ac:dyDescent="0.25">
      <c r="A4190" t="str">
        <f t="shared" si="65"/>
        <v/>
      </c>
      <c r="O4190" s="142"/>
      <c r="P4190" s="132"/>
      <c r="R4190" s="119"/>
    </row>
    <row r="4191" spans="1:18" x14ac:dyDescent="0.25">
      <c r="A4191" t="str">
        <f t="shared" si="65"/>
        <v/>
      </c>
      <c r="O4191" s="142"/>
      <c r="P4191" s="132"/>
      <c r="R4191" s="119"/>
    </row>
    <row r="4192" spans="1:18" x14ac:dyDescent="0.25">
      <c r="A4192" t="str">
        <f t="shared" si="65"/>
        <v/>
      </c>
      <c r="O4192" s="142"/>
      <c r="P4192" s="132"/>
      <c r="R4192" s="119"/>
    </row>
    <row r="4193" spans="1:18" x14ac:dyDescent="0.25">
      <c r="A4193" t="str">
        <f t="shared" si="65"/>
        <v/>
      </c>
      <c r="O4193" s="142"/>
      <c r="P4193" s="132"/>
      <c r="R4193" s="119"/>
    </row>
    <row r="4194" spans="1:18" x14ac:dyDescent="0.25">
      <c r="A4194" t="str">
        <f t="shared" si="65"/>
        <v/>
      </c>
      <c r="O4194" s="142"/>
      <c r="P4194" s="132"/>
      <c r="R4194" s="119"/>
    </row>
    <row r="4195" spans="1:18" x14ac:dyDescent="0.25">
      <c r="A4195" t="str">
        <f t="shared" si="65"/>
        <v/>
      </c>
      <c r="O4195" s="142"/>
      <c r="P4195" s="132"/>
      <c r="R4195" s="119"/>
    </row>
    <row r="4196" spans="1:18" x14ac:dyDescent="0.25">
      <c r="A4196" t="str">
        <f t="shared" si="65"/>
        <v/>
      </c>
      <c r="O4196" s="142"/>
      <c r="P4196" s="132"/>
      <c r="R4196" s="119"/>
    </row>
    <row r="4197" spans="1:18" x14ac:dyDescent="0.25">
      <c r="A4197" t="str">
        <f t="shared" si="65"/>
        <v/>
      </c>
      <c r="O4197" s="142"/>
      <c r="P4197" s="132"/>
      <c r="R4197" s="119"/>
    </row>
    <row r="4198" spans="1:18" x14ac:dyDescent="0.25">
      <c r="A4198" t="str">
        <f t="shared" si="65"/>
        <v/>
      </c>
      <c r="O4198" s="142"/>
      <c r="P4198" s="132"/>
      <c r="R4198" s="119"/>
    </row>
    <row r="4199" spans="1:18" x14ac:dyDescent="0.25">
      <c r="A4199" t="str">
        <f t="shared" si="65"/>
        <v/>
      </c>
      <c r="O4199" s="142"/>
      <c r="P4199" s="132"/>
      <c r="R4199" s="119"/>
    </row>
    <row r="4200" spans="1:18" x14ac:dyDescent="0.25">
      <c r="A4200" t="str">
        <f t="shared" si="65"/>
        <v/>
      </c>
      <c r="O4200" s="142"/>
      <c r="P4200" s="132"/>
      <c r="R4200" s="119"/>
    </row>
    <row r="4201" spans="1:18" x14ac:dyDescent="0.25">
      <c r="A4201" t="str">
        <f t="shared" si="65"/>
        <v/>
      </c>
      <c r="O4201" s="142"/>
      <c r="P4201" s="132"/>
      <c r="R4201" s="119"/>
    </row>
    <row r="4202" spans="1:18" x14ac:dyDescent="0.25">
      <c r="A4202" t="str">
        <f t="shared" si="65"/>
        <v/>
      </c>
      <c r="O4202" s="142"/>
      <c r="P4202" s="132"/>
      <c r="R4202" s="119"/>
    </row>
    <row r="4203" spans="1:18" x14ac:dyDescent="0.25">
      <c r="A4203" t="str">
        <f t="shared" si="65"/>
        <v/>
      </c>
      <c r="O4203" s="142"/>
      <c r="P4203" s="132"/>
      <c r="R4203" s="119"/>
    </row>
    <row r="4204" spans="1:18" x14ac:dyDescent="0.25">
      <c r="A4204" t="str">
        <f t="shared" si="65"/>
        <v/>
      </c>
      <c r="O4204" s="142"/>
      <c r="P4204" s="132"/>
      <c r="R4204" s="119"/>
    </row>
    <row r="4205" spans="1:18" x14ac:dyDescent="0.25">
      <c r="A4205" t="str">
        <f t="shared" si="65"/>
        <v/>
      </c>
      <c r="O4205" s="142"/>
      <c r="P4205" s="132"/>
      <c r="R4205" s="119"/>
    </row>
    <row r="4206" spans="1:18" x14ac:dyDescent="0.25">
      <c r="A4206" t="str">
        <f t="shared" si="65"/>
        <v/>
      </c>
      <c r="O4206" s="142"/>
      <c r="P4206" s="132"/>
      <c r="R4206" s="119"/>
    </row>
    <row r="4207" spans="1:18" x14ac:dyDescent="0.25">
      <c r="A4207" t="str">
        <f t="shared" si="65"/>
        <v/>
      </c>
      <c r="O4207" s="142"/>
      <c r="P4207" s="132"/>
      <c r="R4207" s="119"/>
    </row>
    <row r="4208" spans="1:18" x14ac:dyDescent="0.25">
      <c r="A4208" t="str">
        <f t="shared" si="65"/>
        <v/>
      </c>
      <c r="O4208" s="142"/>
      <c r="P4208" s="132"/>
      <c r="R4208" s="119"/>
    </row>
    <row r="4209" spans="1:18" x14ac:dyDescent="0.25">
      <c r="A4209" t="str">
        <f t="shared" si="65"/>
        <v/>
      </c>
      <c r="O4209" s="142"/>
      <c r="P4209" s="132"/>
      <c r="R4209" s="119"/>
    </row>
    <row r="4210" spans="1:18" x14ac:dyDescent="0.25">
      <c r="A4210" t="str">
        <f t="shared" si="65"/>
        <v/>
      </c>
      <c r="O4210" s="142"/>
      <c r="P4210" s="132"/>
      <c r="R4210" s="119"/>
    </row>
    <row r="4211" spans="1:18" x14ac:dyDescent="0.25">
      <c r="A4211" t="str">
        <f t="shared" si="65"/>
        <v/>
      </c>
      <c r="O4211" s="142"/>
      <c r="P4211" s="132"/>
      <c r="R4211" s="119"/>
    </row>
    <row r="4212" spans="1:18" x14ac:dyDescent="0.25">
      <c r="A4212" t="str">
        <f t="shared" si="65"/>
        <v/>
      </c>
      <c r="O4212" s="142"/>
      <c r="P4212" s="132"/>
      <c r="R4212" s="119"/>
    </row>
    <row r="4213" spans="1:18" x14ac:dyDescent="0.25">
      <c r="A4213" t="str">
        <f t="shared" si="65"/>
        <v/>
      </c>
      <c r="O4213" s="142"/>
      <c r="P4213" s="132"/>
      <c r="R4213" s="119"/>
    </row>
    <row r="4214" spans="1:18" x14ac:dyDescent="0.25">
      <c r="A4214" t="str">
        <f t="shared" si="65"/>
        <v/>
      </c>
      <c r="O4214" s="142"/>
      <c r="P4214" s="132"/>
      <c r="R4214" s="119"/>
    </row>
    <row r="4215" spans="1:18" x14ac:dyDescent="0.25">
      <c r="A4215" t="str">
        <f t="shared" si="65"/>
        <v/>
      </c>
      <c r="O4215" s="142"/>
      <c r="P4215" s="132"/>
      <c r="R4215" s="119"/>
    </row>
    <row r="4216" spans="1:18" x14ac:dyDescent="0.25">
      <c r="A4216" t="str">
        <f t="shared" si="65"/>
        <v/>
      </c>
      <c r="O4216" s="142"/>
      <c r="P4216" s="132"/>
      <c r="R4216" s="119"/>
    </row>
    <row r="4217" spans="1:18" x14ac:dyDescent="0.25">
      <c r="A4217" t="str">
        <f t="shared" si="65"/>
        <v/>
      </c>
      <c r="O4217" s="142"/>
      <c r="P4217" s="132"/>
      <c r="R4217" s="119"/>
    </row>
    <row r="4218" spans="1:18" x14ac:dyDescent="0.25">
      <c r="A4218" t="str">
        <f t="shared" si="65"/>
        <v/>
      </c>
      <c r="O4218" s="142"/>
      <c r="P4218" s="132"/>
      <c r="R4218" s="119"/>
    </row>
    <row r="4219" spans="1:18" x14ac:dyDescent="0.25">
      <c r="A4219" t="str">
        <f t="shared" si="65"/>
        <v/>
      </c>
      <c r="O4219" s="142"/>
      <c r="P4219" s="132"/>
      <c r="R4219" s="119"/>
    </row>
    <row r="4220" spans="1:18" x14ac:dyDescent="0.25">
      <c r="A4220" t="str">
        <f t="shared" si="65"/>
        <v/>
      </c>
      <c r="O4220" s="142"/>
      <c r="P4220" s="132"/>
      <c r="R4220" s="119"/>
    </row>
    <row r="4221" spans="1:18" x14ac:dyDescent="0.25">
      <c r="A4221" t="str">
        <f t="shared" si="65"/>
        <v/>
      </c>
      <c r="O4221" s="142"/>
      <c r="P4221" s="132"/>
      <c r="R4221" s="119"/>
    </row>
    <row r="4222" spans="1:18" x14ac:dyDescent="0.25">
      <c r="A4222" t="str">
        <f t="shared" si="65"/>
        <v/>
      </c>
      <c r="O4222" s="142"/>
      <c r="P4222" s="132"/>
      <c r="R4222" s="119"/>
    </row>
    <row r="4223" spans="1:18" x14ac:dyDescent="0.25">
      <c r="A4223" t="str">
        <f t="shared" si="65"/>
        <v/>
      </c>
      <c r="O4223" s="142"/>
      <c r="P4223" s="132"/>
      <c r="R4223" s="119"/>
    </row>
    <row r="4224" spans="1:18" x14ac:dyDescent="0.25">
      <c r="A4224" t="str">
        <f t="shared" si="65"/>
        <v/>
      </c>
      <c r="O4224" s="142"/>
      <c r="P4224" s="132"/>
      <c r="R4224" s="119"/>
    </row>
    <row r="4225" spans="1:18" x14ac:dyDescent="0.25">
      <c r="A4225" t="str">
        <f t="shared" si="65"/>
        <v/>
      </c>
      <c r="O4225" s="142"/>
      <c r="P4225" s="132"/>
      <c r="R4225" s="119"/>
    </row>
    <row r="4226" spans="1:18" x14ac:dyDescent="0.25">
      <c r="A4226" t="str">
        <f t="shared" si="65"/>
        <v/>
      </c>
      <c r="O4226" s="142"/>
      <c r="P4226" s="132"/>
      <c r="R4226" s="119"/>
    </row>
    <row r="4227" spans="1:18" x14ac:dyDescent="0.25">
      <c r="A4227" t="str">
        <f t="shared" si="65"/>
        <v/>
      </c>
      <c r="O4227" s="142"/>
      <c r="P4227" s="132"/>
      <c r="R4227" s="119"/>
    </row>
    <row r="4228" spans="1:18" x14ac:dyDescent="0.25">
      <c r="A4228" t="str">
        <f t="shared" si="65"/>
        <v/>
      </c>
      <c r="O4228" s="142"/>
      <c r="P4228" s="132"/>
      <c r="R4228" s="119"/>
    </row>
    <row r="4229" spans="1:18" x14ac:dyDescent="0.25">
      <c r="A4229" t="str">
        <f t="shared" si="65"/>
        <v/>
      </c>
      <c r="O4229" s="142"/>
      <c r="P4229" s="132"/>
      <c r="R4229" s="119"/>
    </row>
    <row r="4230" spans="1:18" x14ac:dyDescent="0.25">
      <c r="A4230" t="str">
        <f t="shared" si="65"/>
        <v/>
      </c>
      <c r="O4230" s="142"/>
      <c r="P4230" s="132"/>
      <c r="R4230" s="119"/>
    </row>
    <row r="4231" spans="1:18" x14ac:dyDescent="0.25">
      <c r="A4231" t="str">
        <f t="shared" si="65"/>
        <v/>
      </c>
      <c r="O4231" s="142"/>
      <c r="P4231" s="132"/>
      <c r="R4231" s="119"/>
    </row>
    <row r="4232" spans="1:18" x14ac:dyDescent="0.25">
      <c r="A4232" t="str">
        <f t="shared" ref="A4232:A4295" si="66">B4232&amp;N4232</f>
        <v/>
      </c>
      <c r="O4232" s="142"/>
      <c r="P4232" s="132"/>
      <c r="R4232" s="119"/>
    </row>
    <row r="4233" spans="1:18" x14ac:dyDescent="0.25">
      <c r="A4233" t="str">
        <f t="shared" si="66"/>
        <v/>
      </c>
      <c r="O4233" s="142"/>
      <c r="P4233" s="132"/>
      <c r="R4233" s="119"/>
    </row>
    <row r="4234" spans="1:18" x14ac:dyDescent="0.25">
      <c r="A4234" t="str">
        <f t="shared" si="66"/>
        <v/>
      </c>
      <c r="O4234" s="142"/>
      <c r="P4234" s="132"/>
      <c r="R4234" s="119"/>
    </row>
    <row r="4235" spans="1:18" x14ac:dyDescent="0.25">
      <c r="A4235" t="str">
        <f t="shared" si="66"/>
        <v/>
      </c>
      <c r="O4235" s="142"/>
      <c r="P4235" s="132"/>
      <c r="R4235" s="119"/>
    </row>
    <row r="4236" spans="1:18" x14ac:dyDescent="0.25">
      <c r="A4236" t="str">
        <f t="shared" si="66"/>
        <v/>
      </c>
      <c r="O4236" s="142"/>
      <c r="P4236" s="132"/>
      <c r="R4236" s="119"/>
    </row>
    <row r="4237" spans="1:18" x14ac:dyDescent="0.25">
      <c r="A4237" t="str">
        <f t="shared" si="66"/>
        <v/>
      </c>
      <c r="O4237" s="142"/>
      <c r="P4237" s="132"/>
      <c r="R4237" s="119"/>
    </row>
    <row r="4238" spans="1:18" x14ac:dyDescent="0.25">
      <c r="A4238" t="str">
        <f t="shared" si="66"/>
        <v/>
      </c>
      <c r="O4238" s="142"/>
      <c r="P4238" s="132"/>
      <c r="R4238" s="119"/>
    </row>
    <row r="4239" spans="1:18" x14ac:dyDescent="0.25">
      <c r="A4239" t="str">
        <f t="shared" si="66"/>
        <v/>
      </c>
      <c r="O4239" s="142"/>
      <c r="P4239" s="132"/>
      <c r="R4239" s="119"/>
    </row>
    <row r="4240" spans="1:18" x14ac:dyDescent="0.25">
      <c r="A4240" t="str">
        <f t="shared" si="66"/>
        <v/>
      </c>
      <c r="O4240" s="142"/>
      <c r="P4240" s="132"/>
      <c r="R4240" s="119"/>
    </row>
    <row r="4241" spans="1:18" x14ac:dyDescent="0.25">
      <c r="A4241" t="str">
        <f t="shared" si="66"/>
        <v/>
      </c>
      <c r="O4241" s="142"/>
      <c r="P4241" s="132"/>
      <c r="R4241" s="119"/>
    </row>
    <row r="4242" spans="1:18" x14ac:dyDescent="0.25">
      <c r="A4242" t="str">
        <f t="shared" si="66"/>
        <v/>
      </c>
      <c r="O4242" s="142"/>
      <c r="P4242" s="132"/>
      <c r="R4242" s="119"/>
    </row>
    <row r="4243" spans="1:18" x14ac:dyDescent="0.25">
      <c r="A4243" t="str">
        <f t="shared" si="66"/>
        <v/>
      </c>
      <c r="O4243" s="142"/>
      <c r="P4243" s="132"/>
      <c r="R4243" s="119"/>
    </row>
    <row r="4244" spans="1:18" x14ac:dyDescent="0.25">
      <c r="A4244" t="str">
        <f t="shared" si="66"/>
        <v/>
      </c>
      <c r="O4244" s="142"/>
      <c r="P4244" s="132"/>
      <c r="R4244" s="119"/>
    </row>
    <row r="4245" spans="1:18" x14ac:dyDescent="0.25">
      <c r="A4245" t="str">
        <f t="shared" si="66"/>
        <v/>
      </c>
      <c r="O4245" s="142"/>
      <c r="P4245" s="132"/>
      <c r="R4245" s="119"/>
    </row>
    <row r="4246" spans="1:18" x14ac:dyDescent="0.25">
      <c r="A4246" t="str">
        <f t="shared" si="66"/>
        <v/>
      </c>
      <c r="O4246" s="142"/>
      <c r="P4246" s="132"/>
      <c r="R4246" s="119"/>
    </row>
    <row r="4247" spans="1:18" x14ac:dyDescent="0.25">
      <c r="A4247" t="str">
        <f t="shared" si="66"/>
        <v/>
      </c>
      <c r="O4247" s="142"/>
      <c r="P4247" s="132"/>
      <c r="R4247" s="119"/>
    </row>
    <row r="4248" spans="1:18" x14ac:dyDescent="0.25">
      <c r="A4248" t="str">
        <f t="shared" si="66"/>
        <v/>
      </c>
      <c r="O4248" s="142"/>
      <c r="P4248" s="132"/>
      <c r="R4248" s="119"/>
    </row>
    <row r="4249" spans="1:18" x14ac:dyDescent="0.25">
      <c r="A4249" t="str">
        <f t="shared" si="66"/>
        <v/>
      </c>
      <c r="O4249" s="142"/>
      <c r="P4249" s="132"/>
      <c r="R4249" s="119"/>
    </row>
    <row r="4250" spans="1:18" x14ac:dyDescent="0.25">
      <c r="A4250" t="str">
        <f t="shared" si="66"/>
        <v/>
      </c>
      <c r="O4250" s="142"/>
      <c r="P4250" s="132"/>
      <c r="R4250" s="119"/>
    </row>
    <row r="4251" spans="1:18" x14ac:dyDescent="0.25">
      <c r="A4251" t="str">
        <f t="shared" si="66"/>
        <v/>
      </c>
      <c r="O4251" s="142"/>
      <c r="P4251" s="132"/>
      <c r="R4251" s="119"/>
    </row>
    <row r="4252" spans="1:18" x14ac:dyDescent="0.25">
      <c r="A4252" t="str">
        <f t="shared" si="66"/>
        <v/>
      </c>
      <c r="O4252" s="142"/>
      <c r="P4252" s="132"/>
      <c r="R4252" s="119"/>
    </row>
    <row r="4253" spans="1:18" x14ac:dyDescent="0.25">
      <c r="A4253" t="str">
        <f t="shared" si="66"/>
        <v/>
      </c>
      <c r="O4253" s="142"/>
      <c r="P4253" s="132"/>
      <c r="R4253" s="119"/>
    </row>
    <row r="4254" spans="1:18" x14ac:dyDescent="0.25">
      <c r="A4254" t="str">
        <f t="shared" si="66"/>
        <v/>
      </c>
      <c r="O4254" s="142"/>
      <c r="P4254" s="132"/>
      <c r="R4254" s="119"/>
    </row>
    <row r="4255" spans="1:18" x14ac:dyDescent="0.25">
      <c r="A4255" t="str">
        <f t="shared" si="66"/>
        <v/>
      </c>
      <c r="O4255" s="142"/>
      <c r="P4255" s="132"/>
      <c r="R4255" s="119"/>
    </row>
    <row r="4256" spans="1:18" x14ac:dyDescent="0.25">
      <c r="A4256" t="str">
        <f t="shared" si="66"/>
        <v/>
      </c>
      <c r="O4256" s="142"/>
      <c r="P4256" s="132"/>
      <c r="R4256" s="119"/>
    </row>
    <row r="4257" spans="1:18" x14ac:dyDescent="0.25">
      <c r="A4257" t="str">
        <f t="shared" si="66"/>
        <v/>
      </c>
      <c r="O4257" s="142"/>
      <c r="P4257" s="132"/>
      <c r="R4257" s="119"/>
    </row>
    <row r="4258" spans="1:18" x14ac:dyDescent="0.25">
      <c r="A4258" t="str">
        <f t="shared" si="66"/>
        <v/>
      </c>
      <c r="O4258" s="142"/>
      <c r="P4258" s="132"/>
      <c r="R4258" s="119"/>
    </row>
    <row r="4259" spans="1:18" x14ac:dyDescent="0.25">
      <c r="A4259" t="str">
        <f t="shared" si="66"/>
        <v/>
      </c>
      <c r="O4259" s="142"/>
      <c r="P4259" s="132"/>
      <c r="R4259" s="119"/>
    </row>
    <row r="4260" spans="1:18" x14ac:dyDescent="0.25">
      <c r="A4260" t="str">
        <f t="shared" si="66"/>
        <v/>
      </c>
      <c r="O4260" s="142"/>
      <c r="P4260" s="132"/>
      <c r="R4260" s="119"/>
    </row>
    <row r="4261" spans="1:18" x14ac:dyDescent="0.25">
      <c r="A4261" t="str">
        <f t="shared" si="66"/>
        <v/>
      </c>
      <c r="O4261" s="142"/>
      <c r="P4261" s="132"/>
      <c r="R4261" s="119"/>
    </row>
    <row r="4262" spans="1:18" x14ac:dyDescent="0.25">
      <c r="A4262" t="str">
        <f t="shared" si="66"/>
        <v/>
      </c>
      <c r="O4262" s="142"/>
      <c r="P4262" s="132"/>
      <c r="R4262" s="119"/>
    </row>
    <row r="4263" spans="1:18" x14ac:dyDescent="0.25">
      <c r="A4263" t="str">
        <f t="shared" si="66"/>
        <v/>
      </c>
      <c r="O4263" s="142"/>
      <c r="P4263" s="132"/>
      <c r="R4263" s="119"/>
    </row>
    <row r="4264" spans="1:18" x14ac:dyDescent="0.25">
      <c r="A4264" t="str">
        <f t="shared" si="66"/>
        <v/>
      </c>
      <c r="O4264" s="142"/>
      <c r="P4264" s="132"/>
      <c r="R4264" s="119"/>
    </row>
    <row r="4265" spans="1:18" x14ac:dyDescent="0.25">
      <c r="A4265" t="str">
        <f t="shared" si="66"/>
        <v/>
      </c>
      <c r="O4265" s="142"/>
      <c r="P4265" s="132"/>
      <c r="R4265" s="119"/>
    </row>
    <row r="4266" spans="1:18" x14ac:dyDescent="0.25">
      <c r="A4266" t="str">
        <f t="shared" si="66"/>
        <v/>
      </c>
      <c r="O4266" s="142"/>
      <c r="P4266" s="132"/>
      <c r="R4266" s="119"/>
    </row>
    <row r="4267" spans="1:18" x14ac:dyDescent="0.25">
      <c r="A4267" t="str">
        <f t="shared" si="66"/>
        <v/>
      </c>
      <c r="O4267" s="142"/>
      <c r="P4267" s="132"/>
      <c r="R4267" s="119"/>
    </row>
    <row r="4268" spans="1:18" x14ac:dyDescent="0.25">
      <c r="A4268" t="str">
        <f t="shared" si="66"/>
        <v/>
      </c>
      <c r="O4268" s="142"/>
      <c r="P4268" s="132"/>
      <c r="R4268" s="119"/>
    </row>
    <row r="4269" spans="1:18" x14ac:dyDescent="0.25">
      <c r="A4269" t="str">
        <f t="shared" si="66"/>
        <v/>
      </c>
      <c r="O4269" s="142"/>
      <c r="P4269" s="132"/>
      <c r="R4269" s="119"/>
    </row>
    <row r="4270" spans="1:18" x14ac:dyDescent="0.25">
      <c r="A4270" t="str">
        <f t="shared" si="66"/>
        <v/>
      </c>
      <c r="O4270" s="142"/>
      <c r="P4270" s="132"/>
      <c r="R4270" s="119"/>
    </row>
    <row r="4271" spans="1:18" x14ac:dyDescent="0.25">
      <c r="A4271" t="str">
        <f t="shared" si="66"/>
        <v/>
      </c>
      <c r="O4271" s="142"/>
      <c r="P4271" s="132"/>
      <c r="R4271" s="119"/>
    </row>
    <row r="4272" spans="1:18" x14ac:dyDescent="0.25">
      <c r="A4272" t="str">
        <f t="shared" si="66"/>
        <v/>
      </c>
      <c r="O4272" s="142"/>
      <c r="P4272" s="132"/>
      <c r="R4272" s="119"/>
    </row>
    <row r="4273" spans="1:18" x14ac:dyDescent="0.25">
      <c r="A4273" t="str">
        <f t="shared" si="66"/>
        <v/>
      </c>
      <c r="O4273" s="142"/>
      <c r="P4273" s="132"/>
      <c r="R4273" s="119"/>
    </row>
    <row r="4274" spans="1:18" x14ac:dyDescent="0.25">
      <c r="A4274" t="str">
        <f t="shared" si="66"/>
        <v/>
      </c>
      <c r="O4274" s="142"/>
      <c r="P4274" s="132"/>
      <c r="R4274" s="119"/>
    </row>
    <row r="4275" spans="1:18" x14ac:dyDescent="0.25">
      <c r="A4275" t="str">
        <f t="shared" si="66"/>
        <v/>
      </c>
      <c r="O4275" s="142"/>
      <c r="P4275" s="132"/>
      <c r="R4275" s="119"/>
    </row>
    <row r="4276" spans="1:18" x14ac:dyDescent="0.25">
      <c r="A4276" t="str">
        <f t="shared" si="66"/>
        <v/>
      </c>
      <c r="O4276" s="142"/>
      <c r="P4276" s="132"/>
      <c r="R4276" s="119"/>
    </row>
    <row r="4277" spans="1:18" x14ac:dyDescent="0.25">
      <c r="A4277" t="str">
        <f t="shared" si="66"/>
        <v/>
      </c>
      <c r="O4277" s="142"/>
      <c r="P4277" s="132"/>
      <c r="R4277" s="119"/>
    </row>
    <row r="4278" spans="1:18" x14ac:dyDescent="0.25">
      <c r="A4278" t="str">
        <f t="shared" si="66"/>
        <v/>
      </c>
      <c r="O4278" s="142"/>
      <c r="P4278" s="132"/>
      <c r="R4278" s="119"/>
    </row>
    <row r="4279" spans="1:18" x14ac:dyDescent="0.25">
      <c r="A4279" t="str">
        <f t="shared" si="66"/>
        <v/>
      </c>
      <c r="O4279" s="142"/>
      <c r="P4279" s="132"/>
      <c r="R4279" s="119"/>
    </row>
    <row r="4280" spans="1:18" x14ac:dyDescent="0.25">
      <c r="A4280" t="str">
        <f t="shared" si="66"/>
        <v/>
      </c>
      <c r="O4280" s="142"/>
      <c r="P4280" s="132"/>
      <c r="R4280" s="119"/>
    </row>
    <row r="4281" spans="1:18" x14ac:dyDescent="0.25">
      <c r="A4281" t="str">
        <f t="shared" si="66"/>
        <v/>
      </c>
      <c r="O4281" s="142"/>
      <c r="P4281" s="132"/>
      <c r="R4281" s="119"/>
    </row>
    <row r="4282" spans="1:18" x14ac:dyDescent="0.25">
      <c r="A4282" t="str">
        <f t="shared" si="66"/>
        <v/>
      </c>
      <c r="O4282" s="142"/>
      <c r="P4282" s="132"/>
      <c r="R4282" s="119"/>
    </row>
    <row r="4283" spans="1:18" x14ac:dyDescent="0.25">
      <c r="A4283" t="str">
        <f t="shared" si="66"/>
        <v/>
      </c>
      <c r="O4283" s="142"/>
      <c r="P4283" s="132"/>
      <c r="R4283" s="119"/>
    </row>
    <row r="4284" spans="1:18" x14ac:dyDescent="0.25">
      <c r="A4284" t="str">
        <f t="shared" si="66"/>
        <v/>
      </c>
      <c r="O4284" s="142"/>
      <c r="P4284" s="132"/>
      <c r="R4284" s="119"/>
    </row>
    <row r="4285" spans="1:18" x14ac:dyDescent="0.25">
      <c r="A4285" t="str">
        <f t="shared" si="66"/>
        <v/>
      </c>
      <c r="O4285" s="142"/>
      <c r="P4285" s="132"/>
      <c r="R4285" s="119"/>
    </row>
    <row r="4286" spans="1:18" x14ac:dyDescent="0.25">
      <c r="A4286" t="str">
        <f t="shared" si="66"/>
        <v/>
      </c>
      <c r="O4286" s="142"/>
      <c r="P4286" s="132"/>
      <c r="R4286" s="119"/>
    </row>
    <row r="4287" spans="1:18" x14ac:dyDescent="0.25">
      <c r="A4287" t="str">
        <f t="shared" si="66"/>
        <v/>
      </c>
      <c r="O4287" s="142"/>
      <c r="P4287" s="132"/>
      <c r="R4287" s="119"/>
    </row>
    <row r="4288" spans="1:18" x14ac:dyDescent="0.25">
      <c r="A4288" t="str">
        <f t="shared" si="66"/>
        <v/>
      </c>
      <c r="O4288" s="142"/>
      <c r="P4288" s="132"/>
      <c r="R4288" s="119"/>
    </row>
    <row r="4289" spans="1:18" x14ac:dyDescent="0.25">
      <c r="A4289" t="str">
        <f t="shared" si="66"/>
        <v/>
      </c>
      <c r="O4289" s="142"/>
      <c r="P4289" s="132"/>
      <c r="R4289" s="119"/>
    </row>
    <row r="4290" spans="1:18" x14ac:dyDescent="0.25">
      <c r="A4290" t="str">
        <f t="shared" si="66"/>
        <v/>
      </c>
      <c r="O4290" s="142"/>
      <c r="P4290" s="132"/>
      <c r="R4290" s="119"/>
    </row>
    <row r="4291" spans="1:18" x14ac:dyDescent="0.25">
      <c r="A4291" t="str">
        <f t="shared" si="66"/>
        <v/>
      </c>
      <c r="O4291" s="142"/>
      <c r="P4291" s="132"/>
      <c r="R4291" s="119"/>
    </row>
    <row r="4292" spans="1:18" x14ac:dyDescent="0.25">
      <c r="A4292" t="str">
        <f t="shared" si="66"/>
        <v/>
      </c>
      <c r="O4292" s="142"/>
      <c r="P4292" s="132"/>
      <c r="R4292" s="119"/>
    </row>
    <row r="4293" spans="1:18" x14ac:dyDescent="0.25">
      <c r="A4293" t="str">
        <f t="shared" si="66"/>
        <v/>
      </c>
      <c r="O4293" s="142"/>
      <c r="P4293" s="132"/>
      <c r="R4293" s="119"/>
    </row>
    <row r="4294" spans="1:18" x14ac:dyDescent="0.25">
      <c r="A4294" t="str">
        <f t="shared" si="66"/>
        <v/>
      </c>
      <c r="O4294" s="142"/>
      <c r="P4294" s="132"/>
      <c r="R4294" s="119"/>
    </row>
    <row r="4295" spans="1:18" x14ac:dyDescent="0.25">
      <c r="A4295" t="str">
        <f t="shared" si="66"/>
        <v/>
      </c>
      <c r="O4295" s="142"/>
      <c r="P4295" s="132"/>
      <c r="R4295" s="119"/>
    </row>
    <row r="4296" spans="1:18" x14ac:dyDescent="0.25">
      <c r="A4296" t="str">
        <f t="shared" ref="A4296:A4359" si="67">B4296&amp;N4296</f>
        <v/>
      </c>
      <c r="O4296" s="142"/>
      <c r="P4296" s="132"/>
      <c r="R4296" s="119"/>
    </row>
    <row r="4297" spans="1:18" x14ac:dyDescent="0.25">
      <c r="A4297" t="str">
        <f t="shared" si="67"/>
        <v/>
      </c>
      <c r="O4297" s="142"/>
      <c r="P4297" s="132"/>
      <c r="R4297" s="119"/>
    </row>
    <row r="4298" spans="1:18" x14ac:dyDescent="0.25">
      <c r="A4298" t="str">
        <f t="shared" si="67"/>
        <v/>
      </c>
      <c r="O4298" s="142"/>
      <c r="P4298" s="132"/>
      <c r="R4298" s="119"/>
    </row>
    <row r="4299" spans="1:18" x14ac:dyDescent="0.25">
      <c r="A4299" t="str">
        <f t="shared" si="67"/>
        <v/>
      </c>
      <c r="O4299" s="142"/>
      <c r="P4299" s="132"/>
      <c r="R4299" s="119"/>
    </row>
    <row r="4300" spans="1:18" x14ac:dyDescent="0.25">
      <c r="A4300" t="str">
        <f t="shared" si="67"/>
        <v/>
      </c>
      <c r="O4300" s="142"/>
      <c r="P4300" s="132"/>
      <c r="R4300" s="119"/>
    </row>
    <row r="4301" spans="1:18" x14ac:dyDescent="0.25">
      <c r="A4301" t="str">
        <f t="shared" si="67"/>
        <v/>
      </c>
      <c r="O4301" s="142"/>
      <c r="P4301" s="132"/>
      <c r="R4301" s="119"/>
    </row>
    <row r="4302" spans="1:18" x14ac:dyDescent="0.25">
      <c r="A4302" t="str">
        <f t="shared" si="67"/>
        <v/>
      </c>
      <c r="O4302" s="142"/>
      <c r="P4302" s="132"/>
      <c r="R4302" s="119"/>
    </row>
    <row r="4303" spans="1:18" x14ac:dyDescent="0.25">
      <c r="A4303" t="str">
        <f t="shared" si="67"/>
        <v/>
      </c>
      <c r="O4303" s="142"/>
      <c r="P4303" s="132"/>
      <c r="R4303" s="119"/>
    </row>
    <row r="4304" spans="1:18" x14ac:dyDescent="0.25">
      <c r="A4304" t="str">
        <f t="shared" si="67"/>
        <v/>
      </c>
      <c r="O4304" s="142"/>
      <c r="P4304" s="132"/>
      <c r="R4304" s="119"/>
    </row>
    <row r="4305" spans="1:18" x14ac:dyDescent="0.25">
      <c r="A4305" t="str">
        <f t="shared" si="67"/>
        <v/>
      </c>
      <c r="O4305" s="142"/>
      <c r="P4305" s="132"/>
      <c r="R4305" s="119"/>
    </row>
    <row r="4306" spans="1:18" x14ac:dyDescent="0.25">
      <c r="A4306" t="str">
        <f t="shared" si="67"/>
        <v/>
      </c>
      <c r="O4306" s="142"/>
      <c r="P4306" s="132"/>
      <c r="R4306" s="119"/>
    </row>
    <row r="4307" spans="1:18" x14ac:dyDescent="0.25">
      <c r="A4307" t="str">
        <f t="shared" si="67"/>
        <v/>
      </c>
      <c r="O4307" s="142"/>
      <c r="P4307" s="132"/>
      <c r="R4307" s="119"/>
    </row>
    <row r="4308" spans="1:18" x14ac:dyDescent="0.25">
      <c r="A4308" t="str">
        <f t="shared" si="67"/>
        <v/>
      </c>
      <c r="O4308" s="142"/>
      <c r="P4308" s="132"/>
      <c r="R4308" s="119"/>
    </row>
    <row r="4309" spans="1:18" x14ac:dyDescent="0.25">
      <c r="A4309" t="str">
        <f t="shared" si="67"/>
        <v/>
      </c>
      <c r="O4309" s="142"/>
      <c r="P4309" s="132"/>
      <c r="R4309" s="119"/>
    </row>
    <row r="4310" spans="1:18" x14ac:dyDescent="0.25">
      <c r="A4310" t="str">
        <f t="shared" si="67"/>
        <v/>
      </c>
      <c r="O4310" s="142"/>
      <c r="P4310" s="132"/>
      <c r="R4310" s="119"/>
    </row>
    <row r="4311" spans="1:18" x14ac:dyDescent="0.25">
      <c r="A4311" t="str">
        <f t="shared" si="67"/>
        <v/>
      </c>
      <c r="O4311" s="142"/>
      <c r="P4311" s="132"/>
      <c r="R4311" s="119"/>
    </row>
    <row r="4312" spans="1:18" x14ac:dyDescent="0.25">
      <c r="A4312" t="str">
        <f t="shared" si="67"/>
        <v/>
      </c>
      <c r="O4312" s="142"/>
      <c r="P4312" s="132"/>
      <c r="R4312" s="119"/>
    </row>
    <row r="4313" spans="1:18" x14ac:dyDescent="0.25">
      <c r="A4313" t="str">
        <f t="shared" si="67"/>
        <v/>
      </c>
      <c r="O4313" s="142"/>
      <c r="P4313" s="132"/>
      <c r="R4313" s="119"/>
    </row>
    <row r="4314" spans="1:18" x14ac:dyDescent="0.25">
      <c r="A4314" t="str">
        <f t="shared" si="67"/>
        <v/>
      </c>
      <c r="O4314" s="142"/>
      <c r="P4314" s="132"/>
      <c r="R4314" s="119"/>
    </row>
    <row r="4315" spans="1:18" x14ac:dyDescent="0.25">
      <c r="A4315" t="str">
        <f t="shared" si="67"/>
        <v/>
      </c>
      <c r="O4315" s="142"/>
      <c r="P4315" s="132"/>
      <c r="R4315" s="119"/>
    </row>
    <row r="4316" spans="1:18" x14ac:dyDescent="0.25">
      <c r="A4316" t="str">
        <f t="shared" si="67"/>
        <v/>
      </c>
      <c r="O4316" s="142"/>
      <c r="P4316" s="132"/>
      <c r="R4316" s="119"/>
    </row>
    <row r="4317" spans="1:18" x14ac:dyDescent="0.25">
      <c r="A4317" t="str">
        <f t="shared" si="67"/>
        <v/>
      </c>
      <c r="O4317" s="142"/>
      <c r="P4317" s="132"/>
      <c r="R4317" s="119"/>
    </row>
    <row r="4318" spans="1:18" x14ac:dyDescent="0.25">
      <c r="A4318" t="str">
        <f t="shared" si="67"/>
        <v/>
      </c>
      <c r="O4318" s="142"/>
      <c r="P4318" s="132"/>
      <c r="R4318" s="119"/>
    </row>
    <row r="4319" spans="1:18" x14ac:dyDescent="0.25">
      <c r="A4319" t="str">
        <f t="shared" si="67"/>
        <v/>
      </c>
      <c r="O4319" s="142"/>
      <c r="P4319" s="132"/>
      <c r="R4319" s="119"/>
    </row>
    <row r="4320" spans="1:18" x14ac:dyDescent="0.25">
      <c r="A4320" t="str">
        <f t="shared" si="67"/>
        <v/>
      </c>
      <c r="O4320" s="142"/>
      <c r="P4320" s="132"/>
      <c r="R4320" s="119"/>
    </row>
    <row r="4321" spans="1:18" x14ac:dyDescent="0.25">
      <c r="A4321" t="str">
        <f t="shared" si="67"/>
        <v/>
      </c>
      <c r="O4321" s="142"/>
      <c r="P4321" s="132"/>
      <c r="R4321" s="119"/>
    </row>
    <row r="4322" spans="1:18" x14ac:dyDescent="0.25">
      <c r="A4322" t="str">
        <f t="shared" si="67"/>
        <v/>
      </c>
      <c r="O4322" s="142"/>
      <c r="P4322" s="132"/>
      <c r="R4322" s="119"/>
    </row>
    <row r="4323" spans="1:18" x14ac:dyDescent="0.25">
      <c r="A4323" t="str">
        <f t="shared" si="67"/>
        <v/>
      </c>
      <c r="O4323" s="142"/>
      <c r="P4323" s="132"/>
      <c r="R4323" s="119"/>
    </row>
    <row r="4324" spans="1:18" x14ac:dyDescent="0.25">
      <c r="A4324" t="str">
        <f t="shared" si="67"/>
        <v/>
      </c>
      <c r="O4324" s="142"/>
      <c r="P4324" s="132"/>
      <c r="R4324" s="119"/>
    </row>
    <row r="4325" spans="1:18" x14ac:dyDescent="0.25">
      <c r="A4325" t="str">
        <f t="shared" si="67"/>
        <v/>
      </c>
      <c r="O4325" s="142"/>
      <c r="P4325" s="132"/>
      <c r="R4325" s="119"/>
    </row>
    <row r="4326" spans="1:18" x14ac:dyDescent="0.25">
      <c r="A4326" t="str">
        <f t="shared" si="67"/>
        <v/>
      </c>
      <c r="O4326" s="142"/>
      <c r="P4326" s="132"/>
      <c r="R4326" s="119"/>
    </row>
    <row r="4327" spans="1:18" x14ac:dyDescent="0.25">
      <c r="A4327" t="str">
        <f t="shared" si="67"/>
        <v/>
      </c>
      <c r="O4327" s="142"/>
      <c r="P4327" s="132"/>
      <c r="R4327" s="119"/>
    </row>
    <row r="4328" spans="1:18" x14ac:dyDescent="0.25">
      <c r="A4328" t="str">
        <f t="shared" si="67"/>
        <v/>
      </c>
      <c r="O4328" s="142"/>
      <c r="P4328" s="132"/>
      <c r="R4328" s="119"/>
    </row>
    <row r="4329" spans="1:18" x14ac:dyDescent="0.25">
      <c r="A4329" t="str">
        <f t="shared" si="67"/>
        <v/>
      </c>
      <c r="O4329" s="142"/>
      <c r="P4329" s="132"/>
      <c r="R4329" s="119"/>
    </row>
    <row r="4330" spans="1:18" x14ac:dyDescent="0.25">
      <c r="A4330" t="str">
        <f t="shared" si="67"/>
        <v/>
      </c>
      <c r="O4330" s="142"/>
      <c r="P4330" s="132"/>
      <c r="R4330" s="119"/>
    </row>
    <row r="4331" spans="1:18" x14ac:dyDescent="0.25">
      <c r="A4331" t="str">
        <f t="shared" si="67"/>
        <v/>
      </c>
      <c r="O4331" s="142"/>
      <c r="P4331" s="132"/>
      <c r="R4331" s="119"/>
    </row>
    <row r="4332" spans="1:18" x14ac:dyDescent="0.25">
      <c r="A4332" t="str">
        <f t="shared" si="67"/>
        <v/>
      </c>
      <c r="O4332" s="142"/>
      <c r="P4332" s="132"/>
      <c r="R4332" s="119"/>
    </row>
    <row r="4333" spans="1:18" x14ac:dyDescent="0.25">
      <c r="A4333" t="str">
        <f t="shared" si="67"/>
        <v/>
      </c>
      <c r="O4333" s="142"/>
      <c r="P4333" s="132"/>
      <c r="R4333" s="119"/>
    </row>
    <row r="4334" spans="1:18" x14ac:dyDescent="0.25">
      <c r="A4334" t="str">
        <f t="shared" si="67"/>
        <v/>
      </c>
      <c r="O4334" s="142"/>
      <c r="P4334" s="132"/>
      <c r="R4334" s="119"/>
    </row>
    <row r="4335" spans="1:18" x14ac:dyDescent="0.25">
      <c r="A4335" t="str">
        <f t="shared" si="67"/>
        <v/>
      </c>
      <c r="O4335" s="142"/>
      <c r="P4335" s="132"/>
      <c r="R4335" s="119"/>
    </row>
    <row r="4336" spans="1:18" x14ac:dyDescent="0.25">
      <c r="A4336" t="str">
        <f t="shared" si="67"/>
        <v/>
      </c>
      <c r="O4336" s="142"/>
      <c r="P4336" s="132"/>
      <c r="R4336" s="119"/>
    </row>
    <row r="4337" spans="1:18" x14ac:dyDescent="0.25">
      <c r="A4337" t="str">
        <f t="shared" si="67"/>
        <v/>
      </c>
      <c r="O4337" s="142"/>
      <c r="P4337" s="132"/>
      <c r="R4337" s="119"/>
    </row>
    <row r="4338" spans="1:18" x14ac:dyDescent="0.25">
      <c r="A4338" t="str">
        <f t="shared" si="67"/>
        <v/>
      </c>
      <c r="O4338" s="142"/>
      <c r="P4338" s="132"/>
      <c r="R4338" s="119"/>
    </row>
    <row r="4339" spans="1:18" x14ac:dyDescent="0.25">
      <c r="A4339" t="str">
        <f t="shared" si="67"/>
        <v/>
      </c>
      <c r="O4339" s="142"/>
      <c r="P4339" s="132"/>
      <c r="R4339" s="119"/>
    </row>
    <row r="4340" spans="1:18" x14ac:dyDescent="0.25">
      <c r="A4340" t="str">
        <f t="shared" si="67"/>
        <v/>
      </c>
      <c r="O4340" s="142"/>
      <c r="P4340" s="132"/>
      <c r="R4340" s="119"/>
    </row>
    <row r="4341" spans="1:18" x14ac:dyDescent="0.25">
      <c r="A4341" t="str">
        <f t="shared" si="67"/>
        <v/>
      </c>
      <c r="O4341" s="142"/>
      <c r="P4341" s="132"/>
      <c r="R4341" s="119"/>
    </row>
    <row r="4342" spans="1:18" x14ac:dyDescent="0.25">
      <c r="A4342" t="str">
        <f t="shared" si="67"/>
        <v/>
      </c>
      <c r="O4342" s="142"/>
      <c r="P4342" s="132"/>
      <c r="R4342" s="119"/>
    </row>
    <row r="4343" spans="1:18" x14ac:dyDescent="0.25">
      <c r="A4343" t="str">
        <f t="shared" si="67"/>
        <v/>
      </c>
      <c r="O4343" s="142"/>
      <c r="P4343" s="132"/>
      <c r="R4343" s="119"/>
    </row>
    <row r="4344" spans="1:18" x14ac:dyDescent="0.25">
      <c r="A4344" t="str">
        <f t="shared" si="67"/>
        <v/>
      </c>
      <c r="O4344" s="142"/>
      <c r="P4344" s="132"/>
      <c r="R4344" s="119"/>
    </row>
    <row r="4345" spans="1:18" x14ac:dyDescent="0.25">
      <c r="A4345" t="str">
        <f t="shared" si="67"/>
        <v/>
      </c>
      <c r="O4345" s="142"/>
      <c r="P4345" s="132"/>
      <c r="R4345" s="119"/>
    </row>
    <row r="4346" spans="1:18" x14ac:dyDescent="0.25">
      <c r="A4346" t="str">
        <f t="shared" si="67"/>
        <v/>
      </c>
      <c r="O4346" s="142"/>
      <c r="P4346" s="132"/>
      <c r="R4346" s="119"/>
    </row>
    <row r="4347" spans="1:18" x14ac:dyDescent="0.25">
      <c r="A4347" t="str">
        <f t="shared" si="67"/>
        <v/>
      </c>
      <c r="O4347" s="142"/>
      <c r="P4347" s="132"/>
      <c r="R4347" s="119"/>
    </row>
    <row r="4348" spans="1:18" x14ac:dyDescent="0.25">
      <c r="A4348" t="str">
        <f t="shared" si="67"/>
        <v/>
      </c>
      <c r="O4348" s="142"/>
      <c r="P4348" s="132"/>
      <c r="R4348" s="119"/>
    </row>
    <row r="4349" spans="1:18" x14ac:dyDescent="0.25">
      <c r="A4349" t="str">
        <f t="shared" si="67"/>
        <v/>
      </c>
      <c r="O4349" s="142"/>
      <c r="P4349" s="132"/>
      <c r="R4349" s="119"/>
    </row>
    <row r="4350" spans="1:18" x14ac:dyDescent="0.25">
      <c r="A4350" t="str">
        <f t="shared" si="67"/>
        <v/>
      </c>
      <c r="O4350" s="142"/>
      <c r="P4350" s="132"/>
      <c r="R4350" s="119"/>
    </row>
    <row r="4351" spans="1:18" x14ac:dyDescent="0.25">
      <c r="A4351" t="str">
        <f t="shared" si="67"/>
        <v/>
      </c>
      <c r="O4351" s="142"/>
      <c r="P4351" s="132"/>
      <c r="R4351" s="119"/>
    </row>
    <row r="4352" spans="1:18" x14ac:dyDescent="0.25">
      <c r="A4352" t="str">
        <f t="shared" si="67"/>
        <v/>
      </c>
      <c r="O4352" s="142"/>
      <c r="P4352" s="132"/>
      <c r="R4352" s="119"/>
    </row>
    <row r="4353" spans="1:18" x14ac:dyDescent="0.25">
      <c r="A4353" t="str">
        <f t="shared" si="67"/>
        <v/>
      </c>
      <c r="O4353" s="142"/>
      <c r="P4353" s="132"/>
      <c r="R4353" s="119"/>
    </row>
    <row r="4354" spans="1:18" x14ac:dyDescent="0.25">
      <c r="A4354" t="str">
        <f t="shared" si="67"/>
        <v/>
      </c>
      <c r="O4354" s="142"/>
      <c r="P4354" s="132"/>
      <c r="R4354" s="119"/>
    </row>
    <row r="4355" spans="1:18" x14ac:dyDescent="0.25">
      <c r="A4355" t="str">
        <f t="shared" si="67"/>
        <v/>
      </c>
      <c r="O4355" s="142"/>
      <c r="P4355" s="132"/>
      <c r="R4355" s="119"/>
    </row>
    <row r="4356" spans="1:18" x14ac:dyDescent="0.25">
      <c r="A4356" t="str">
        <f t="shared" si="67"/>
        <v/>
      </c>
      <c r="O4356" s="142"/>
      <c r="P4356" s="132"/>
      <c r="R4356" s="119"/>
    </row>
    <row r="4357" spans="1:18" x14ac:dyDescent="0.25">
      <c r="A4357" t="str">
        <f t="shared" si="67"/>
        <v/>
      </c>
      <c r="O4357" s="142"/>
      <c r="P4357" s="132"/>
      <c r="R4357" s="119"/>
    </row>
    <row r="4358" spans="1:18" x14ac:dyDescent="0.25">
      <c r="A4358" t="str">
        <f t="shared" si="67"/>
        <v/>
      </c>
      <c r="O4358" s="142"/>
      <c r="P4358" s="132"/>
      <c r="R4358" s="119"/>
    </row>
    <row r="4359" spans="1:18" x14ac:dyDescent="0.25">
      <c r="A4359" t="str">
        <f t="shared" si="67"/>
        <v/>
      </c>
      <c r="O4359" s="142"/>
      <c r="P4359" s="132"/>
      <c r="R4359" s="119"/>
    </row>
    <row r="4360" spans="1:18" x14ac:dyDescent="0.25">
      <c r="A4360" t="str">
        <f t="shared" ref="A4360:A4423" si="68">B4360&amp;N4360</f>
        <v/>
      </c>
      <c r="O4360" s="142"/>
      <c r="P4360" s="132"/>
      <c r="R4360" s="119"/>
    </row>
    <row r="4361" spans="1:18" x14ac:dyDescent="0.25">
      <c r="A4361" t="str">
        <f t="shared" si="68"/>
        <v/>
      </c>
      <c r="O4361" s="142"/>
      <c r="P4361" s="132"/>
      <c r="R4361" s="119"/>
    </row>
    <row r="4362" spans="1:18" x14ac:dyDescent="0.25">
      <c r="A4362" t="str">
        <f t="shared" si="68"/>
        <v/>
      </c>
      <c r="O4362" s="142"/>
      <c r="P4362" s="132"/>
      <c r="R4362" s="119"/>
    </row>
    <row r="4363" spans="1:18" x14ac:dyDescent="0.25">
      <c r="A4363" t="str">
        <f t="shared" si="68"/>
        <v/>
      </c>
      <c r="O4363" s="142"/>
      <c r="P4363" s="132"/>
      <c r="R4363" s="119"/>
    </row>
    <row r="4364" spans="1:18" x14ac:dyDescent="0.25">
      <c r="A4364" t="str">
        <f t="shared" si="68"/>
        <v/>
      </c>
      <c r="O4364" s="142"/>
      <c r="P4364" s="132"/>
      <c r="R4364" s="119"/>
    </row>
    <row r="4365" spans="1:18" x14ac:dyDescent="0.25">
      <c r="A4365" t="str">
        <f t="shared" si="68"/>
        <v/>
      </c>
      <c r="O4365" s="142"/>
      <c r="P4365" s="132"/>
      <c r="R4365" s="119"/>
    </row>
    <row r="4366" spans="1:18" x14ac:dyDescent="0.25">
      <c r="A4366" t="str">
        <f t="shared" si="68"/>
        <v/>
      </c>
      <c r="O4366" s="142"/>
      <c r="P4366" s="132"/>
      <c r="R4366" s="119"/>
    </row>
    <row r="4367" spans="1:18" x14ac:dyDescent="0.25">
      <c r="A4367" t="str">
        <f t="shared" si="68"/>
        <v/>
      </c>
      <c r="O4367" s="142"/>
      <c r="P4367" s="132"/>
      <c r="R4367" s="119"/>
    </row>
    <row r="4368" spans="1:18" x14ac:dyDescent="0.25">
      <c r="A4368" t="str">
        <f t="shared" si="68"/>
        <v/>
      </c>
      <c r="O4368" s="142"/>
      <c r="P4368" s="132"/>
      <c r="R4368" s="119"/>
    </row>
    <row r="4369" spans="1:18" x14ac:dyDescent="0.25">
      <c r="A4369" t="str">
        <f t="shared" si="68"/>
        <v/>
      </c>
      <c r="O4369" s="142"/>
      <c r="P4369" s="132"/>
      <c r="R4369" s="119"/>
    </row>
    <row r="4370" spans="1:18" x14ac:dyDescent="0.25">
      <c r="A4370" t="str">
        <f t="shared" si="68"/>
        <v/>
      </c>
      <c r="O4370" s="142"/>
      <c r="P4370" s="132"/>
      <c r="R4370" s="119"/>
    </row>
    <row r="4371" spans="1:18" x14ac:dyDescent="0.25">
      <c r="A4371" t="str">
        <f t="shared" si="68"/>
        <v/>
      </c>
      <c r="O4371" s="142"/>
      <c r="P4371" s="132"/>
      <c r="R4371" s="119"/>
    </row>
    <row r="4372" spans="1:18" x14ac:dyDescent="0.25">
      <c r="A4372" t="str">
        <f t="shared" si="68"/>
        <v/>
      </c>
      <c r="O4372" s="142"/>
      <c r="P4372" s="132"/>
      <c r="R4372" s="119"/>
    </row>
    <row r="4373" spans="1:18" x14ac:dyDescent="0.25">
      <c r="A4373" t="str">
        <f t="shared" si="68"/>
        <v/>
      </c>
      <c r="O4373" s="142"/>
      <c r="P4373" s="132"/>
      <c r="R4373" s="119"/>
    </row>
    <row r="4374" spans="1:18" x14ac:dyDescent="0.25">
      <c r="A4374" t="str">
        <f t="shared" si="68"/>
        <v/>
      </c>
      <c r="O4374" s="142"/>
      <c r="P4374" s="132"/>
      <c r="R4374" s="119"/>
    </row>
    <row r="4375" spans="1:18" x14ac:dyDescent="0.25">
      <c r="A4375" t="str">
        <f t="shared" si="68"/>
        <v/>
      </c>
      <c r="O4375" s="142"/>
      <c r="P4375" s="132"/>
      <c r="R4375" s="119"/>
    </row>
    <row r="4376" spans="1:18" x14ac:dyDescent="0.25">
      <c r="A4376" t="str">
        <f t="shared" si="68"/>
        <v/>
      </c>
      <c r="O4376" s="142"/>
      <c r="P4376" s="132"/>
      <c r="R4376" s="119"/>
    </row>
    <row r="4377" spans="1:18" x14ac:dyDescent="0.25">
      <c r="A4377" t="str">
        <f t="shared" si="68"/>
        <v/>
      </c>
      <c r="O4377" s="142"/>
      <c r="P4377" s="132"/>
      <c r="R4377" s="119"/>
    </row>
    <row r="4378" spans="1:18" x14ac:dyDescent="0.25">
      <c r="A4378" t="str">
        <f t="shared" si="68"/>
        <v/>
      </c>
      <c r="O4378" s="142"/>
      <c r="P4378" s="132"/>
      <c r="R4378" s="119"/>
    </row>
    <row r="4379" spans="1:18" x14ac:dyDescent="0.25">
      <c r="A4379" t="str">
        <f t="shared" si="68"/>
        <v/>
      </c>
      <c r="O4379" s="142"/>
      <c r="P4379" s="132"/>
      <c r="R4379" s="119"/>
    </row>
    <row r="4380" spans="1:18" x14ac:dyDescent="0.25">
      <c r="A4380" t="str">
        <f t="shared" si="68"/>
        <v/>
      </c>
      <c r="O4380" s="142"/>
      <c r="P4380" s="132"/>
      <c r="R4380" s="119"/>
    </row>
    <row r="4381" spans="1:18" x14ac:dyDescent="0.25">
      <c r="A4381" t="str">
        <f t="shared" si="68"/>
        <v/>
      </c>
      <c r="O4381" s="142"/>
      <c r="P4381" s="132"/>
      <c r="R4381" s="119"/>
    </row>
    <row r="4382" spans="1:18" x14ac:dyDescent="0.25">
      <c r="A4382" t="str">
        <f t="shared" si="68"/>
        <v/>
      </c>
      <c r="O4382" s="142"/>
      <c r="P4382" s="132"/>
      <c r="R4382" s="119"/>
    </row>
    <row r="4383" spans="1:18" x14ac:dyDescent="0.25">
      <c r="A4383" t="str">
        <f t="shared" si="68"/>
        <v/>
      </c>
      <c r="O4383" s="142"/>
      <c r="P4383" s="132"/>
      <c r="R4383" s="119"/>
    </row>
    <row r="4384" spans="1:18" x14ac:dyDescent="0.25">
      <c r="A4384" t="str">
        <f t="shared" si="68"/>
        <v/>
      </c>
      <c r="O4384" s="142"/>
      <c r="P4384" s="132"/>
      <c r="R4384" s="119"/>
    </row>
    <row r="4385" spans="1:18" x14ac:dyDescent="0.25">
      <c r="A4385" t="str">
        <f t="shared" si="68"/>
        <v/>
      </c>
      <c r="O4385" s="142"/>
      <c r="P4385" s="132"/>
      <c r="R4385" s="119"/>
    </row>
    <row r="4386" spans="1:18" x14ac:dyDescent="0.25">
      <c r="A4386" t="str">
        <f t="shared" si="68"/>
        <v/>
      </c>
      <c r="O4386" s="142"/>
      <c r="P4386" s="132"/>
      <c r="R4386" s="119"/>
    </row>
    <row r="4387" spans="1:18" x14ac:dyDescent="0.25">
      <c r="A4387" t="str">
        <f t="shared" si="68"/>
        <v/>
      </c>
      <c r="O4387" s="142"/>
      <c r="P4387" s="132"/>
      <c r="R4387" s="119"/>
    </row>
    <row r="4388" spans="1:18" x14ac:dyDescent="0.25">
      <c r="A4388" t="str">
        <f t="shared" si="68"/>
        <v/>
      </c>
      <c r="O4388" s="142"/>
      <c r="P4388" s="132"/>
      <c r="R4388" s="119"/>
    </row>
    <row r="4389" spans="1:18" x14ac:dyDescent="0.25">
      <c r="A4389" t="str">
        <f t="shared" si="68"/>
        <v/>
      </c>
      <c r="O4389" s="142"/>
      <c r="P4389" s="132"/>
      <c r="R4389" s="119"/>
    </row>
    <row r="4390" spans="1:18" x14ac:dyDescent="0.25">
      <c r="A4390" t="str">
        <f t="shared" si="68"/>
        <v/>
      </c>
      <c r="O4390" s="142"/>
      <c r="P4390" s="132"/>
      <c r="R4390" s="119"/>
    </row>
    <row r="4391" spans="1:18" x14ac:dyDescent="0.25">
      <c r="A4391" t="str">
        <f t="shared" si="68"/>
        <v/>
      </c>
      <c r="O4391" s="142"/>
      <c r="P4391" s="132"/>
      <c r="R4391" s="119"/>
    </row>
    <row r="4392" spans="1:18" x14ac:dyDescent="0.25">
      <c r="A4392" t="str">
        <f t="shared" si="68"/>
        <v/>
      </c>
      <c r="O4392" s="142"/>
      <c r="P4392" s="132"/>
      <c r="R4392" s="119"/>
    </row>
    <row r="4393" spans="1:18" x14ac:dyDescent="0.25">
      <c r="A4393" t="str">
        <f t="shared" si="68"/>
        <v/>
      </c>
      <c r="O4393" s="142"/>
      <c r="P4393" s="132"/>
      <c r="R4393" s="119"/>
    </row>
    <row r="4394" spans="1:18" x14ac:dyDescent="0.25">
      <c r="A4394" t="str">
        <f t="shared" si="68"/>
        <v/>
      </c>
      <c r="O4394" s="142"/>
      <c r="P4394" s="132"/>
      <c r="R4394" s="119"/>
    </row>
    <row r="4395" spans="1:18" x14ac:dyDescent="0.25">
      <c r="A4395" t="str">
        <f t="shared" si="68"/>
        <v/>
      </c>
      <c r="O4395" s="142"/>
      <c r="P4395" s="132"/>
      <c r="R4395" s="119"/>
    </row>
    <row r="4396" spans="1:18" x14ac:dyDescent="0.25">
      <c r="A4396" t="str">
        <f t="shared" si="68"/>
        <v/>
      </c>
      <c r="O4396" s="142"/>
      <c r="P4396" s="132"/>
      <c r="R4396" s="119"/>
    </row>
    <row r="4397" spans="1:18" x14ac:dyDescent="0.25">
      <c r="A4397" t="str">
        <f t="shared" si="68"/>
        <v/>
      </c>
      <c r="O4397" s="142"/>
      <c r="P4397" s="132"/>
      <c r="R4397" s="119"/>
    </row>
    <row r="4398" spans="1:18" x14ac:dyDescent="0.25">
      <c r="A4398" t="str">
        <f t="shared" si="68"/>
        <v/>
      </c>
      <c r="O4398" s="142"/>
      <c r="P4398" s="132"/>
      <c r="R4398" s="119"/>
    </row>
    <row r="4399" spans="1:18" x14ac:dyDescent="0.25">
      <c r="A4399" t="str">
        <f t="shared" si="68"/>
        <v/>
      </c>
      <c r="O4399" s="142"/>
      <c r="P4399" s="132"/>
      <c r="R4399" s="119"/>
    </row>
    <row r="4400" spans="1:18" x14ac:dyDescent="0.25">
      <c r="A4400" t="str">
        <f t="shared" si="68"/>
        <v/>
      </c>
      <c r="O4400" s="142"/>
      <c r="P4400" s="132"/>
      <c r="R4400" s="119"/>
    </row>
    <row r="4401" spans="1:18" x14ac:dyDescent="0.25">
      <c r="A4401" t="str">
        <f t="shared" si="68"/>
        <v/>
      </c>
      <c r="O4401" s="142"/>
      <c r="P4401" s="132"/>
      <c r="R4401" s="119"/>
    </row>
    <row r="4402" spans="1:18" x14ac:dyDescent="0.25">
      <c r="A4402" t="str">
        <f t="shared" si="68"/>
        <v/>
      </c>
      <c r="O4402" s="142"/>
      <c r="P4402" s="132"/>
      <c r="R4402" s="119"/>
    </row>
    <row r="4403" spans="1:18" x14ac:dyDescent="0.25">
      <c r="A4403" t="str">
        <f t="shared" si="68"/>
        <v/>
      </c>
      <c r="O4403" s="142"/>
      <c r="P4403" s="132"/>
      <c r="R4403" s="119"/>
    </row>
    <row r="4404" spans="1:18" x14ac:dyDescent="0.25">
      <c r="A4404" t="str">
        <f t="shared" si="68"/>
        <v/>
      </c>
      <c r="O4404" s="142"/>
      <c r="P4404" s="132"/>
      <c r="R4404" s="119"/>
    </row>
    <row r="4405" spans="1:18" x14ac:dyDescent="0.25">
      <c r="A4405" t="str">
        <f t="shared" si="68"/>
        <v/>
      </c>
      <c r="O4405" s="142"/>
      <c r="P4405" s="132"/>
      <c r="R4405" s="119"/>
    </row>
    <row r="4406" spans="1:18" x14ac:dyDescent="0.25">
      <c r="A4406" t="str">
        <f t="shared" si="68"/>
        <v/>
      </c>
      <c r="O4406" s="142"/>
      <c r="P4406" s="132"/>
      <c r="R4406" s="119"/>
    </row>
    <row r="4407" spans="1:18" x14ac:dyDescent="0.25">
      <c r="A4407" t="str">
        <f t="shared" si="68"/>
        <v/>
      </c>
      <c r="O4407" s="142"/>
      <c r="P4407" s="132"/>
      <c r="R4407" s="119"/>
    </row>
    <row r="4408" spans="1:18" x14ac:dyDescent="0.25">
      <c r="A4408" t="str">
        <f t="shared" si="68"/>
        <v/>
      </c>
      <c r="O4408" s="142"/>
      <c r="P4408" s="132"/>
      <c r="R4408" s="119"/>
    </row>
    <row r="4409" spans="1:18" x14ac:dyDescent="0.25">
      <c r="A4409" t="str">
        <f t="shared" si="68"/>
        <v/>
      </c>
      <c r="O4409" s="142"/>
      <c r="P4409" s="132"/>
      <c r="R4409" s="119"/>
    </row>
    <row r="4410" spans="1:18" x14ac:dyDescent="0.25">
      <c r="A4410" t="str">
        <f t="shared" si="68"/>
        <v/>
      </c>
      <c r="O4410" s="142"/>
      <c r="P4410" s="132"/>
      <c r="R4410" s="119"/>
    </row>
    <row r="4411" spans="1:18" x14ac:dyDescent="0.25">
      <c r="A4411" t="str">
        <f t="shared" si="68"/>
        <v/>
      </c>
      <c r="O4411" s="142"/>
      <c r="P4411" s="132"/>
      <c r="R4411" s="119"/>
    </row>
    <row r="4412" spans="1:18" x14ac:dyDescent="0.25">
      <c r="A4412" t="str">
        <f t="shared" si="68"/>
        <v/>
      </c>
      <c r="O4412" s="142"/>
      <c r="P4412" s="132"/>
      <c r="R4412" s="119"/>
    </row>
    <row r="4413" spans="1:18" x14ac:dyDescent="0.25">
      <c r="A4413" t="str">
        <f t="shared" si="68"/>
        <v/>
      </c>
      <c r="O4413" s="142"/>
      <c r="P4413" s="132"/>
      <c r="R4413" s="119"/>
    </row>
    <row r="4414" spans="1:18" x14ac:dyDescent="0.25">
      <c r="A4414" t="str">
        <f t="shared" si="68"/>
        <v/>
      </c>
      <c r="O4414" s="142"/>
      <c r="P4414" s="132"/>
      <c r="R4414" s="119"/>
    </row>
    <row r="4415" spans="1:18" x14ac:dyDescent="0.25">
      <c r="A4415" t="str">
        <f t="shared" si="68"/>
        <v/>
      </c>
      <c r="O4415" s="142"/>
      <c r="P4415" s="132"/>
      <c r="R4415" s="119"/>
    </row>
    <row r="4416" spans="1:18" x14ac:dyDescent="0.25">
      <c r="A4416" t="str">
        <f t="shared" si="68"/>
        <v/>
      </c>
      <c r="O4416" s="142"/>
      <c r="P4416" s="132"/>
      <c r="R4416" s="119"/>
    </row>
    <row r="4417" spans="1:18" x14ac:dyDescent="0.25">
      <c r="A4417" t="str">
        <f t="shared" si="68"/>
        <v/>
      </c>
      <c r="O4417" s="142"/>
      <c r="P4417" s="132"/>
      <c r="R4417" s="119"/>
    </row>
    <row r="4418" spans="1:18" x14ac:dyDescent="0.25">
      <c r="A4418" t="str">
        <f t="shared" si="68"/>
        <v/>
      </c>
      <c r="O4418" s="142"/>
      <c r="P4418" s="132"/>
      <c r="R4418" s="119"/>
    </row>
    <row r="4419" spans="1:18" x14ac:dyDescent="0.25">
      <c r="A4419" t="str">
        <f t="shared" si="68"/>
        <v/>
      </c>
      <c r="O4419" s="142"/>
      <c r="P4419" s="132"/>
      <c r="R4419" s="119"/>
    </row>
    <row r="4420" spans="1:18" x14ac:dyDescent="0.25">
      <c r="A4420" t="str">
        <f t="shared" si="68"/>
        <v/>
      </c>
      <c r="O4420" s="142"/>
      <c r="P4420" s="132"/>
      <c r="R4420" s="119"/>
    </row>
    <row r="4421" spans="1:18" x14ac:dyDescent="0.25">
      <c r="A4421" t="str">
        <f t="shared" si="68"/>
        <v/>
      </c>
      <c r="O4421" s="142"/>
      <c r="P4421" s="132"/>
      <c r="R4421" s="119"/>
    </row>
    <row r="4422" spans="1:18" x14ac:dyDescent="0.25">
      <c r="A4422" t="str">
        <f t="shared" si="68"/>
        <v/>
      </c>
      <c r="O4422" s="142"/>
      <c r="P4422" s="132"/>
      <c r="R4422" s="119"/>
    </row>
    <row r="4423" spans="1:18" x14ac:dyDescent="0.25">
      <c r="A4423" t="str">
        <f t="shared" si="68"/>
        <v/>
      </c>
      <c r="O4423" s="142"/>
      <c r="P4423" s="132"/>
      <c r="R4423" s="119"/>
    </row>
    <row r="4424" spans="1:18" x14ac:dyDescent="0.25">
      <c r="A4424" t="str">
        <f t="shared" ref="A4424:A4487" si="69">B4424&amp;N4424</f>
        <v/>
      </c>
      <c r="O4424" s="142"/>
      <c r="P4424" s="132"/>
      <c r="R4424" s="119"/>
    </row>
    <row r="4425" spans="1:18" x14ac:dyDescent="0.25">
      <c r="A4425" t="str">
        <f t="shared" si="69"/>
        <v/>
      </c>
      <c r="O4425" s="142"/>
      <c r="P4425" s="132"/>
      <c r="R4425" s="119"/>
    </row>
    <row r="4426" spans="1:18" x14ac:dyDescent="0.25">
      <c r="A4426" t="str">
        <f t="shared" si="69"/>
        <v/>
      </c>
      <c r="O4426" s="142"/>
      <c r="P4426" s="132"/>
      <c r="R4426" s="119"/>
    </row>
    <row r="4427" spans="1:18" x14ac:dyDescent="0.25">
      <c r="A4427" t="str">
        <f t="shared" si="69"/>
        <v/>
      </c>
      <c r="O4427" s="142"/>
      <c r="P4427" s="132"/>
      <c r="R4427" s="119"/>
    </row>
    <row r="4428" spans="1:18" x14ac:dyDescent="0.25">
      <c r="A4428" t="str">
        <f t="shared" si="69"/>
        <v/>
      </c>
      <c r="O4428" s="142"/>
      <c r="P4428" s="132"/>
      <c r="R4428" s="119"/>
    </row>
    <row r="4429" spans="1:18" x14ac:dyDescent="0.25">
      <c r="A4429" t="str">
        <f t="shared" si="69"/>
        <v/>
      </c>
      <c r="O4429" s="142"/>
      <c r="P4429" s="132"/>
      <c r="R4429" s="119"/>
    </row>
    <row r="4430" spans="1:18" x14ac:dyDescent="0.25">
      <c r="A4430" t="str">
        <f t="shared" si="69"/>
        <v/>
      </c>
      <c r="O4430" s="142"/>
      <c r="P4430" s="132"/>
      <c r="R4430" s="119"/>
    </row>
    <row r="4431" spans="1:18" x14ac:dyDescent="0.25">
      <c r="A4431" t="str">
        <f t="shared" si="69"/>
        <v/>
      </c>
      <c r="O4431" s="142"/>
      <c r="P4431" s="132"/>
      <c r="R4431" s="119"/>
    </row>
    <row r="4432" spans="1:18" x14ac:dyDescent="0.25">
      <c r="A4432" t="str">
        <f t="shared" si="69"/>
        <v/>
      </c>
      <c r="O4432" s="142"/>
      <c r="P4432" s="132"/>
      <c r="R4432" s="119"/>
    </row>
    <row r="4433" spans="1:18" x14ac:dyDescent="0.25">
      <c r="A4433" t="str">
        <f t="shared" si="69"/>
        <v/>
      </c>
      <c r="O4433" s="142"/>
      <c r="P4433" s="132"/>
      <c r="R4433" s="119"/>
    </row>
    <row r="4434" spans="1:18" x14ac:dyDescent="0.25">
      <c r="A4434" t="str">
        <f t="shared" si="69"/>
        <v/>
      </c>
      <c r="O4434" s="142"/>
      <c r="P4434" s="132"/>
      <c r="R4434" s="119"/>
    </row>
    <row r="4435" spans="1:18" x14ac:dyDescent="0.25">
      <c r="A4435" t="str">
        <f t="shared" si="69"/>
        <v/>
      </c>
      <c r="O4435" s="142"/>
      <c r="P4435" s="132"/>
      <c r="R4435" s="119"/>
    </row>
    <row r="4436" spans="1:18" x14ac:dyDescent="0.25">
      <c r="A4436" t="str">
        <f t="shared" si="69"/>
        <v/>
      </c>
      <c r="O4436" s="142"/>
      <c r="P4436" s="132"/>
      <c r="R4436" s="119"/>
    </row>
    <row r="4437" spans="1:18" x14ac:dyDescent="0.25">
      <c r="A4437" t="str">
        <f t="shared" si="69"/>
        <v/>
      </c>
      <c r="O4437" s="142"/>
      <c r="P4437" s="132"/>
      <c r="R4437" s="119"/>
    </row>
    <row r="4438" spans="1:18" x14ac:dyDescent="0.25">
      <c r="A4438" t="str">
        <f t="shared" si="69"/>
        <v/>
      </c>
      <c r="O4438" s="142"/>
      <c r="P4438" s="132"/>
      <c r="R4438" s="119"/>
    </row>
    <row r="4439" spans="1:18" x14ac:dyDescent="0.25">
      <c r="A4439" t="str">
        <f t="shared" si="69"/>
        <v/>
      </c>
      <c r="O4439" s="142"/>
      <c r="P4439" s="132"/>
      <c r="R4439" s="119"/>
    </row>
    <row r="4440" spans="1:18" x14ac:dyDescent="0.25">
      <c r="A4440" t="str">
        <f t="shared" si="69"/>
        <v/>
      </c>
      <c r="O4440" s="142"/>
      <c r="P4440" s="132"/>
      <c r="R4440" s="119"/>
    </row>
    <row r="4441" spans="1:18" x14ac:dyDescent="0.25">
      <c r="A4441" t="str">
        <f t="shared" si="69"/>
        <v/>
      </c>
      <c r="O4441" s="142"/>
      <c r="P4441" s="132"/>
      <c r="R4441" s="119"/>
    </row>
    <row r="4442" spans="1:18" x14ac:dyDescent="0.25">
      <c r="A4442" t="str">
        <f t="shared" si="69"/>
        <v/>
      </c>
      <c r="O4442" s="142"/>
      <c r="P4442" s="132"/>
      <c r="R4442" s="119"/>
    </row>
    <row r="4443" spans="1:18" x14ac:dyDescent="0.25">
      <c r="A4443" t="str">
        <f t="shared" si="69"/>
        <v/>
      </c>
      <c r="O4443" s="142"/>
      <c r="P4443" s="132"/>
      <c r="R4443" s="119"/>
    </row>
    <row r="4444" spans="1:18" x14ac:dyDescent="0.25">
      <c r="A4444" t="str">
        <f t="shared" si="69"/>
        <v/>
      </c>
      <c r="O4444" s="142"/>
      <c r="P4444" s="132"/>
      <c r="R4444" s="119"/>
    </row>
    <row r="4445" spans="1:18" x14ac:dyDescent="0.25">
      <c r="A4445" t="str">
        <f t="shared" si="69"/>
        <v/>
      </c>
      <c r="O4445" s="142"/>
      <c r="P4445" s="132"/>
      <c r="R4445" s="119"/>
    </row>
    <row r="4446" spans="1:18" x14ac:dyDescent="0.25">
      <c r="A4446" t="str">
        <f t="shared" si="69"/>
        <v/>
      </c>
      <c r="O4446" s="142"/>
      <c r="P4446" s="132"/>
      <c r="R4446" s="119"/>
    </row>
    <row r="4447" spans="1:18" x14ac:dyDescent="0.25">
      <c r="A4447" t="str">
        <f t="shared" si="69"/>
        <v/>
      </c>
      <c r="O4447" s="142"/>
      <c r="P4447" s="132"/>
      <c r="R4447" s="119"/>
    </row>
    <row r="4448" spans="1:18" x14ac:dyDescent="0.25">
      <c r="A4448" t="str">
        <f t="shared" si="69"/>
        <v/>
      </c>
      <c r="O4448" s="142"/>
      <c r="P4448" s="132"/>
      <c r="R4448" s="119"/>
    </row>
    <row r="4449" spans="1:18" x14ac:dyDescent="0.25">
      <c r="A4449" t="str">
        <f t="shared" si="69"/>
        <v/>
      </c>
      <c r="O4449" s="142"/>
      <c r="P4449" s="132"/>
      <c r="R4449" s="119"/>
    </row>
    <row r="4450" spans="1:18" x14ac:dyDescent="0.25">
      <c r="A4450" t="str">
        <f t="shared" si="69"/>
        <v/>
      </c>
      <c r="O4450" s="142"/>
      <c r="P4450" s="132"/>
      <c r="R4450" s="119"/>
    </row>
    <row r="4451" spans="1:18" x14ac:dyDescent="0.25">
      <c r="A4451" t="str">
        <f t="shared" si="69"/>
        <v/>
      </c>
      <c r="O4451" s="142"/>
      <c r="P4451" s="132"/>
      <c r="R4451" s="119"/>
    </row>
    <row r="4452" spans="1:18" x14ac:dyDescent="0.25">
      <c r="A4452" t="str">
        <f t="shared" si="69"/>
        <v/>
      </c>
      <c r="O4452" s="142"/>
      <c r="P4452" s="132"/>
      <c r="R4452" s="119"/>
    </row>
    <row r="4453" spans="1:18" x14ac:dyDescent="0.25">
      <c r="A4453" t="str">
        <f t="shared" si="69"/>
        <v/>
      </c>
      <c r="O4453" s="142"/>
      <c r="P4453" s="132"/>
      <c r="R4453" s="119"/>
    </row>
    <row r="4454" spans="1:18" x14ac:dyDescent="0.25">
      <c r="A4454" t="str">
        <f t="shared" si="69"/>
        <v/>
      </c>
      <c r="O4454" s="142"/>
      <c r="P4454" s="132"/>
      <c r="R4454" s="119"/>
    </row>
    <row r="4455" spans="1:18" x14ac:dyDescent="0.25">
      <c r="A4455" t="str">
        <f t="shared" si="69"/>
        <v/>
      </c>
      <c r="O4455" s="142"/>
      <c r="P4455" s="132"/>
      <c r="R4455" s="119"/>
    </row>
    <row r="4456" spans="1:18" x14ac:dyDescent="0.25">
      <c r="A4456" t="str">
        <f t="shared" si="69"/>
        <v/>
      </c>
      <c r="O4456" s="142"/>
      <c r="P4456" s="132"/>
      <c r="R4456" s="119"/>
    </row>
    <row r="4457" spans="1:18" x14ac:dyDescent="0.25">
      <c r="A4457" t="str">
        <f t="shared" si="69"/>
        <v/>
      </c>
      <c r="O4457" s="142"/>
      <c r="P4457" s="132"/>
      <c r="R4457" s="119"/>
    </row>
    <row r="4458" spans="1:18" x14ac:dyDescent="0.25">
      <c r="A4458" t="str">
        <f t="shared" si="69"/>
        <v/>
      </c>
      <c r="O4458" s="142"/>
      <c r="P4458" s="132"/>
      <c r="R4458" s="119"/>
    </row>
    <row r="4459" spans="1:18" x14ac:dyDescent="0.25">
      <c r="A4459" t="str">
        <f t="shared" si="69"/>
        <v/>
      </c>
      <c r="O4459" s="142"/>
      <c r="P4459" s="132"/>
      <c r="R4459" s="119"/>
    </row>
    <row r="4460" spans="1:18" x14ac:dyDescent="0.25">
      <c r="A4460" t="str">
        <f t="shared" si="69"/>
        <v/>
      </c>
      <c r="O4460" s="142"/>
      <c r="P4460" s="132"/>
      <c r="R4460" s="119"/>
    </row>
    <row r="4461" spans="1:18" x14ac:dyDescent="0.25">
      <c r="A4461" t="str">
        <f t="shared" si="69"/>
        <v/>
      </c>
      <c r="O4461" s="142"/>
      <c r="P4461" s="132"/>
      <c r="R4461" s="119"/>
    </row>
    <row r="4462" spans="1:18" x14ac:dyDescent="0.25">
      <c r="A4462" t="str">
        <f t="shared" si="69"/>
        <v/>
      </c>
      <c r="O4462" s="142"/>
      <c r="P4462" s="132"/>
      <c r="R4462" s="119"/>
    </row>
    <row r="4463" spans="1:18" x14ac:dyDescent="0.25">
      <c r="A4463" t="str">
        <f t="shared" si="69"/>
        <v/>
      </c>
      <c r="O4463" s="142"/>
      <c r="P4463" s="132"/>
      <c r="R4463" s="119"/>
    </row>
    <row r="4464" spans="1:18" x14ac:dyDescent="0.25">
      <c r="A4464" t="str">
        <f t="shared" si="69"/>
        <v/>
      </c>
      <c r="O4464" s="142"/>
      <c r="P4464" s="132"/>
      <c r="R4464" s="119"/>
    </row>
    <row r="4465" spans="1:18" x14ac:dyDescent="0.25">
      <c r="A4465" t="str">
        <f t="shared" si="69"/>
        <v/>
      </c>
      <c r="O4465" s="142"/>
      <c r="P4465" s="132"/>
      <c r="R4465" s="119"/>
    </row>
    <row r="4466" spans="1:18" x14ac:dyDescent="0.25">
      <c r="A4466" t="str">
        <f t="shared" si="69"/>
        <v/>
      </c>
      <c r="O4466" s="142"/>
      <c r="P4466" s="132"/>
      <c r="R4466" s="119"/>
    </row>
    <row r="4467" spans="1:18" x14ac:dyDescent="0.25">
      <c r="A4467" t="str">
        <f t="shared" si="69"/>
        <v/>
      </c>
      <c r="O4467" s="142"/>
      <c r="P4467" s="132"/>
      <c r="R4467" s="119"/>
    </row>
    <row r="4468" spans="1:18" x14ac:dyDescent="0.25">
      <c r="A4468" t="str">
        <f t="shared" si="69"/>
        <v/>
      </c>
      <c r="O4468" s="142"/>
      <c r="P4468" s="132"/>
      <c r="R4468" s="119"/>
    </row>
    <row r="4469" spans="1:18" x14ac:dyDescent="0.25">
      <c r="A4469" t="str">
        <f t="shared" si="69"/>
        <v/>
      </c>
      <c r="O4469" s="142"/>
      <c r="P4469" s="132"/>
      <c r="R4469" s="119"/>
    </row>
    <row r="4470" spans="1:18" x14ac:dyDescent="0.25">
      <c r="A4470" t="str">
        <f t="shared" si="69"/>
        <v/>
      </c>
      <c r="O4470" s="142"/>
      <c r="P4470" s="132"/>
      <c r="R4470" s="119"/>
    </row>
    <row r="4471" spans="1:18" x14ac:dyDescent="0.25">
      <c r="A4471" t="str">
        <f t="shared" si="69"/>
        <v/>
      </c>
      <c r="O4471" s="142"/>
      <c r="P4471" s="132"/>
      <c r="R4471" s="119"/>
    </row>
    <row r="4472" spans="1:18" x14ac:dyDescent="0.25">
      <c r="A4472" t="str">
        <f t="shared" si="69"/>
        <v/>
      </c>
      <c r="O4472" s="142"/>
      <c r="P4472" s="132"/>
      <c r="R4472" s="119"/>
    </row>
    <row r="4473" spans="1:18" x14ac:dyDescent="0.25">
      <c r="A4473" t="str">
        <f t="shared" si="69"/>
        <v/>
      </c>
      <c r="O4473" s="142"/>
      <c r="P4473" s="132"/>
      <c r="R4473" s="119"/>
    </row>
    <row r="4474" spans="1:18" x14ac:dyDescent="0.25">
      <c r="A4474" t="str">
        <f t="shared" si="69"/>
        <v/>
      </c>
      <c r="O4474" s="142"/>
      <c r="P4474" s="132"/>
      <c r="R4474" s="119"/>
    </row>
    <row r="4475" spans="1:18" x14ac:dyDescent="0.25">
      <c r="A4475" t="str">
        <f t="shared" si="69"/>
        <v/>
      </c>
      <c r="O4475" s="142"/>
      <c r="P4475" s="132"/>
      <c r="R4475" s="119"/>
    </row>
    <row r="4476" spans="1:18" x14ac:dyDescent="0.25">
      <c r="A4476" t="str">
        <f t="shared" si="69"/>
        <v/>
      </c>
      <c r="O4476" s="142"/>
      <c r="P4476" s="132"/>
      <c r="R4476" s="119"/>
    </row>
    <row r="4477" spans="1:18" x14ac:dyDescent="0.25">
      <c r="A4477" t="str">
        <f t="shared" si="69"/>
        <v/>
      </c>
      <c r="O4477" s="142"/>
      <c r="P4477" s="132"/>
      <c r="R4477" s="119"/>
    </row>
    <row r="4478" spans="1:18" x14ac:dyDescent="0.25">
      <c r="A4478" t="str">
        <f t="shared" si="69"/>
        <v/>
      </c>
      <c r="O4478" s="142"/>
      <c r="P4478" s="132"/>
      <c r="R4478" s="119"/>
    </row>
    <row r="4479" spans="1:18" x14ac:dyDescent="0.25">
      <c r="A4479" t="str">
        <f t="shared" si="69"/>
        <v/>
      </c>
      <c r="O4479" s="142"/>
      <c r="P4479" s="132"/>
      <c r="R4479" s="119"/>
    </row>
    <row r="4480" spans="1:18" x14ac:dyDescent="0.25">
      <c r="A4480" t="str">
        <f t="shared" si="69"/>
        <v/>
      </c>
      <c r="O4480" s="142"/>
      <c r="P4480" s="132"/>
      <c r="R4480" s="119"/>
    </row>
    <row r="4481" spans="1:18" x14ac:dyDescent="0.25">
      <c r="A4481" t="str">
        <f t="shared" si="69"/>
        <v/>
      </c>
      <c r="O4481" s="142"/>
      <c r="P4481" s="132"/>
      <c r="R4481" s="119"/>
    </row>
    <row r="4482" spans="1:18" x14ac:dyDescent="0.25">
      <c r="A4482" t="str">
        <f t="shared" si="69"/>
        <v/>
      </c>
      <c r="O4482" s="142"/>
      <c r="P4482" s="132"/>
      <c r="R4482" s="119"/>
    </row>
    <row r="4483" spans="1:18" x14ac:dyDescent="0.25">
      <c r="A4483" t="str">
        <f t="shared" si="69"/>
        <v/>
      </c>
      <c r="O4483" s="142"/>
      <c r="P4483" s="132"/>
      <c r="R4483" s="119"/>
    </row>
    <row r="4484" spans="1:18" x14ac:dyDescent="0.25">
      <c r="A4484" t="str">
        <f t="shared" si="69"/>
        <v/>
      </c>
      <c r="O4484" s="142"/>
      <c r="P4484" s="132"/>
      <c r="R4484" s="119"/>
    </row>
    <row r="4485" spans="1:18" x14ac:dyDescent="0.25">
      <c r="A4485" t="str">
        <f t="shared" si="69"/>
        <v/>
      </c>
      <c r="O4485" s="142"/>
      <c r="P4485" s="132"/>
      <c r="R4485" s="119"/>
    </row>
    <row r="4486" spans="1:18" x14ac:dyDescent="0.25">
      <c r="A4486" t="str">
        <f t="shared" si="69"/>
        <v/>
      </c>
      <c r="O4486" s="142"/>
      <c r="P4486" s="132"/>
      <c r="R4486" s="119"/>
    </row>
    <row r="4487" spans="1:18" x14ac:dyDescent="0.25">
      <c r="A4487" t="str">
        <f t="shared" si="69"/>
        <v/>
      </c>
      <c r="O4487" s="142"/>
      <c r="P4487" s="132"/>
      <c r="R4487" s="119"/>
    </row>
    <row r="4488" spans="1:18" x14ac:dyDescent="0.25">
      <c r="A4488" t="str">
        <f t="shared" ref="A4488:A4551" si="70">B4488&amp;N4488</f>
        <v/>
      </c>
      <c r="O4488" s="142"/>
      <c r="P4488" s="132"/>
      <c r="R4488" s="119"/>
    </row>
    <row r="4489" spans="1:18" x14ac:dyDescent="0.25">
      <c r="A4489" t="str">
        <f t="shared" si="70"/>
        <v/>
      </c>
      <c r="O4489" s="142"/>
      <c r="P4489" s="132"/>
      <c r="R4489" s="119"/>
    </row>
    <row r="4490" spans="1:18" x14ac:dyDescent="0.25">
      <c r="A4490" t="str">
        <f t="shared" si="70"/>
        <v/>
      </c>
      <c r="O4490" s="142"/>
      <c r="P4490" s="132"/>
      <c r="R4490" s="119"/>
    </row>
    <row r="4491" spans="1:18" x14ac:dyDescent="0.25">
      <c r="A4491" t="str">
        <f t="shared" si="70"/>
        <v/>
      </c>
      <c r="O4491" s="142"/>
      <c r="P4491" s="132"/>
      <c r="R4491" s="119"/>
    </row>
    <row r="4492" spans="1:18" x14ac:dyDescent="0.25">
      <c r="A4492" t="str">
        <f t="shared" si="70"/>
        <v/>
      </c>
      <c r="O4492" s="142"/>
      <c r="P4492" s="132"/>
      <c r="R4492" s="119"/>
    </row>
    <row r="4493" spans="1:18" x14ac:dyDescent="0.25">
      <c r="A4493" t="str">
        <f t="shared" si="70"/>
        <v/>
      </c>
      <c r="O4493" s="142"/>
      <c r="P4493" s="132"/>
      <c r="R4493" s="119"/>
    </row>
    <row r="4494" spans="1:18" x14ac:dyDescent="0.25">
      <c r="A4494" t="str">
        <f t="shared" si="70"/>
        <v/>
      </c>
      <c r="O4494" s="142"/>
      <c r="P4494" s="132"/>
      <c r="R4494" s="119"/>
    </row>
    <row r="4495" spans="1:18" x14ac:dyDescent="0.25">
      <c r="A4495" t="str">
        <f t="shared" si="70"/>
        <v/>
      </c>
      <c r="O4495" s="142"/>
      <c r="P4495" s="132"/>
      <c r="R4495" s="119"/>
    </row>
    <row r="4496" spans="1:18" x14ac:dyDescent="0.25">
      <c r="A4496" t="str">
        <f t="shared" si="70"/>
        <v/>
      </c>
      <c r="O4496" s="142"/>
      <c r="P4496" s="132"/>
      <c r="R4496" s="119"/>
    </row>
    <row r="4497" spans="1:18" x14ac:dyDescent="0.25">
      <c r="A4497" t="str">
        <f t="shared" si="70"/>
        <v/>
      </c>
      <c r="O4497" s="142"/>
      <c r="P4497" s="132"/>
      <c r="R4497" s="119"/>
    </row>
    <row r="4498" spans="1:18" x14ac:dyDescent="0.25">
      <c r="A4498" t="str">
        <f t="shared" si="70"/>
        <v/>
      </c>
      <c r="O4498" s="142"/>
      <c r="P4498" s="132"/>
      <c r="R4498" s="119"/>
    </row>
    <row r="4499" spans="1:18" x14ac:dyDescent="0.25">
      <c r="A4499" t="str">
        <f t="shared" si="70"/>
        <v/>
      </c>
      <c r="O4499" s="142"/>
      <c r="P4499" s="132"/>
      <c r="R4499" s="119"/>
    </row>
    <row r="4500" spans="1:18" x14ac:dyDescent="0.25">
      <c r="A4500" t="str">
        <f t="shared" si="70"/>
        <v/>
      </c>
      <c r="O4500" s="142"/>
      <c r="P4500" s="132"/>
      <c r="R4500" s="119"/>
    </row>
    <row r="4501" spans="1:18" x14ac:dyDescent="0.25">
      <c r="A4501" t="str">
        <f t="shared" si="70"/>
        <v/>
      </c>
      <c r="O4501" s="142"/>
      <c r="P4501" s="132"/>
      <c r="R4501" s="119"/>
    </row>
    <row r="4502" spans="1:18" x14ac:dyDescent="0.25">
      <c r="A4502" t="str">
        <f t="shared" si="70"/>
        <v/>
      </c>
      <c r="O4502" s="142"/>
      <c r="P4502" s="132"/>
      <c r="R4502" s="119"/>
    </row>
    <row r="4503" spans="1:18" x14ac:dyDescent="0.25">
      <c r="A4503" t="str">
        <f t="shared" si="70"/>
        <v/>
      </c>
      <c r="O4503" s="142"/>
      <c r="P4503" s="132"/>
      <c r="R4503" s="119"/>
    </row>
    <row r="4504" spans="1:18" x14ac:dyDescent="0.25">
      <c r="A4504" t="str">
        <f t="shared" si="70"/>
        <v/>
      </c>
      <c r="O4504" s="142"/>
      <c r="P4504" s="132"/>
      <c r="R4504" s="119"/>
    </row>
    <row r="4505" spans="1:18" x14ac:dyDescent="0.25">
      <c r="A4505" t="str">
        <f t="shared" si="70"/>
        <v/>
      </c>
      <c r="O4505" s="142"/>
      <c r="P4505" s="132"/>
      <c r="R4505" s="119"/>
    </row>
    <row r="4506" spans="1:18" x14ac:dyDescent="0.25">
      <c r="A4506" t="str">
        <f t="shared" si="70"/>
        <v/>
      </c>
      <c r="O4506" s="142"/>
      <c r="P4506" s="132"/>
      <c r="R4506" s="119"/>
    </row>
    <row r="4507" spans="1:18" x14ac:dyDescent="0.25">
      <c r="A4507" t="str">
        <f t="shared" si="70"/>
        <v/>
      </c>
      <c r="O4507" s="142"/>
      <c r="P4507" s="132"/>
      <c r="R4507" s="119"/>
    </row>
    <row r="4508" spans="1:18" x14ac:dyDescent="0.25">
      <c r="A4508" t="str">
        <f t="shared" si="70"/>
        <v/>
      </c>
      <c r="O4508" s="142"/>
      <c r="P4508" s="132"/>
      <c r="R4508" s="119"/>
    </row>
    <row r="4509" spans="1:18" x14ac:dyDescent="0.25">
      <c r="A4509" t="str">
        <f t="shared" si="70"/>
        <v/>
      </c>
      <c r="O4509" s="142"/>
      <c r="P4509" s="132"/>
      <c r="R4509" s="119"/>
    </row>
    <row r="4510" spans="1:18" x14ac:dyDescent="0.25">
      <c r="A4510" t="str">
        <f t="shared" si="70"/>
        <v/>
      </c>
      <c r="O4510" s="142"/>
      <c r="P4510" s="132"/>
      <c r="R4510" s="119"/>
    </row>
    <row r="4511" spans="1:18" x14ac:dyDescent="0.25">
      <c r="A4511" t="str">
        <f t="shared" si="70"/>
        <v/>
      </c>
      <c r="O4511" s="142"/>
      <c r="P4511" s="132"/>
      <c r="R4511" s="119"/>
    </row>
    <row r="4512" spans="1:18" x14ac:dyDescent="0.25">
      <c r="A4512" t="str">
        <f t="shared" si="70"/>
        <v/>
      </c>
      <c r="O4512" s="142"/>
      <c r="P4512" s="132"/>
      <c r="R4512" s="119"/>
    </row>
    <row r="4513" spans="1:18" x14ac:dyDescent="0.25">
      <c r="A4513" t="str">
        <f t="shared" si="70"/>
        <v/>
      </c>
      <c r="O4513" s="142"/>
      <c r="P4513" s="132"/>
      <c r="R4513" s="119"/>
    </row>
    <row r="4514" spans="1:18" x14ac:dyDescent="0.25">
      <c r="A4514" t="str">
        <f t="shared" si="70"/>
        <v/>
      </c>
      <c r="O4514" s="142"/>
      <c r="P4514" s="132"/>
      <c r="R4514" s="119"/>
    </row>
    <row r="4515" spans="1:18" x14ac:dyDescent="0.25">
      <c r="A4515" t="str">
        <f t="shared" si="70"/>
        <v/>
      </c>
      <c r="O4515" s="142"/>
      <c r="P4515" s="132"/>
      <c r="R4515" s="119"/>
    </row>
    <row r="4516" spans="1:18" x14ac:dyDescent="0.25">
      <c r="A4516" t="str">
        <f t="shared" si="70"/>
        <v/>
      </c>
      <c r="O4516" s="142"/>
      <c r="P4516" s="132"/>
      <c r="R4516" s="119"/>
    </row>
    <row r="4517" spans="1:18" x14ac:dyDescent="0.25">
      <c r="A4517" t="str">
        <f t="shared" si="70"/>
        <v/>
      </c>
      <c r="O4517" s="142"/>
      <c r="P4517" s="132"/>
      <c r="R4517" s="119"/>
    </row>
    <row r="4518" spans="1:18" x14ac:dyDescent="0.25">
      <c r="A4518" t="str">
        <f t="shared" si="70"/>
        <v/>
      </c>
      <c r="O4518" s="142"/>
      <c r="P4518" s="132"/>
      <c r="R4518" s="119"/>
    </row>
    <row r="4519" spans="1:18" x14ac:dyDescent="0.25">
      <c r="A4519" t="str">
        <f t="shared" si="70"/>
        <v/>
      </c>
      <c r="O4519" s="142"/>
      <c r="P4519" s="132"/>
      <c r="R4519" s="119"/>
    </row>
    <row r="4520" spans="1:18" x14ac:dyDescent="0.25">
      <c r="A4520" t="str">
        <f t="shared" si="70"/>
        <v/>
      </c>
      <c r="O4520" s="142"/>
      <c r="P4520" s="132"/>
      <c r="R4520" s="119"/>
    </row>
    <row r="4521" spans="1:18" x14ac:dyDescent="0.25">
      <c r="A4521" t="str">
        <f t="shared" si="70"/>
        <v/>
      </c>
      <c r="O4521" s="142"/>
      <c r="P4521" s="132"/>
      <c r="R4521" s="119"/>
    </row>
    <row r="4522" spans="1:18" x14ac:dyDescent="0.25">
      <c r="A4522" t="str">
        <f t="shared" si="70"/>
        <v/>
      </c>
      <c r="O4522" s="142"/>
      <c r="P4522" s="132"/>
      <c r="R4522" s="119"/>
    </row>
    <row r="4523" spans="1:18" x14ac:dyDescent="0.25">
      <c r="A4523" t="str">
        <f t="shared" si="70"/>
        <v/>
      </c>
      <c r="O4523" s="142"/>
      <c r="P4523" s="132"/>
      <c r="R4523" s="119"/>
    </row>
    <row r="4524" spans="1:18" x14ac:dyDescent="0.25">
      <c r="A4524" t="str">
        <f t="shared" si="70"/>
        <v/>
      </c>
      <c r="O4524" s="142"/>
      <c r="P4524" s="132"/>
      <c r="R4524" s="119"/>
    </row>
    <row r="4525" spans="1:18" x14ac:dyDescent="0.25">
      <c r="A4525" t="str">
        <f t="shared" si="70"/>
        <v/>
      </c>
      <c r="O4525" s="142"/>
      <c r="P4525" s="132"/>
      <c r="R4525" s="119"/>
    </row>
    <row r="4526" spans="1:18" x14ac:dyDescent="0.25">
      <c r="A4526" t="str">
        <f t="shared" si="70"/>
        <v/>
      </c>
      <c r="O4526" s="142"/>
      <c r="P4526" s="132"/>
      <c r="R4526" s="119"/>
    </row>
    <row r="4527" spans="1:18" x14ac:dyDescent="0.25">
      <c r="A4527" t="str">
        <f t="shared" si="70"/>
        <v/>
      </c>
      <c r="O4527" s="142"/>
      <c r="P4527" s="132"/>
      <c r="R4527" s="119"/>
    </row>
    <row r="4528" spans="1:18" x14ac:dyDescent="0.25">
      <c r="A4528" t="str">
        <f t="shared" si="70"/>
        <v/>
      </c>
      <c r="O4528" s="142"/>
      <c r="P4528" s="132"/>
      <c r="R4528" s="119"/>
    </row>
    <row r="4529" spans="1:18" x14ac:dyDescent="0.25">
      <c r="A4529" t="str">
        <f t="shared" si="70"/>
        <v/>
      </c>
      <c r="O4529" s="142"/>
      <c r="P4529" s="132"/>
      <c r="R4529" s="119"/>
    </row>
    <row r="4530" spans="1:18" x14ac:dyDescent="0.25">
      <c r="A4530" t="str">
        <f t="shared" si="70"/>
        <v/>
      </c>
      <c r="O4530" s="142"/>
      <c r="P4530" s="132"/>
      <c r="R4530" s="119"/>
    </row>
    <row r="4531" spans="1:18" x14ac:dyDescent="0.25">
      <c r="A4531" t="str">
        <f t="shared" si="70"/>
        <v/>
      </c>
      <c r="O4531" s="142"/>
      <c r="P4531" s="132"/>
      <c r="R4531" s="119"/>
    </row>
    <row r="4532" spans="1:18" x14ac:dyDescent="0.25">
      <c r="A4532" t="str">
        <f t="shared" si="70"/>
        <v/>
      </c>
      <c r="O4532" s="142"/>
      <c r="P4532" s="132"/>
      <c r="R4532" s="119"/>
    </row>
    <row r="4533" spans="1:18" x14ac:dyDescent="0.25">
      <c r="A4533" t="str">
        <f t="shared" si="70"/>
        <v/>
      </c>
      <c r="O4533" s="142"/>
      <c r="P4533" s="132"/>
      <c r="R4533" s="119"/>
    </row>
    <row r="4534" spans="1:18" x14ac:dyDescent="0.25">
      <c r="A4534" t="str">
        <f t="shared" si="70"/>
        <v/>
      </c>
      <c r="O4534" s="142"/>
      <c r="P4534" s="132"/>
      <c r="R4534" s="119"/>
    </row>
    <row r="4535" spans="1:18" x14ac:dyDescent="0.25">
      <c r="A4535" t="str">
        <f t="shared" si="70"/>
        <v/>
      </c>
      <c r="O4535" s="142"/>
      <c r="P4535" s="132"/>
      <c r="R4535" s="119"/>
    </row>
    <row r="4536" spans="1:18" x14ac:dyDescent="0.25">
      <c r="A4536" t="str">
        <f t="shared" si="70"/>
        <v/>
      </c>
      <c r="O4536" s="142"/>
      <c r="P4536" s="132"/>
      <c r="R4536" s="119"/>
    </row>
    <row r="4537" spans="1:18" x14ac:dyDescent="0.25">
      <c r="A4537" t="str">
        <f t="shared" si="70"/>
        <v/>
      </c>
      <c r="O4537" s="142"/>
      <c r="P4537" s="132"/>
      <c r="R4537" s="119"/>
    </row>
    <row r="4538" spans="1:18" x14ac:dyDescent="0.25">
      <c r="A4538" t="str">
        <f t="shared" si="70"/>
        <v/>
      </c>
      <c r="O4538" s="142"/>
      <c r="P4538" s="132"/>
      <c r="R4538" s="119"/>
    </row>
    <row r="4539" spans="1:18" x14ac:dyDescent="0.25">
      <c r="A4539" t="str">
        <f t="shared" si="70"/>
        <v/>
      </c>
      <c r="O4539" s="142"/>
      <c r="P4539" s="132"/>
      <c r="R4539" s="119"/>
    </row>
    <row r="4540" spans="1:18" x14ac:dyDescent="0.25">
      <c r="A4540" t="str">
        <f t="shared" si="70"/>
        <v/>
      </c>
      <c r="O4540" s="142"/>
      <c r="P4540" s="132"/>
      <c r="R4540" s="119"/>
    </row>
    <row r="4541" spans="1:18" x14ac:dyDescent="0.25">
      <c r="A4541" t="str">
        <f t="shared" si="70"/>
        <v/>
      </c>
      <c r="O4541" s="142"/>
      <c r="P4541" s="132"/>
      <c r="R4541" s="119"/>
    </row>
    <row r="4542" spans="1:18" x14ac:dyDescent="0.25">
      <c r="A4542" t="str">
        <f t="shared" si="70"/>
        <v/>
      </c>
      <c r="O4542" s="142"/>
      <c r="P4542" s="132"/>
      <c r="R4542" s="119"/>
    </row>
    <row r="4543" spans="1:18" x14ac:dyDescent="0.25">
      <c r="A4543" t="str">
        <f t="shared" si="70"/>
        <v/>
      </c>
      <c r="O4543" s="142"/>
      <c r="P4543" s="132"/>
      <c r="R4543" s="119"/>
    </row>
    <row r="4544" spans="1:18" x14ac:dyDescent="0.25">
      <c r="A4544" t="str">
        <f t="shared" si="70"/>
        <v/>
      </c>
      <c r="O4544" s="142"/>
      <c r="P4544" s="132"/>
      <c r="R4544" s="119"/>
    </row>
    <row r="4545" spans="1:18" x14ac:dyDescent="0.25">
      <c r="A4545" t="str">
        <f t="shared" si="70"/>
        <v/>
      </c>
      <c r="O4545" s="142"/>
      <c r="P4545" s="132"/>
      <c r="R4545" s="119"/>
    </row>
    <row r="4546" spans="1:18" x14ac:dyDescent="0.25">
      <c r="A4546" t="str">
        <f t="shared" si="70"/>
        <v/>
      </c>
      <c r="O4546" s="142"/>
      <c r="P4546" s="132"/>
      <c r="R4546" s="119"/>
    </row>
    <row r="4547" spans="1:18" x14ac:dyDescent="0.25">
      <c r="A4547" t="str">
        <f t="shared" si="70"/>
        <v/>
      </c>
      <c r="O4547" s="142"/>
      <c r="P4547" s="132"/>
      <c r="R4547" s="119"/>
    </row>
    <row r="4548" spans="1:18" x14ac:dyDescent="0.25">
      <c r="A4548" t="str">
        <f t="shared" si="70"/>
        <v/>
      </c>
      <c r="O4548" s="142"/>
      <c r="P4548" s="132"/>
      <c r="R4548" s="119"/>
    </row>
    <row r="4549" spans="1:18" x14ac:dyDescent="0.25">
      <c r="A4549" t="str">
        <f t="shared" si="70"/>
        <v/>
      </c>
      <c r="O4549" s="142"/>
      <c r="P4549" s="132"/>
      <c r="R4549" s="119"/>
    </row>
    <row r="4550" spans="1:18" x14ac:dyDescent="0.25">
      <c r="A4550" t="str">
        <f t="shared" si="70"/>
        <v/>
      </c>
      <c r="O4550" s="142"/>
      <c r="P4550" s="132"/>
      <c r="R4550" s="119"/>
    </row>
    <row r="4551" spans="1:18" x14ac:dyDescent="0.25">
      <c r="A4551" t="str">
        <f t="shared" si="70"/>
        <v/>
      </c>
      <c r="O4551" s="142"/>
      <c r="P4551" s="132"/>
      <c r="R4551" s="119"/>
    </row>
    <row r="4552" spans="1:18" x14ac:dyDescent="0.25">
      <c r="A4552" t="str">
        <f t="shared" ref="A4552:A4615" si="71">B4552&amp;N4552</f>
        <v/>
      </c>
      <c r="O4552" s="142"/>
      <c r="P4552" s="132"/>
      <c r="R4552" s="119"/>
    </row>
    <row r="4553" spans="1:18" x14ac:dyDescent="0.25">
      <c r="A4553" t="str">
        <f t="shared" si="71"/>
        <v/>
      </c>
      <c r="O4553" s="142"/>
      <c r="P4553" s="132"/>
      <c r="R4553" s="119"/>
    </row>
    <row r="4554" spans="1:18" x14ac:dyDescent="0.25">
      <c r="A4554" t="str">
        <f t="shared" si="71"/>
        <v/>
      </c>
      <c r="O4554" s="142"/>
      <c r="P4554" s="132"/>
      <c r="R4554" s="119"/>
    </row>
    <row r="4555" spans="1:18" x14ac:dyDescent="0.25">
      <c r="A4555" t="str">
        <f t="shared" si="71"/>
        <v/>
      </c>
      <c r="O4555" s="142"/>
      <c r="P4555" s="132"/>
      <c r="R4555" s="119"/>
    </row>
    <row r="4556" spans="1:18" x14ac:dyDescent="0.25">
      <c r="A4556" t="str">
        <f t="shared" si="71"/>
        <v/>
      </c>
      <c r="O4556" s="142"/>
      <c r="P4556" s="132"/>
      <c r="R4556" s="119"/>
    </row>
    <row r="4557" spans="1:18" x14ac:dyDescent="0.25">
      <c r="A4557" t="str">
        <f t="shared" si="71"/>
        <v/>
      </c>
      <c r="O4557" s="142"/>
      <c r="P4557" s="132"/>
      <c r="R4557" s="119"/>
    </row>
    <row r="4558" spans="1:18" x14ac:dyDescent="0.25">
      <c r="A4558" t="str">
        <f t="shared" si="71"/>
        <v/>
      </c>
      <c r="O4558" s="142"/>
      <c r="P4558" s="132"/>
      <c r="R4558" s="119"/>
    </row>
    <row r="4559" spans="1:18" x14ac:dyDescent="0.25">
      <c r="A4559" t="str">
        <f t="shared" si="71"/>
        <v/>
      </c>
      <c r="O4559" s="142"/>
      <c r="P4559" s="132"/>
      <c r="R4559" s="119"/>
    </row>
    <row r="4560" spans="1:18" x14ac:dyDescent="0.25">
      <c r="A4560" t="str">
        <f t="shared" si="71"/>
        <v/>
      </c>
      <c r="O4560" s="142"/>
      <c r="P4560" s="132"/>
      <c r="R4560" s="119"/>
    </row>
    <row r="4561" spans="1:18" x14ac:dyDescent="0.25">
      <c r="A4561" t="str">
        <f t="shared" si="71"/>
        <v/>
      </c>
      <c r="O4561" s="142"/>
      <c r="P4561" s="132"/>
      <c r="R4561" s="119"/>
    </row>
    <row r="4562" spans="1:18" x14ac:dyDescent="0.25">
      <c r="A4562" t="str">
        <f t="shared" si="71"/>
        <v/>
      </c>
      <c r="O4562" s="142"/>
      <c r="P4562" s="132"/>
      <c r="R4562" s="119"/>
    </row>
    <row r="4563" spans="1:18" x14ac:dyDescent="0.25">
      <c r="A4563" t="str">
        <f t="shared" si="71"/>
        <v/>
      </c>
      <c r="O4563" s="142"/>
      <c r="P4563" s="132"/>
      <c r="R4563" s="119"/>
    </row>
    <row r="4564" spans="1:18" x14ac:dyDescent="0.25">
      <c r="A4564" t="str">
        <f t="shared" si="71"/>
        <v/>
      </c>
      <c r="O4564" s="142"/>
      <c r="P4564" s="132"/>
      <c r="R4564" s="119"/>
    </row>
    <row r="4565" spans="1:18" x14ac:dyDescent="0.25">
      <c r="A4565" t="str">
        <f t="shared" si="71"/>
        <v/>
      </c>
      <c r="O4565" s="142"/>
      <c r="P4565" s="132"/>
      <c r="R4565" s="119"/>
    </row>
    <row r="4566" spans="1:18" x14ac:dyDescent="0.25">
      <c r="A4566" t="str">
        <f t="shared" si="71"/>
        <v/>
      </c>
      <c r="O4566" s="142"/>
      <c r="P4566" s="132"/>
      <c r="R4566" s="119"/>
    </row>
    <row r="4567" spans="1:18" x14ac:dyDescent="0.25">
      <c r="A4567" t="str">
        <f t="shared" si="71"/>
        <v/>
      </c>
      <c r="O4567" s="142"/>
      <c r="P4567" s="132"/>
      <c r="R4567" s="119"/>
    </row>
    <row r="4568" spans="1:18" x14ac:dyDescent="0.25">
      <c r="A4568" t="str">
        <f t="shared" si="71"/>
        <v/>
      </c>
      <c r="O4568" s="142"/>
      <c r="P4568" s="132"/>
      <c r="R4568" s="119"/>
    </row>
    <row r="4569" spans="1:18" x14ac:dyDescent="0.25">
      <c r="A4569" t="str">
        <f t="shared" si="71"/>
        <v/>
      </c>
      <c r="O4569" s="142"/>
      <c r="P4569" s="132"/>
      <c r="R4569" s="119"/>
    </row>
    <row r="4570" spans="1:18" x14ac:dyDescent="0.25">
      <c r="A4570" t="str">
        <f t="shared" si="71"/>
        <v/>
      </c>
      <c r="O4570" s="142"/>
      <c r="P4570" s="132"/>
      <c r="R4570" s="119"/>
    </row>
    <row r="4571" spans="1:18" x14ac:dyDescent="0.25">
      <c r="A4571" t="str">
        <f t="shared" si="71"/>
        <v/>
      </c>
      <c r="O4571" s="142"/>
      <c r="P4571" s="132"/>
      <c r="R4571" s="119"/>
    </row>
    <row r="4572" spans="1:18" x14ac:dyDescent="0.25">
      <c r="A4572" t="str">
        <f t="shared" si="71"/>
        <v/>
      </c>
      <c r="O4572" s="142"/>
      <c r="P4572" s="132"/>
      <c r="R4572" s="119"/>
    </row>
    <row r="4573" spans="1:18" x14ac:dyDescent="0.25">
      <c r="A4573" t="str">
        <f t="shared" si="71"/>
        <v/>
      </c>
      <c r="O4573" s="142"/>
      <c r="P4573" s="132"/>
      <c r="R4573" s="119"/>
    </row>
    <row r="4574" spans="1:18" x14ac:dyDescent="0.25">
      <c r="A4574" t="str">
        <f t="shared" si="71"/>
        <v/>
      </c>
      <c r="O4574" s="142"/>
      <c r="P4574" s="132"/>
      <c r="R4574" s="119"/>
    </row>
    <row r="4575" spans="1:18" x14ac:dyDescent="0.25">
      <c r="A4575" t="str">
        <f t="shared" si="71"/>
        <v/>
      </c>
      <c r="O4575" s="142"/>
      <c r="P4575" s="132"/>
      <c r="R4575" s="119"/>
    </row>
    <row r="4576" spans="1:18" x14ac:dyDescent="0.25">
      <c r="A4576" t="str">
        <f t="shared" si="71"/>
        <v/>
      </c>
      <c r="O4576" s="142"/>
      <c r="P4576" s="132"/>
      <c r="R4576" s="119"/>
    </row>
    <row r="4577" spans="1:18" x14ac:dyDescent="0.25">
      <c r="A4577" t="str">
        <f t="shared" si="71"/>
        <v/>
      </c>
      <c r="O4577" s="142"/>
      <c r="P4577" s="132"/>
      <c r="R4577" s="119"/>
    </row>
    <row r="4578" spans="1:18" x14ac:dyDescent="0.25">
      <c r="A4578" t="str">
        <f t="shared" si="71"/>
        <v/>
      </c>
      <c r="O4578" s="142"/>
      <c r="P4578" s="132"/>
      <c r="R4578" s="119"/>
    </row>
    <row r="4579" spans="1:18" x14ac:dyDescent="0.25">
      <c r="A4579" t="str">
        <f t="shared" si="71"/>
        <v/>
      </c>
      <c r="O4579" s="142"/>
      <c r="P4579" s="132"/>
      <c r="R4579" s="119"/>
    </row>
    <row r="4580" spans="1:18" x14ac:dyDescent="0.25">
      <c r="A4580" t="str">
        <f t="shared" si="71"/>
        <v/>
      </c>
      <c r="O4580" s="142"/>
      <c r="P4580" s="132"/>
      <c r="R4580" s="119"/>
    </row>
    <row r="4581" spans="1:18" x14ac:dyDescent="0.25">
      <c r="A4581" t="str">
        <f t="shared" si="71"/>
        <v/>
      </c>
      <c r="O4581" s="142"/>
      <c r="P4581" s="132"/>
      <c r="R4581" s="119"/>
    </row>
    <row r="4582" spans="1:18" x14ac:dyDescent="0.25">
      <c r="A4582" t="str">
        <f t="shared" si="71"/>
        <v/>
      </c>
      <c r="O4582" s="142"/>
      <c r="P4582" s="132"/>
      <c r="R4582" s="119"/>
    </row>
    <row r="4583" spans="1:18" x14ac:dyDescent="0.25">
      <c r="A4583" t="str">
        <f t="shared" si="71"/>
        <v/>
      </c>
      <c r="O4583" s="142"/>
      <c r="P4583" s="132"/>
      <c r="R4583" s="119"/>
    </row>
    <row r="4584" spans="1:18" x14ac:dyDescent="0.25">
      <c r="A4584" t="str">
        <f t="shared" si="71"/>
        <v/>
      </c>
      <c r="O4584" s="142"/>
      <c r="P4584" s="132"/>
      <c r="R4584" s="119"/>
    </row>
    <row r="4585" spans="1:18" x14ac:dyDescent="0.25">
      <c r="A4585" t="str">
        <f t="shared" si="71"/>
        <v/>
      </c>
      <c r="O4585" s="142"/>
      <c r="P4585" s="132"/>
      <c r="R4585" s="119"/>
    </row>
    <row r="4586" spans="1:18" x14ac:dyDescent="0.25">
      <c r="A4586" t="str">
        <f t="shared" si="71"/>
        <v/>
      </c>
      <c r="O4586" s="142"/>
      <c r="P4586" s="132"/>
      <c r="R4586" s="119"/>
    </row>
    <row r="4587" spans="1:18" x14ac:dyDescent="0.25">
      <c r="A4587" t="str">
        <f t="shared" si="71"/>
        <v/>
      </c>
      <c r="O4587" s="142"/>
      <c r="P4587" s="132"/>
      <c r="R4587" s="119"/>
    </row>
    <row r="4588" spans="1:18" x14ac:dyDescent="0.25">
      <c r="A4588" t="str">
        <f t="shared" si="71"/>
        <v/>
      </c>
      <c r="O4588" s="142"/>
      <c r="P4588" s="132"/>
      <c r="R4588" s="119"/>
    </row>
    <row r="4589" spans="1:18" x14ac:dyDescent="0.25">
      <c r="A4589" t="str">
        <f t="shared" si="71"/>
        <v/>
      </c>
      <c r="O4589" s="142"/>
      <c r="P4589" s="132"/>
      <c r="R4589" s="119"/>
    </row>
    <row r="4590" spans="1:18" x14ac:dyDescent="0.25">
      <c r="A4590" t="str">
        <f t="shared" si="71"/>
        <v/>
      </c>
      <c r="O4590" s="142"/>
      <c r="P4590" s="132"/>
      <c r="R4590" s="119"/>
    </row>
    <row r="4591" spans="1:18" x14ac:dyDescent="0.25">
      <c r="A4591" t="str">
        <f t="shared" si="71"/>
        <v/>
      </c>
      <c r="O4591" s="142"/>
      <c r="P4591" s="132"/>
      <c r="R4591" s="119"/>
    </row>
    <row r="4592" spans="1:18" x14ac:dyDescent="0.25">
      <c r="A4592" t="str">
        <f t="shared" si="71"/>
        <v/>
      </c>
      <c r="O4592" s="142"/>
      <c r="P4592" s="132"/>
      <c r="R4592" s="119"/>
    </row>
    <row r="4593" spans="1:18" x14ac:dyDescent="0.25">
      <c r="A4593" t="str">
        <f t="shared" si="71"/>
        <v/>
      </c>
      <c r="O4593" s="142"/>
      <c r="P4593" s="132"/>
      <c r="R4593" s="119"/>
    </row>
    <row r="4594" spans="1:18" x14ac:dyDescent="0.25">
      <c r="A4594" t="str">
        <f t="shared" si="71"/>
        <v/>
      </c>
      <c r="O4594" s="142"/>
      <c r="P4594" s="132"/>
      <c r="R4594" s="119"/>
    </row>
    <row r="4595" spans="1:18" x14ac:dyDescent="0.25">
      <c r="A4595" t="str">
        <f t="shared" si="71"/>
        <v/>
      </c>
      <c r="O4595" s="142"/>
      <c r="P4595" s="132"/>
      <c r="R4595" s="119"/>
    </row>
    <row r="4596" spans="1:18" x14ac:dyDescent="0.25">
      <c r="A4596" t="str">
        <f t="shared" si="71"/>
        <v/>
      </c>
      <c r="O4596" s="142"/>
      <c r="P4596" s="132"/>
      <c r="R4596" s="119"/>
    </row>
    <row r="4597" spans="1:18" x14ac:dyDescent="0.25">
      <c r="A4597" t="str">
        <f t="shared" si="71"/>
        <v/>
      </c>
      <c r="O4597" s="142"/>
      <c r="P4597" s="132"/>
      <c r="R4597" s="119"/>
    </row>
    <row r="4598" spans="1:18" x14ac:dyDescent="0.25">
      <c r="A4598" t="str">
        <f t="shared" si="71"/>
        <v/>
      </c>
      <c r="O4598" s="142"/>
      <c r="P4598" s="132"/>
      <c r="R4598" s="119"/>
    </row>
    <row r="4599" spans="1:18" x14ac:dyDescent="0.25">
      <c r="A4599" t="str">
        <f t="shared" si="71"/>
        <v/>
      </c>
      <c r="O4599" s="142"/>
      <c r="P4599" s="132"/>
      <c r="R4599" s="119"/>
    </row>
    <row r="4600" spans="1:18" x14ac:dyDescent="0.25">
      <c r="A4600" t="str">
        <f t="shared" si="71"/>
        <v/>
      </c>
      <c r="O4600" s="142"/>
      <c r="P4600" s="132"/>
      <c r="R4600" s="119"/>
    </row>
    <row r="4601" spans="1:18" x14ac:dyDescent="0.25">
      <c r="A4601" t="str">
        <f t="shared" si="71"/>
        <v/>
      </c>
      <c r="O4601" s="142"/>
      <c r="P4601" s="132"/>
      <c r="R4601" s="119"/>
    </row>
    <row r="4602" spans="1:18" x14ac:dyDescent="0.25">
      <c r="A4602" t="str">
        <f t="shared" si="71"/>
        <v/>
      </c>
      <c r="O4602" s="142"/>
      <c r="P4602" s="132"/>
      <c r="R4602" s="119"/>
    </row>
    <row r="4603" spans="1:18" x14ac:dyDescent="0.25">
      <c r="A4603" t="str">
        <f t="shared" si="71"/>
        <v/>
      </c>
      <c r="O4603" s="142"/>
      <c r="P4603" s="132"/>
      <c r="R4603" s="119"/>
    </row>
    <row r="4604" spans="1:18" x14ac:dyDescent="0.25">
      <c r="A4604" t="str">
        <f t="shared" si="71"/>
        <v/>
      </c>
      <c r="O4604" s="142"/>
      <c r="P4604" s="132"/>
      <c r="R4604" s="119"/>
    </row>
    <row r="4605" spans="1:18" x14ac:dyDescent="0.25">
      <c r="A4605" t="str">
        <f t="shared" si="71"/>
        <v/>
      </c>
      <c r="O4605" s="142"/>
      <c r="P4605" s="132"/>
      <c r="R4605" s="119"/>
    </row>
    <row r="4606" spans="1:18" x14ac:dyDescent="0.25">
      <c r="A4606" t="str">
        <f t="shared" si="71"/>
        <v/>
      </c>
      <c r="O4606" s="142"/>
      <c r="P4606" s="132"/>
      <c r="R4606" s="119"/>
    </row>
    <row r="4607" spans="1:18" x14ac:dyDescent="0.25">
      <c r="A4607" t="str">
        <f t="shared" si="71"/>
        <v/>
      </c>
      <c r="O4607" s="142"/>
      <c r="P4607" s="132"/>
      <c r="R4607" s="119"/>
    </row>
    <row r="4608" spans="1:18" x14ac:dyDescent="0.25">
      <c r="A4608" t="str">
        <f t="shared" si="71"/>
        <v/>
      </c>
      <c r="O4608" s="142"/>
      <c r="P4608" s="132"/>
      <c r="R4608" s="119"/>
    </row>
    <row r="4609" spans="1:18" x14ac:dyDescent="0.25">
      <c r="A4609" t="str">
        <f t="shared" si="71"/>
        <v/>
      </c>
      <c r="O4609" s="142"/>
      <c r="P4609" s="132"/>
      <c r="R4609" s="119"/>
    </row>
    <row r="4610" spans="1:18" x14ac:dyDescent="0.25">
      <c r="A4610" t="str">
        <f t="shared" si="71"/>
        <v/>
      </c>
      <c r="O4610" s="142"/>
      <c r="P4610" s="132"/>
      <c r="R4610" s="119"/>
    </row>
    <row r="4611" spans="1:18" x14ac:dyDescent="0.25">
      <c r="A4611" t="str">
        <f t="shared" si="71"/>
        <v/>
      </c>
      <c r="O4611" s="142"/>
      <c r="P4611" s="132"/>
      <c r="R4611" s="119"/>
    </row>
    <row r="4612" spans="1:18" x14ac:dyDescent="0.25">
      <c r="A4612" t="str">
        <f t="shared" si="71"/>
        <v/>
      </c>
      <c r="O4612" s="142"/>
      <c r="P4612" s="132"/>
      <c r="R4612" s="119"/>
    </row>
    <row r="4613" spans="1:18" x14ac:dyDescent="0.25">
      <c r="A4613" t="str">
        <f t="shared" si="71"/>
        <v/>
      </c>
      <c r="O4613" s="142"/>
      <c r="P4613" s="132"/>
      <c r="R4613" s="119"/>
    </row>
    <row r="4614" spans="1:18" x14ac:dyDescent="0.25">
      <c r="A4614" t="str">
        <f t="shared" si="71"/>
        <v/>
      </c>
      <c r="O4614" s="142"/>
      <c r="P4614" s="132"/>
      <c r="R4614" s="119"/>
    </row>
    <row r="4615" spans="1:18" x14ac:dyDescent="0.25">
      <c r="A4615" t="str">
        <f t="shared" si="71"/>
        <v/>
      </c>
      <c r="O4615" s="142"/>
      <c r="P4615" s="132"/>
      <c r="R4615" s="119"/>
    </row>
    <row r="4616" spans="1:18" x14ac:dyDescent="0.25">
      <c r="A4616" t="str">
        <f t="shared" ref="A4616:A4679" si="72">B4616&amp;N4616</f>
        <v/>
      </c>
      <c r="O4616" s="142"/>
      <c r="P4616" s="132"/>
      <c r="R4616" s="119"/>
    </row>
    <row r="4617" spans="1:18" x14ac:dyDescent="0.25">
      <c r="A4617" t="str">
        <f t="shared" si="72"/>
        <v/>
      </c>
      <c r="O4617" s="142"/>
      <c r="P4617" s="132"/>
      <c r="R4617" s="119"/>
    </row>
    <row r="4618" spans="1:18" x14ac:dyDescent="0.25">
      <c r="A4618" t="str">
        <f t="shared" si="72"/>
        <v/>
      </c>
      <c r="O4618" s="142"/>
      <c r="P4618" s="132"/>
      <c r="R4618" s="119"/>
    </row>
    <row r="4619" spans="1:18" x14ac:dyDescent="0.25">
      <c r="A4619" t="str">
        <f t="shared" si="72"/>
        <v/>
      </c>
      <c r="O4619" s="142"/>
      <c r="P4619" s="132"/>
      <c r="R4619" s="119"/>
    </row>
    <row r="4620" spans="1:18" x14ac:dyDescent="0.25">
      <c r="A4620" t="str">
        <f t="shared" si="72"/>
        <v/>
      </c>
      <c r="O4620" s="142"/>
      <c r="P4620" s="132"/>
      <c r="R4620" s="119"/>
    </row>
    <row r="4621" spans="1:18" x14ac:dyDescent="0.25">
      <c r="A4621" t="str">
        <f t="shared" si="72"/>
        <v/>
      </c>
      <c r="O4621" s="142"/>
      <c r="P4621" s="132"/>
      <c r="R4621" s="119"/>
    </row>
    <row r="4622" spans="1:18" x14ac:dyDescent="0.25">
      <c r="A4622" t="str">
        <f t="shared" si="72"/>
        <v/>
      </c>
      <c r="O4622" s="142"/>
      <c r="P4622" s="132"/>
      <c r="R4622" s="119"/>
    </row>
    <row r="4623" spans="1:18" x14ac:dyDescent="0.25">
      <c r="A4623" t="str">
        <f t="shared" si="72"/>
        <v/>
      </c>
      <c r="O4623" s="142"/>
      <c r="P4623" s="132"/>
      <c r="R4623" s="119"/>
    </row>
    <row r="4624" spans="1:18" x14ac:dyDescent="0.25">
      <c r="A4624" t="str">
        <f t="shared" si="72"/>
        <v/>
      </c>
      <c r="O4624" s="142"/>
      <c r="P4624" s="132"/>
      <c r="R4624" s="119"/>
    </row>
    <row r="4625" spans="1:18" x14ac:dyDescent="0.25">
      <c r="A4625" t="str">
        <f t="shared" si="72"/>
        <v/>
      </c>
      <c r="O4625" s="142"/>
      <c r="P4625" s="132"/>
      <c r="R4625" s="119"/>
    </row>
    <row r="4626" spans="1:18" x14ac:dyDescent="0.25">
      <c r="A4626" t="str">
        <f t="shared" si="72"/>
        <v/>
      </c>
      <c r="O4626" s="142"/>
      <c r="P4626" s="132"/>
      <c r="R4626" s="119"/>
    </row>
    <row r="4627" spans="1:18" x14ac:dyDescent="0.25">
      <c r="A4627" t="str">
        <f t="shared" si="72"/>
        <v/>
      </c>
      <c r="O4627" s="142"/>
      <c r="P4627" s="132"/>
      <c r="R4627" s="119"/>
    </row>
    <row r="4628" spans="1:18" x14ac:dyDescent="0.25">
      <c r="A4628" t="str">
        <f t="shared" si="72"/>
        <v/>
      </c>
      <c r="O4628" s="142"/>
      <c r="P4628" s="132"/>
      <c r="R4628" s="119"/>
    </row>
    <row r="4629" spans="1:18" x14ac:dyDescent="0.25">
      <c r="A4629" t="str">
        <f t="shared" si="72"/>
        <v/>
      </c>
      <c r="O4629" s="142"/>
      <c r="P4629" s="132"/>
      <c r="R4629" s="119"/>
    </row>
    <row r="4630" spans="1:18" x14ac:dyDescent="0.25">
      <c r="A4630" t="str">
        <f t="shared" si="72"/>
        <v/>
      </c>
      <c r="O4630" s="142"/>
      <c r="P4630" s="132"/>
      <c r="R4630" s="119"/>
    </row>
    <row r="4631" spans="1:18" x14ac:dyDescent="0.25">
      <c r="A4631" t="str">
        <f t="shared" si="72"/>
        <v/>
      </c>
      <c r="O4631" s="142"/>
      <c r="P4631" s="132"/>
      <c r="R4631" s="119"/>
    </row>
    <row r="4632" spans="1:18" x14ac:dyDescent="0.25">
      <c r="A4632" t="str">
        <f t="shared" si="72"/>
        <v/>
      </c>
      <c r="O4632" s="142"/>
      <c r="P4632" s="132"/>
      <c r="R4632" s="119"/>
    </row>
    <row r="4633" spans="1:18" x14ac:dyDescent="0.25">
      <c r="A4633" t="str">
        <f t="shared" si="72"/>
        <v/>
      </c>
      <c r="O4633" s="142"/>
      <c r="P4633" s="132"/>
      <c r="R4633" s="119"/>
    </row>
    <row r="4634" spans="1:18" x14ac:dyDescent="0.25">
      <c r="A4634" t="str">
        <f t="shared" si="72"/>
        <v/>
      </c>
      <c r="O4634" s="142"/>
      <c r="P4634" s="132"/>
      <c r="R4634" s="119"/>
    </row>
    <row r="4635" spans="1:18" x14ac:dyDescent="0.25">
      <c r="A4635" t="str">
        <f t="shared" si="72"/>
        <v/>
      </c>
      <c r="O4635" s="142"/>
      <c r="P4635" s="132"/>
      <c r="R4635" s="119"/>
    </row>
    <row r="4636" spans="1:18" x14ac:dyDescent="0.25">
      <c r="A4636" t="str">
        <f t="shared" si="72"/>
        <v/>
      </c>
      <c r="O4636" s="142"/>
      <c r="P4636" s="132"/>
      <c r="R4636" s="119"/>
    </row>
    <row r="4637" spans="1:18" x14ac:dyDescent="0.25">
      <c r="A4637" t="str">
        <f t="shared" si="72"/>
        <v/>
      </c>
      <c r="O4637" s="142"/>
      <c r="P4637" s="132"/>
      <c r="R4637" s="119"/>
    </row>
    <row r="4638" spans="1:18" x14ac:dyDescent="0.25">
      <c r="A4638" t="str">
        <f t="shared" si="72"/>
        <v/>
      </c>
      <c r="O4638" s="142"/>
      <c r="P4638" s="132"/>
      <c r="R4638" s="119"/>
    </row>
    <row r="4639" spans="1:18" x14ac:dyDescent="0.25">
      <c r="A4639" t="str">
        <f t="shared" si="72"/>
        <v/>
      </c>
      <c r="O4639" s="142"/>
      <c r="P4639" s="132"/>
      <c r="R4639" s="119"/>
    </row>
    <row r="4640" spans="1:18" x14ac:dyDescent="0.25">
      <c r="A4640" t="str">
        <f t="shared" si="72"/>
        <v/>
      </c>
      <c r="O4640" s="142"/>
      <c r="P4640" s="132"/>
      <c r="R4640" s="119"/>
    </row>
    <row r="4641" spans="1:18" x14ac:dyDescent="0.25">
      <c r="A4641" t="str">
        <f t="shared" si="72"/>
        <v/>
      </c>
      <c r="O4641" s="142"/>
      <c r="P4641" s="132"/>
      <c r="R4641" s="119"/>
    </row>
    <row r="4642" spans="1:18" x14ac:dyDescent="0.25">
      <c r="A4642" t="str">
        <f t="shared" si="72"/>
        <v/>
      </c>
      <c r="O4642" s="142"/>
      <c r="P4642" s="132"/>
      <c r="R4642" s="119"/>
    </row>
    <row r="4643" spans="1:18" x14ac:dyDescent="0.25">
      <c r="A4643" t="str">
        <f t="shared" si="72"/>
        <v/>
      </c>
      <c r="O4643" s="142"/>
      <c r="P4643" s="132"/>
      <c r="R4643" s="119"/>
    </row>
    <row r="4644" spans="1:18" x14ac:dyDescent="0.25">
      <c r="A4644" t="str">
        <f t="shared" si="72"/>
        <v/>
      </c>
      <c r="O4644" s="142"/>
      <c r="P4644" s="132"/>
      <c r="R4644" s="119"/>
    </row>
    <row r="4645" spans="1:18" x14ac:dyDescent="0.25">
      <c r="A4645" t="str">
        <f t="shared" si="72"/>
        <v/>
      </c>
      <c r="O4645" s="142"/>
      <c r="P4645" s="132"/>
      <c r="R4645" s="119"/>
    </row>
    <row r="4646" spans="1:18" x14ac:dyDescent="0.25">
      <c r="A4646" t="str">
        <f t="shared" si="72"/>
        <v/>
      </c>
      <c r="O4646" s="142"/>
      <c r="P4646" s="132"/>
      <c r="R4646" s="119"/>
    </row>
    <row r="4647" spans="1:18" x14ac:dyDescent="0.25">
      <c r="A4647" t="str">
        <f t="shared" si="72"/>
        <v/>
      </c>
      <c r="O4647" s="142"/>
      <c r="P4647" s="132"/>
      <c r="R4647" s="119"/>
    </row>
    <row r="4648" spans="1:18" x14ac:dyDescent="0.25">
      <c r="A4648" t="str">
        <f t="shared" si="72"/>
        <v/>
      </c>
      <c r="O4648" s="142"/>
      <c r="P4648" s="132"/>
      <c r="R4648" s="119"/>
    </row>
    <row r="4649" spans="1:18" x14ac:dyDescent="0.25">
      <c r="A4649" t="str">
        <f t="shared" si="72"/>
        <v/>
      </c>
      <c r="O4649" s="142"/>
      <c r="P4649" s="132"/>
      <c r="R4649" s="119"/>
    </row>
    <row r="4650" spans="1:18" x14ac:dyDescent="0.25">
      <c r="A4650" t="str">
        <f t="shared" si="72"/>
        <v/>
      </c>
      <c r="O4650" s="142"/>
      <c r="P4650" s="132"/>
      <c r="R4650" s="119"/>
    </row>
    <row r="4651" spans="1:18" x14ac:dyDescent="0.25">
      <c r="A4651" t="str">
        <f t="shared" si="72"/>
        <v/>
      </c>
      <c r="O4651" s="142"/>
      <c r="P4651" s="132"/>
      <c r="R4651" s="119"/>
    </row>
    <row r="4652" spans="1:18" x14ac:dyDescent="0.25">
      <c r="A4652" t="str">
        <f t="shared" si="72"/>
        <v/>
      </c>
      <c r="O4652" s="142"/>
      <c r="P4652" s="132"/>
      <c r="R4652" s="119"/>
    </row>
    <row r="4653" spans="1:18" x14ac:dyDescent="0.25">
      <c r="A4653" t="str">
        <f t="shared" si="72"/>
        <v/>
      </c>
      <c r="O4653" s="142"/>
      <c r="P4653" s="132"/>
      <c r="R4653" s="119"/>
    </row>
    <row r="4654" spans="1:18" x14ac:dyDescent="0.25">
      <c r="A4654" t="str">
        <f t="shared" si="72"/>
        <v/>
      </c>
      <c r="O4654" s="142"/>
      <c r="P4654" s="132"/>
      <c r="R4654" s="119"/>
    </row>
    <row r="4655" spans="1:18" x14ac:dyDescent="0.25">
      <c r="A4655" t="str">
        <f t="shared" si="72"/>
        <v/>
      </c>
      <c r="O4655" s="142"/>
      <c r="P4655" s="132"/>
      <c r="R4655" s="119"/>
    </row>
    <row r="4656" spans="1:18" x14ac:dyDescent="0.25">
      <c r="A4656" t="str">
        <f t="shared" si="72"/>
        <v/>
      </c>
      <c r="O4656" s="142"/>
      <c r="P4656" s="132"/>
      <c r="R4656" s="119"/>
    </row>
    <row r="4657" spans="1:18" x14ac:dyDescent="0.25">
      <c r="A4657" t="str">
        <f t="shared" si="72"/>
        <v/>
      </c>
      <c r="O4657" s="142"/>
      <c r="P4657" s="132"/>
      <c r="R4657" s="119"/>
    </row>
    <row r="4658" spans="1:18" x14ac:dyDescent="0.25">
      <c r="A4658" t="str">
        <f t="shared" si="72"/>
        <v/>
      </c>
      <c r="O4658" s="142"/>
      <c r="P4658" s="132"/>
      <c r="R4658" s="119"/>
    </row>
    <row r="4659" spans="1:18" x14ac:dyDescent="0.25">
      <c r="A4659" t="str">
        <f t="shared" si="72"/>
        <v/>
      </c>
      <c r="O4659" s="142"/>
      <c r="P4659" s="132"/>
      <c r="R4659" s="119"/>
    </row>
    <row r="4660" spans="1:18" x14ac:dyDescent="0.25">
      <c r="A4660" t="str">
        <f t="shared" si="72"/>
        <v/>
      </c>
      <c r="O4660" s="142"/>
      <c r="P4660" s="132"/>
      <c r="R4660" s="119"/>
    </row>
    <row r="4661" spans="1:18" x14ac:dyDescent="0.25">
      <c r="A4661" t="str">
        <f t="shared" si="72"/>
        <v/>
      </c>
      <c r="O4661" s="142"/>
      <c r="P4661" s="132"/>
      <c r="R4661" s="119"/>
    </row>
    <row r="4662" spans="1:18" x14ac:dyDescent="0.25">
      <c r="A4662" t="str">
        <f t="shared" si="72"/>
        <v/>
      </c>
      <c r="O4662" s="142"/>
      <c r="P4662" s="132"/>
      <c r="R4662" s="119"/>
    </row>
    <row r="4663" spans="1:18" x14ac:dyDescent="0.25">
      <c r="A4663" t="str">
        <f t="shared" si="72"/>
        <v/>
      </c>
      <c r="O4663" s="142"/>
      <c r="P4663" s="132"/>
      <c r="R4663" s="119"/>
    </row>
    <row r="4664" spans="1:18" x14ac:dyDescent="0.25">
      <c r="A4664" t="str">
        <f t="shared" si="72"/>
        <v/>
      </c>
      <c r="O4664" s="142"/>
      <c r="P4664" s="132"/>
      <c r="R4664" s="119"/>
    </row>
    <row r="4665" spans="1:18" x14ac:dyDescent="0.25">
      <c r="A4665" t="str">
        <f t="shared" si="72"/>
        <v/>
      </c>
      <c r="O4665" s="142"/>
      <c r="P4665" s="132"/>
      <c r="R4665" s="119"/>
    </row>
    <row r="4666" spans="1:18" x14ac:dyDescent="0.25">
      <c r="A4666" t="str">
        <f t="shared" si="72"/>
        <v/>
      </c>
      <c r="O4666" s="142"/>
      <c r="P4666" s="132"/>
      <c r="R4666" s="119"/>
    </row>
    <row r="4667" spans="1:18" x14ac:dyDescent="0.25">
      <c r="A4667" t="str">
        <f t="shared" si="72"/>
        <v/>
      </c>
      <c r="O4667" s="142"/>
      <c r="P4667" s="132"/>
      <c r="R4667" s="119"/>
    </row>
    <row r="4668" spans="1:18" x14ac:dyDescent="0.25">
      <c r="A4668" t="str">
        <f t="shared" si="72"/>
        <v/>
      </c>
      <c r="O4668" s="142"/>
      <c r="P4668" s="132"/>
      <c r="R4668" s="119"/>
    </row>
    <row r="4669" spans="1:18" x14ac:dyDescent="0.25">
      <c r="A4669" t="str">
        <f t="shared" si="72"/>
        <v/>
      </c>
      <c r="O4669" s="142"/>
      <c r="P4669" s="132"/>
      <c r="R4669" s="119"/>
    </row>
    <row r="4670" spans="1:18" x14ac:dyDescent="0.25">
      <c r="A4670" t="str">
        <f t="shared" si="72"/>
        <v/>
      </c>
      <c r="O4670" s="142"/>
      <c r="P4670" s="132"/>
      <c r="R4670" s="119"/>
    </row>
    <row r="4671" spans="1:18" x14ac:dyDescent="0.25">
      <c r="A4671" t="str">
        <f t="shared" si="72"/>
        <v/>
      </c>
      <c r="O4671" s="142"/>
      <c r="P4671" s="132"/>
      <c r="R4671" s="119"/>
    </row>
    <row r="4672" spans="1:18" x14ac:dyDescent="0.25">
      <c r="A4672" t="str">
        <f t="shared" si="72"/>
        <v/>
      </c>
      <c r="O4672" s="142"/>
      <c r="P4672" s="132"/>
      <c r="R4672" s="119"/>
    </row>
    <row r="4673" spans="1:18" x14ac:dyDescent="0.25">
      <c r="A4673" t="str">
        <f t="shared" si="72"/>
        <v/>
      </c>
      <c r="O4673" s="142"/>
      <c r="P4673" s="132"/>
      <c r="R4673" s="119"/>
    </row>
    <row r="4674" spans="1:18" x14ac:dyDescent="0.25">
      <c r="A4674" t="str">
        <f t="shared" si="72"/>
        <v/>
      </c>
      <c r="O4674" s="142"/>
      <c r="P4674" s="132"/>
      <c r="R4674" s="119"/>
    </row>
    <row r="4675" spans="1:18" x14ac:dyDescent="0.25">
      <c r="A4675" t="str">
        <f t="shared" si="72"/>
        <v/>
      </c>
      <c r="O4675" s="142"/>
      <c r="P4675" s="132"/>
      <c r="R4675" s="119"/>
    </row>
    <row r="4676" spans="1:18" x14ac:dyDescent="0.25">
      <c r="A4676" t="str">
        <f t="shared" si="72"/>
        <v/>
      </c>
      <c r="O4676" s="142"/>
      <c r="P4676" s="132"/>
      <c r="R4676" s="119"/>
    </row>
    <row r="4677" spans="1:18" x14ac:dyDescent="0.25">
      <c r="A4677" t="str">
        <f t="shared" si="72"/>
        <v/>
      </c>
      <c r="O4677" s="142"/>
      <c r="P4677" s="132"/>
      <c r="R4677" s="119"/>
    </row>
    <row r="4678" spans="1:18" x14ac:dyDescent="0.25">
      <c r="A4678" t="str">
        <f t="shared" si="72"/>
        <v/>
      </c>
      <c r="O4678" s="142"/>
      <c r="P4678" s="132"/>
      <c r="R4678" s="119"/>
    </row>
    <row r="4679" spans="1:18" x14ac:dyDescent="0.25">
      <c r="A4679" t="str">
        <f t="shared" si="72"/>
        <v/>
      </c>
      <c r="O4679" s="142"/>
      <c r="P4679" s="132"/>
      <c r="R4679" s="119"/>
    </row>
    <row r="4680" spans="1:18" x14ac:dyDescent="0.25">
      <c r="A4680" t="str">
        <f t="shared" ref="A4680:A4743" si="73">B4680&amp;N4680</f>
        <v/>
      </c>
      <c r="O4680" s="142"/>
      <c r="P4680" s="132"/>
      <c r="R4680" s="119"/>
    </row>
    <row r="4681" spans="1:18" x14ac:dyDescent="0.25">
      <c r="A4681" t="str">
        <f t="shared" si="73"/>
        <v/>
      </c>
      <c r="O4681" s="142"/>
      <c r="P4681" s="132"/>
      <c r="R4681" s="119"/>
    </row>
    <row r="4682" spans="1:18" x14ac:dyDescent="0.25">
      <c r="A4682" t="str">
        <f t="shared" si="73"/>
        <v/>
      </c>
      <c r="O4682" s="142"/>
      <c r="P4682" s="132"/>
      <c r="R4682" s="119"/>
    </row>
    <row r="4683" spans="1:18" x14ac:dyDescent="0.25">
      <c r="A4683" t="str">
        <f t="shared" si="73"/>
        <v/>
      </c>
      <c r="O4683" s="142"/>
      <c r="P4683" s="132"/>
      <c r="R4683" s="119"/>
    </row>
    <row r="4684" spans="1:18" x14ac:dyDescent="0.25">
      <c r="A4684" t="str">
        <f t="shared" si="73"/>
        <v/>
      </c>
      <c r="O4684" s="142"/>
      <c r="P4684" s="132"/>
      <c r="R4684" s="119"/>
    </row>
    <row r="4685" spans="1:18" x14ac:dyDescent="0.25">
      <c r="A4685" t="str">
        <f t="shared" si="73"/>
        <v/>
      </c>
      <c r="O4685" s="142"/>
      <c r="P4685" s="132"/>
      <c r="R4685" s="119"/>
    </row>
    <row r="4686" spans="1:18" x14ac:dyDescent="0.25">
      <c r="A4686" t="str">
        <f t="shared" si="73"/>
        <v/>
      </c>
      <c r="O4686" s="142"/>
      <c r="P4686" s="132"/>
      <c r="R4686" s="119"/>
    </row>
    <row r="4687" spans="1:18" x14ac:dyDescent="0.25">
      <c r="A4687" t="str">
        <f t="shared" si="73"/>
        <v/>
      </c>
      <c r="O4687" s="142"/>
      <c r="P4687" s="132"/>
      <c r="R4687" s="119"/>
    </row>
    <row r="4688" spans="1:18" x14ac:dyDescent="0.25">
      <c r="A4688" t="str">
        <f t="shared" si="73"/>
        <v/>
      </c>
      <c r="O4688" s="142"/>
      <c r="P4688" s="132"/>
      <c r="R4688" s="119"/>
    </row>
    <row r="4689" spans="1:18" x14ac:dyDescent="0.25">
      <c r="A4689" t="str">
        <f t="shared" si="73"/>
        <v/>
      </c>
      <c r="O4689" s="142"/>
      <c r="P4689" s="132"/>
      <c r="R4689" s="119"/>
    </row>
    <row r="4690" spans="1:18" x14ac:dyDescent="0.25">
      <c r="A4690" t="str">
        <f t="shared" si="73"/>
        <v/>
      </c>
      <c r="O4690" s="142"/>
      <c r="P4690" s="132"/>
      <c r="R4690" s="119"/>
    </row>
    <row r="4691" spans="1:18" x14ac:dyDescent="0.25">
      <c r="A4691" t="str">
        <f t="shared" si="73"/>
        <v/>
      </c>
      <c r="O4691" s="142"/>
      <c r="P4691" s="132"/>
      <c r="R4691" s="119"/>
    </row>
    <row r="4692" spans="1:18" x14ac:dyDescent="0.25">
      <c r="A4692" t="str">
        <f t="shared" si="73"/>
        <v/>
      </c>
      <c r="O4692" s="142"/>
      <c r="P4692" s="132"/>
      <c r="R4692" s="119"/>
    </row>
    <row r="4693" spans="1:18" x14ac:dyDescent="0.25">
      <c r="A4693" t="str">
        <f t="shared" si="73"/>
        <v/>
      </c>
      <c r="O4693" s="142"/>
      <c r="P4693" s="132"/>
      <c r="R4693" s="119"/>
    </row>
    <row r="4694" spans="1:18" x14ac:dyDescent="0.25">
      <c r="A4694" t="str">
        <f t="shared" si="73"/>
        <v/>
      </c>
      <c r="O4694" s="142"/>
      <c r="P4694" s="132"/>
      <c r="R4694" s="119"/>
    </row>
    <row r="4695" spans="1:18" x14ac:dyDescent="0.25">
      <c r="A4695" t="str">
        <f t="shared" si="73"/>
        <v/>
      </c>
      <c r="O4695" s="142"/>
      <c r="P4695" s="132"/>
      <c r="R4695" s="119"/>
    </row>
    <row r="4696" spans="1:18" x14ac:dyDescent="0.25">
      <c r="A4696" t="str">
        <f t="shared" si="73"/>
        <v/>
      </c>
      <c r="O4696" s="142"/>
      <c r="P4696" s="132"/>
      <c r="R4696" s="119"/>
    </row>
    <row r="4697" spans="1:18" x14ac:dyDescent="0.25">
      <c r="A4697" t="str">
        <f t="shared" si="73"/>
        <v/>
      </c>
      <c r="O4697" s="142"/>
      <c r="P4697" s="132"/>
      <c r="R4697" s="119"/>
    </row>
    <row r="4698" spans="1:18" x14ac:dyDescent="0.25">
      <c r="A4698" t="str">
        <f t="shared" si="73"/>
        <v/>
      </c>
      <c r="O4698" s="142"/>
      <c r="P4698" s="132"/>
      <c r="R4698" s="119"/>
    </row>
    <row r="4699" spans="1:18" x14ac:dyDescent="0.25">
      <c r="A4699" t="str">
        <f t="shared" si="73"/>
        <v/>
      </c>
      <c r="O4699" s="142"/>
      <c r="P4699" s="132"/>
      <c r="R4699" s="119"/>
    </row>
    <row r="4700" spans="1:18" x14ac:dyDescent="0.25">
      <c r="A4700" t="str">
        <f t="shared" si="73"/>
        <v/>
      </c>
      <c r="O4700" s="142"/>
      <c r="P4700" s="132"/>
      <c r="R4700" s="119"/>
    </row>
    <row r="4701" spans="1:18" x14ac:dyDescent="0.25">
      <c r="A4701" t="str">
        <f t="shared" si="73"/>
        <v/>
      </c>
      <c r="O4701" s="142"/>
      <c r="P4701" s="132"/>
      <c r="R4701" s="119"/>
    </row>
    <row r="4702" spans="1:18" x14ac:dyDescent="0.25">
      <c r="A4702" t="str">
        <f t="shared" si="73"/>
        <v/>
      </c>
      <c r="O4702" s="142"/>
      <c r="P4702" s="132"/>
      <c r="R4702" s="119"/>
    </row>
    <row r="4703" spans="1:18" x14ac:dyDescent="0.25">
      <c r="A4703" t="str">
        <f t="shared" si="73"/>
        <v/>
      </c>
      <c r="O4703" s="142"/>
      <c r="P4703" s="132"/>
      <c r="R4703" s="119"/>
    </row>
    <row r="4704" spans="1:18" x14ac:dyDescent="0.25">
      <c r="A4704" t="str">
        <f t="shared" si="73"/>
        <v/>
      </c>
      <c r="O4704" s="142"/>
      <c r="P4704" s="132"/>
      <c r="R4704" s="119"/>
    </row>
    <row r="4705" spans="1:18" x14ac:dyDescent="0.25">
      <c r="A4705" t="str">
        <f t="shared" si="73"/>
        <v/>
      </c>
      <c r="O4705" s="142"/>
      <c r="P4705" s="132"/>
      <c r="R4705" s="119"/>
    </row>
    <row r="4706" spans="1:18" x14ac:dyDescent="0.25">
      <c r="A4706" t="str">
        <f t="shared" si="73"/>
        <v/>
      </c>
      <c r="O4706" s="142"/>
      <c r="P4706" s="132"/>
      <c r="R4706" s="119"/>
    </row>
    <row r="4707" spans="1:18" x14ac:dyDescent="0.25">
      <c r="A4707" t="str">
        <f t="shared" si="73"/>
        <v/>
      </c>
      <c r="O4707" s="142"/>
      <c r="P4707" s="132"/>
      <c r="R4707" s="119"/>
    </row>
    <row r="4708" spans="1:18" x14ac:dyDescent="0.25">
      <c r="A4708" t="str">
        <f t="shared" si="73"/>
        <v/>
      </c>
      <c r="O4708" s="142"/>
      <c r="P4708" s="132"/>
      <c r="R4708" s="119"/>
    </row>
    <row r="4709" spans="1:18" x14ac:dyDescent="0.25">
      <c r="A4709" t="str">
        <f t="shared" si="73"/>
        <v/>
      </c>
      <c r="O4709" s="142"/>
      <c r="P4709" s="132"/>
      <c r="R4709" s="119"/>
    </row>
    <row r="4710" spans="1:18" x14ac:dyDescent="0.25">
      <c r="A4710" t="str">
        <f t="shared" si="73"/>
        <v/>
      </c>
      <c r="O4710" s="142"/>
      <c r="P4710" s="132"/>
      <c r="R4710" s="119"/>
    </row>
    <row r="4711" spans="1:18" x14ac:dyDescent="0.25">
      <c r="A4711" t="str">
        <f t="shared" si="73"/>
        <v/>
      </c>
      <c r="O4711" s="142"/>
      <c r="P4711" s="132"/>
      <c r="R4711" s="119"/>
    </row>
    <row r="4712" spans="1:18" x14ac:dyDescent="0.25">
      <c r="A4712" t="str">
        <f t="shared" si="73"/>
        <v/>
      </c>
      <c r="O4712" s="142"/>
      <c r="P4712" s="132"/>
      <c r="R4712" s="119"/>
    </row>
    <row r="4713" spans="1:18" x14ac:dyDescent="0.25">
      <c r="A4713" t="str">
        <f t="shared" si="73"/>
        <v/>
      </c>
      <c r="O4713" s="142"/>
      <c r="P4713" s="132"/>
      <c r="R4713" s="119"/>
    </row>
    <row r="4714" spans="1:18" x14ac:dyDescent="0.25">
      <c r="A4714" t="str">
        <f t="shared" si="73"/>
        <v/>
      </c>
      <c r="O4714" s="142"/>
      <c r="P4714" s="132"/>
      <c r="R4714" s="119"/>
    </row>
    <row r="4715" spans="1:18" x14ac:dyDescent="0.25">
      <c r="A4715" t="str">
        <f t="shared" si="73"/>
        <v/>
      </c>
      <c r="O4715" s="142"/>
      <c r="P4715" s="132"/>
      <c r="R4715" s="119"/>
    </row>
    <row r="4716" spans="1:18" x14ac:dyDescent="0.25">
      <c r="A4716" t="str">
        <f t="shared" si="73"/>
        <v/>
      </c>
      <c r="O4716" s="142"/>
      <c r="P4716" s="132"/>
      <c r="R4716" s="119"/>
    </row>
    <row r="4717" spans="1:18" x14ac:dyDescent="0.25">
      <c r="A4717" t="str">
        <f t="shared" si="73"/>
        <v/>
      </c>
      <c r="O4717" s="142"/>
      <c r="P4717" s="132"/>
      <c r="R4717" s="119"/>
    </row>
    <row r="4718" spans="1:18" x14ac:dyDescent="0.25">
      <c r="A4718" t="str">
        <f t="shared" si="73"/>
        <v/>
      </c>
      <c r="O4718" s="142"/>
      <c r="P4718" s="132"/>
      <c r="R4718" s="119"/>
    </row>
    <row r="4719" spans="1:18" x14ac:dyDescent="0.25">
      <c r="A4719" t="str">
        <f t="shared" si="73"/>
        <v/>
      </c>
      <c r="O4719" s="142"/>
      <c r="P4719" s="132"/>
      <c r="R4719" s="119"/>
    </row>
    <row r="4720" spans="1:18" x14ac:dyDescent="0.25">
      <c r="A4720" t="str">
        <f t="shared" si="73"/>
        <v/>
      </c>
      <c r="O4720" s="142"/>
      <c r="P4720" s="132"/>
      <c r="R4720" s="119"/>
    </row>
    <row r="4721" spans="1:18" x14ac:dyDescent="0.25">
      <c r="A4721" t="str">
        <f t="shared" si="73"/>
        <v/>
      </c>
      <c r="O4721" s="142"/>
      <c r="P4721" s="132"/>
      <c r="R4721" s="119"/>
    </row>
    <row r="4722" spans="1:18" x14ac:dyDescent="0.25">
      <c r="A4722" t="str">
        <f t="shared" si="73"/>
        <v/>
      </c>
      <c r="O4722" s="142"/>
      <c r="P4722" s="132"/>
      <c r="R4722" s="119"/>
    </row>
    <row r="4723" spans="1:18" x14ac:dyDescent="0.25">
      <c r="A4723" t="str">
        <f t="shared" si="73"/>
        <v/>
      </c>
      <c r="O4723" s="142"/>
      <c r="P4723" s="132"/>
      <c r="R4723" s="119"/>
    </row>
    <row r="4724" spans="1:18" x14ac:dyDescent="0.25">
      <c r="A4724" t="str">
        <f t="shared" si="73"/>
        <v/>
      </c>
      <c r="O4724" s="142"/>
      <c r="P4724" s="132"/>
      <c r="R4724" s="119"/>
    </row>
    <row r="4725" spans="1:18" x14ac:dyDescent="0.25">
      <c r="A4725" t="str">
        <f t="shared" si="73"/>
        <v/>
      </c>
      <c r="O4725" s="142"/>
      <c r="P4725" s="132"/>
      <c r="R4725" s="119"/>
    </row>
    <row r="4726" spans="1:18" x14ac:dyDescent="0.25">
      <c r="A4726" t="str">
        <f t="shared" si="73"/>
        <v/>
      </c>
      <c r="O4726" s="142"/>
      <c r="P4726" s="132"/>
      <c r="R4726" s="119"/>
    </row>
    <row r="4727" spans="1:18" x14ac:dyDescent="0.25">
      <c r="A4727" t="str">
        <f t="shared" si="73"/>
        <v/>
      </c>
      <c r="O4727" s="142"/>
      <c r="P4727" s="132"/>
      <c r="R4727" s="119"/>
    </row>
    <row r="4728" spans="1:18" x14ac:dyDescent="0.25">
      <c r="A4728" t="str">
        <f t="shared" si="73"/>
        <v/>
      </c>
      <c r="O4728" s="142"/>
      <c r="P4728" s="132"/>
      <c r="R4728" s="119"/>
    </row>
    <row r="4729" spans="1:18" x14ac:dyDescent="0.25">
      <c r="A4729" t="str">
        <f t="shared" si="73"/>
        <v/>
      </c>
      <c r="O4729" s="142"/>
      <c r="P4729" s="132"/>
      <c r="R4729" s="119"/>
    </row>
    <row r="4730" spans="1:18" x14ac:dyDescent="0.25">
      <c r="A4730" t="str">
        <f t="shared" si="73"/>
        <v/>
      </c>
      <c r="O4730" s="142"/>
      <c r="P4730" s="132"/>
      <c r="R4730" s="119"/>
    </row>
    <row r="4731" spans="1:18" x14ac:dyDescent="0.25">
      <c r="A4731" t="str">
        <f t="shared" si="73"/>
        <v/>
      </c>
      <c r="O4731" s="142"/>
      <c r="P4731" s="132"/>
      <c r="R4731" s="119"/>
    </row>
    <row r="4732" spans="1:18" x14ac:dyDescent="0.25">
      <c r="A4732" t="str">
        <f t="shared" si="73"/>
        <v/>
      </c>
      <c r="O4732" s="142"/>
      <c r="P4732" s="132"/>
      <c r="R4732" s="119"/>
    </row>
    <row r="4733" spans="1:18" x14ac:dyDescent="0.25">
      <c r="A4733" t="str">
        <f t="shared" si="73"/>
        <v/>
      </c>
      <c r="O4733" s="142"/>
      <c r="P4733" s="132"/>
      <c r="R4733" s="119"/>
    </row>
    <row r="4734" spans="1:18" x14ac:dyDescent="0.25">
      <c r="A4734" t="str">
        <f t="shared" si="73"/>
        <v/>
      </c>
      <c r="O4734" s="142"/>
      <c r="P4734" s="132"/>
      <c r="R4734" s="119"/>
    </row>
    <row r="4735" spans="1:18" x14ac:dyDescent="0.25">
      <c r="A4735" t="str">
        <f t="shared" si="73"/>
        <v/>
      </c>
      <c r="O4735" s="142"/>
      <c r="P4735" s="132"/>
      <c r="R4735" s="119"/>
    </row>
    <row r="4736" spans="1:18" x14ac:dyDescent="0.25">
      <c r="A4736" t="str">
        <f t="shared" si="73"/>
        <v/>
      </c>
      <c r="O4736" s="142"/>
      <c r="P4736" s="132"/>
      <c r="R4736" s="119"/>
    </row>
    <row r="4737" spans="1:18" x14ac:dyDescent="0.25">
      <c r="A4737" t="str">
        <f t="shared" si="73"/>
        <v/>
      </c>
      <c r="O4737" s="142"/>
      <c r="P4737" s="132"/>
      <c r="R4737" s="119"/>
    </row>
    <row r="4738" spans="1:18" x14ac:dyDescent="0.25">
      <c r="A4738" t="str">
        <f t="shared" si="73"/>
        <v/>
      </c>
      <c r="O4738" s="142"/>
      <c r="P4738" s="132"/>
      <c r="R4738" s="119"/>
    </row>
    <row r="4739" spans="1:18" x14ac:dyDescent="0.25">
      <c r="A4739" t="str">
        <f t="shared" si="73"/>
        <v/>
      </c>
      <c r="O4739" s="142"/>
      <c r="P4739" s="132"/>
      <c r="R4739" s="119"/>
    </row>
    <row r="4740" spans="1:18" x14ac:dyDescent="0.25">
      <c r="A4740" t="str">
        <f t="shared" si="73"/>
        <v/>
      </c>
      <c r="O4740" s="142"/>
      <c r="P4740" s="132"/>
      <c r="R4740" s="119"/>
    </row>
    <row r="4741" spans="1:18" x14ac:dyDescent="0.25">
      <c r="A4741" t="str">
        <f t="shared" si="73"/>
        <v/>
      </c>
      <c r="O4741" s="142"/>
      <c r="P4741" s="132"/>
      <c r="R4741" s="119"/>
    </row>
    <row r="4742" spans="1:18" x14ac:dyDescent="0.25">
      <c r="A4742" t="str">
        <f t="shared" si="73"/>
        <v/>
      </c>
      <c r="O4742" s="142"/>
      <c r="P4742" s="132"/>
      <c r="R4742" s="119"/>
    </row>
    <row r="4743" spans="1:18" x14ac:dyDescent="0.25">
      <c r="A4743" t="str">
        <f t="shared" si="73"/>
        <v/>
      </c>
      <c r="O4743" s="142"/>
      <c r="P4743" s="132"/>
      <c r="R4743" s="119"/>
    </row>
    <row r="4744" spans="1:18" x14ac:dyDescent="0.25">
      <c r="A4744" t="str">
        <f t="shared" ref="A4744:A4807" si="74">B4744&amp;N4744</f>
        <v/>
      </c>
      <c r="O4744" s="142"/>
      <c r="P4744" s="132"/>
      <c r="R4744" s="119"/>
    </row>
    <row r="4745" spans="1:18" x14ac:dyDescent="0.25">
      <c r="A4745" t="str">
        <f t="shared" si="74"/>
        <v/>
      </c>
      <c r="O4745" s="142"/>
      <c r="P4745" s="132"/>
      <c r="R4745" s="119"/>
    </row>
    <row r="4746" spans="1:18" x14ac:dyDescent="0.25">
      <c r="A4746" t="str">
        <f t="shared" si="74"/>
        <v/>
      </c>
      <c r="O4746" s="142"/>
      <c r="P4746" s="132"/>
      <c r="R4746" s="119"/>
    </row>
    <row r="4747" spans="1:18" x14ac:dyDescent="0.25">
      <c r="A4747" t="str">
        <f t="shared" si="74"/>
        <v/>
      </c>
      <c r="O4747" s="142"/>
      <c r="P4747" s="132"/>
      <c r="R4747" s="119"/>
    </row>
    <row r="4748" spans="1:18" x14ac:dyDescent="0.25">
      <c r="A4748" t="str">
        <f t="shared" si="74"/>
        <v/>
      </c>
      <c r="O4748" s="142"/>
      <c r="P4748" s="132"/>
      <c r="R4748" s="119"/>
    </row>
    <row r="4749" spans="1:18" x14ac:dyDescent="0.25">
      <c r="A4749" t="str">
        <f t="shared" si="74"/>
        <v/>
      </c>
      <c r="O4749" s="142"/>
      <c r="P4749" s="132"/>
      <c r="R4749" s="119"/>
    </row>
    <row r="4750" spans="1:18" x14ac:dyDescent="0.25">
      <c r="A4750" t="str">
        <f t="shared" si="74"/>
        <v/>
      </c>
      <c r="O4750" s="142"/>
      <c r="P4750" s="132"/>
      <c r="R4750" s="119"/>
    </row>
    <row r="4751" spans="1:18" x14ac:dyDescent="0.25">
      <c r="A4751" t="str">
        <f t="shared" si="74"/>
        <v/>
      </c>
      <c r="O4751" s="142"/>
      <c r="P4751" s="132"/>
      <c r="R4751" s="119"/>
    </row>
    <row r="4752" spans="1:18" x14ac:dyDescent="0.25">
      <c r="A4752" t="str">
        <f t="shared" si="74"/>
        <v/>
      </c>
      <c r="O4752" s="142"/>
      <c r="P4752" s="132"/>
      <c r="R4752" s="119"/>
    </row>
    <row r="4753" spans="1:18" x14ac:dyDescent="0.25">
      <c r="A4753" t="str">
        <f t="shared" si="74"/>
        <v/>
      </c>
      <c r="O4753" s="142"/>
      <c r="P4753" s="132"/>
      <c r="R4753" s="119"/>
    </row>
    <row r="4754" spans="1:18" x14ac:dyDescent="0.25">
      <c r="A4754" t="str">
        <f t="shared" si="74"/>
        <v/>
      </c>
      <c r="O4754" s="142"/>
      <c r="P4754" s="132"/>
      <c r="R4754" s="119"/>
    </row>
    <row r="4755" spans="1:18" x14ac:dyDescent="0.25">
      <c r="A4755" t="str">
        <f t="shared" si="74"/>
        <v/>
      </c>
      <c r="O4755" s="142"/>
      <c r="P4755" s="132"/>
      <c r="R4755" s="119"/>
    </row>
    <row r="4756" spans="1:18" x14ac:dyDescent="0.25">
      <c r="A4756" t="str">
        <f t="shared" si="74"/>
        <v/>
      </c>
      <c r="O4756" s="142"/>
      <c r="P4756" s="132"/>
      <c r="R4756" s="119"/>
    </row>
    <row r="4757" spans="1:18" x14ac:dyDescent="0.25">
      <c r="A4757" t="str">
        <f t="shared" si="74"/>
        <v/>
      </c>
      <c r="O4757" s="142"/>
      <c r="P4757" s="132"/>
      <c r="R4757" s="119"/>
    </row>
    <row r="4758" spans="1:18" x14ac:dyDescent="0.25">
      <c r="A4758" t="str">
        <f t="shared" si="74"/>
        <v/>
      </c>
      <c r="O4758" s="142"/>
      <c r="P4758" s="132"/>
      <c r="R4758" s="119"/>
    </row>
    <row r="4759" spans="1:18" x14ac:dyDescent="0.25">
      <c r="A4759" t="str">
        <f t="shared" si="74"/>
        <v/>
      </c>
      <c r="O4759" s="142"/>
      <c r="P4759" s="132"/>
      <c r="R4759" s="119"/>
    </row>
    <row r="4760" spans="1:18" x14ac:dyDescent="0.25">
      <c r="A4760" t="str">
        <f t="shared" si="74"/>
        <v/>
      </c>
      <c r="O4760" s="142"/>
      <c r="P4760" s="132"/>
      <c r="R4760" s="119"/>
    </row>
    <row r="4761" spans="1:18" x14ac:dyDescent="0.25">
      <c r="A4761" t="str">
        <f t="shared" si="74"/>
        <v/>
      </c>
      <c r="O4761" s="142"/>
      <c r="P4761" s="132"/>
      <c r="R4761" s="119"/>
    </row>
    <row r="4762" spans="1:18" x14ac:dyDescent="0.25">
      <c r="A4762" t="str">
        <f t="shared" si="74"/>
        <v/>
      </c>
      <c r="O4762" s="142"/>
      <c r="P4762" s="132"/>
      <c r="R4762" s="119"/>
    </row>
    <row r="4763" spans="1:18" x14ac:dyDescent="0.25">
      <c r="A4763" t="str">
        <f t="shared" si="74"/>
        <v/>
      </c>
      <c r="O4763" s="142"/>
      <c r="P4763" s="132"/>
      <c r="R4763" s="119"/>
    </row>
    <row r="4764" spans="1:18" x14ac:dyDescent="0.25">
      <c r="A4764" t="str">
        <f t="shared" si="74"/>
        <v/>
      </c>
      <c r="O4764" s="142"/>
      <c r="P4764" s="132"/>
      <c r="R4764" s="119"/>
    </row>
    <row r="4765" spans="1:18" x14ac:dyDescent="0.25">
      <c r="A4765" t="str">
        <f t="shared" si="74"/>
        <v/>
      </c>
      <c r="O4765" s="142"/>
      <c r="P4765" s="132"/>
      <c r="R4765" s="119"/>
    </row>
    <row r="4766" spans="1:18" x14ac:dyDescent="0.25">
      <c r="A4766" t="str">
        <f t="shared" si="74"/>
        <v/>
      </c>
      <c r="O4766" s="142"/>
      <c r="P4766" s="132"/>
      <c r="R4766" s="119"/>
    </row>
    <row r="4767" spans="1:18" x14ac:dyDescent="0.25">
      <c r="A4767" t="str">
        <f t="shared" si="74"/>
        <v/>
      </c>
      <c r="O4767" s="142"/>
      <c r="P4767" s="132"/>
      <c r="R4767" s="119"/>
    </row>
    <row r="4768" spans="1:18" x14ac:dyDescent="0.25">
      <c r="A4768" t="str">
        <f t="shared" si="74"/>
        <v/>
      </c>
      <c r="O4768" s="142"/>
      <c r="P4768" s="132"/>
      <c r="R4768" s="119"/>
    </row>
    <row r="4769" spans="1:18" x14ac:dyDescent="0.25">
      <c r="A4769" t="str">
        <f t="shared" si="74"/>
        <v/>
      </c>
      <c r="O4769" s="142"/>
      <c r="P4769" s="132"/>
      <c r="R4769" s="119"/>
    </row>
    <row r="4770" spans="1:18" x14ac:dyDescent="0.25">
      <c r="A4770" t="str">
        <f t="shared" si="74"/>
        <v/>
      </c>
      <c r="O4770" s="142"/>
      <c r="P4770" s="132"/>
      <c r="R4770" s="119"/>
    </row>
    <row r="4771" spans="1:18" x14ac:dyDescent="0.25">
      <c r="A4771" t="str">
        <f t="shared" si="74"/>
        <v/>
      </c>
      <c r="O4771" s="142"/>
      <c r="P4771" s="132"/>
      <c r="R4771" s="119"/>
    </row>
    <row r="4772" spans="1:18" x14ac:dyDescent="0.25">
      <c r="A4772" t="str">
        <f t="shared" si="74"/>
        <v/>
      </c>
      <c r="O4772" s="142"/>
      <c r="P4772" s="132"/>
      <c r="R4772" s="119"/>
    </row>
    <row r="4773" spans="1:18" x14ac:dyDescent="0.25">
      <c r="A4773" t="str">
        <f t="shared" si="74"/>
        <v/>
      </c>
      <c r="O4773" s="142"/>
      <c r="P4773" s="132"/>
      <c r="R4773" s="119"/>
    </row>
    <row r="4774" spans="1:18" x14ac:dyDescent="0.25">
      <c r="A4774" t="str">
        <f t="shared" si="74"/>
        <v/>
      </c>
      <c r="O4774" s="142"/>
      <c r="P4774" s="132"/>
      <c r="R4774" s="119"/>
    </row>
    <row r="4775" spans="1:18" x14ac:dyDescent="0.25">
      <c r="A4775" t="str">
        <f t="shared" si="74"/>
        <v/>
      </c>
      <c r="O4775" s="142"/>
      <c r="P4775" s="132"/>
      <c r="R4775" s="119"/>
    </row>
    <row r="4776" spans="1:18" x14ac:dyDescent="0.25">
      <c r="A4776" t="str">
        <f t="shared" si="74"/>
        <v/>
      </c>
      <c r="O4776" s="142"/>
      <c r="P4776" s="132"/>
      <c r="R4776" s="119"/>
    </row>
    <row r="4777" spans="1:18" x14ac:dyDescent="0.25">
      <c r="A4777" t="str">
        <f t="shared" si="74"/>
        <v/>
      </c>
      <c r="O4777" s="142"/>
      <c r="P4777" s="132"/>
      <c r="R4777" s="119"/>
    </row>
    <row r="4778" spans="1:18" x14ac:dyDescent="0.25">
      <c r="A4778" t="str">
        <f t="shared" si="74"/>
        <v/>
      </c>
      <c r="O4778" s="142"/>
      <c r="P4778" s="132"/>
      <c r="R4778" s="119"/>
    </row>
    <row r="4779" spans="1:18" x14ac:dyDescent="0.25">
      <c r="A4779" t="str">
        <f t="shared" si="74"/>
        <v/>
      </c>
      <c r="O4779" s="142"/>
      <c r="P4779" s="132"/>
      <c r="R4779" s="119"/>
    </row>
    <row r="4780" spans="1:18" x14ac:dyDescent="0.25">
      <c r="A4780" t="str">
        <f t="shared" si="74"/>
        <v/>
      </c>
      <c r="O4780" s="142"/>
      <c r="P4780" s="132"/>
      <c r="R4780" s="119"/>
    </row>
    <row r="4781" spans="1:18" x14ac:dyDescent="0.25">
      <c r="A4781" t="str">
        <f t="shared" si="74"/>
        <v/>
      </c>
      <c r="O4781" s="142"/>
      <c r="P4781" s="132"/>
      <c r="R4781" s="119"/>
    </row>
    <row r="4782" spans="1:18" x14ac:dyDescent="0.25">
      <c r="A4782" t="str">
        <f t="shared" si="74"/>
        <v/>
      </c>
      <c r="O4782" s="142"/>
      <c r="P4782" s="132"/>
      <c r="R4782" s="119"/>
    </row>
    <row r="4783" spans="1:18" x14ac:dyDescent="0.25">
      <c r="A4783" t="str">
        <f t="shared" si="74"/>
        <v/>
      </c>
      <c r="O4783" s="142"/>
      <c r="P4783" s="132"/>
      <c r="R4783" s="119"/>
    </row>
    <row r="4784" spans="1:18" x14ac:dyDescent="0.25">
      <c r="A4784" t="str">
        <f t="shared" si="74"/>
        <v/>
      </c>
      <c r="O4784" s="142"/>
      <c r="P4784" s="132"/>
      <c r="R4784" s="119"/>
    </row>
    <row r="4785" spans="1:18" x14ac:dyDescent="0.25">
      <c r="A4785" t="str">
        <f t="shared" si="74"/>
        <v/>
      </c>
      <c r="O4785" s="142"/>
      <c r="P4785" s="132"/>
      <c r="R4785" s="119"/>
    </row>
    <row r="4786" spans="1:18" x14ac:dyDescent="0.25">
      <c r="A4786" t="str">
        <f t="shared" si="74"/>
        <v/>
      </c>
      <c r="O4786" s="142"/>
      <c r="P4786" s="132"/>
      <c r="R4786" s="119"/>
    </row>
    <row r="4787" spans="1:18" x14ac:dyDescent="0.25">
      <c r="A4787" t="str">
        <f t="shared" si="74"/>
        <v/>
      </c>
      <c r="O4787" s="142"/>
      <c r="P4787" s="132"/>
      <c r="R4787" s="119"/>
    </row>
    <row r="4788" spans="1:18" x14ac:dyDescent="0.25">
      <c r="A4788" t="str">
        <f t="shared" si="74"/>
        <v/>
      </c>
      <c r="O4788" s="142"/>
      <c r="P4788" s="132"/>
      <c r="R4788" s="119"/>
    </row>
    <row r="4789" spans="1:18" x14ac:dyDescent="0.25">
      <c r="A4789" t="str">
        <f t="shared" si="74"/>
        <v/>
      </c>
      <c r="O4789" s="142"/>
      <c r="P4789" s="132"/>
      <c r="R4789" s="119"/>
    </row>
    <row r="4790" spans="1:18" x14ac:dyDescent="0.25">
      <c r="A4790" t="str">
        <f t="shared" si="74"/>
        <v/>
      </c>
      <c r="O4790" s="142"/>
      <c r="P4790" s="132"/>
      <c r="R4790" s="119"/>
    </row>
    <row r="4791" spans="1:18" x14ac:dyDescent="0.25">
      <c r="A4791" t="str">
        <f t="shared" si="74"/>
        <v/>
      </c>
      <c r="O4791" s="142"/>
      <c r="P4791" s="132"/>
      <c r="R4791" s="119"/>
    </row>
    <row r="4792" spans="1:18" x14ac:dyDescent="0.25">
      <c r="A4792" t="str">
        <f t="shared" si="74"/>
        <v/>
      </c>
      <c r="O4792" s="142"/>
      <c r="P4792" s="132"/>
      <c r="R4792" s="119"/>
    </row>
    <row r="4793" spans="1:18" x14ac:dyDescent="0.25">
      <c r="A4793" t="str">
        <f t="shared" si="74"/>
        <v/>
      </c>
      <c r="O4793" s="142"/>
      <c r="P4793" s="132"/>
      <c r="R4793" s="119"/>
    </row>
    <row r="4794" spans="1:18" x14ac:dyDescent="0.25">
      <c r="A4794" t="str">
        <f t="shared" si="74"/>
        <v/>
      </c>
      <c r="O4794" s="142"/>
      <c r="P4794" s="132"/>
      <c r="R4794" s="119"/>
    </row>
    <row r="4795" spans="1:18" x14ac:dyDescent="0.25">
      <c r="A4795" t="str">
        <f t="shared" si="74"/>
        <v/>
      </c>
      <c r="O4795" s="142"/>
      <c r="P4795" s="132"/>
      <c r="R4795" s="119"/>
    </row>
    <row r="4796" spans="1:18" x14ac:dyDescent="0.25">
      <c r="A4796" t="str">
        <f t="shared" si="74"/>
        <v/>
      </c>
      <c r="O4796" s="142"/>
      <c r="P4796" s="132"/>
      <c r="R4796" s="119"/>
    </row>
    <row r="4797" spans="1:18" x14ac:dyDescent="0.25">
      <c r="A4797" t="str">
        <f t="shared" si="74"/>
        <v/>
      </c>
      <c r="O4797" s="142"/>
      <c r="P4797" s="132"/>
      <c r="R4797" s="119"/>
    </row>
    <row r="4798" spans="1:18" x14ac:dyDescent="0.25">
      <c r="A4798" t="str">
        <f t="shared" si="74"/>
        <v/>
      </c>
      <c r="O4798" s="142"/>
      <c r="P4798" s="132"/>
      <c r="R4798" s="119"/>
    </row>
    <row r="4799" spans="1:18" x14ac:dyDescent="0.25">
      <c r="A4799" t="str">
        <f t="shared" si="74"/>
        <v/>
      </c>
      <c r="O4799" s="142"/>
      <c r="P4799" s="132"/>
      <c r="R4799" s="119"/>
    </row>
    <row r="4800" spans="1:18" x14ac:dyDescent="0.25">
      <c r="A4800" t="str">
        <f t="shared" si="74"/>
        <v/>
      </c>
      <c r="O4800" s="142"/>
      <c r="P4800" s="132"/>
      <c r="R4800" s="119"/>
    </row>
    <row r="4801" spans="1:18" x14ac:dyDescent="0.25">
      <c r="A4801" t="str">
        <f t="shared" si="74"/>
        <v/>
      </c>
      <c r="O4801" s="142"/>
      <c r="P4801" s="132"/>
      <c r="R4801" s="119"/>
    </row>
    <row r="4802" spans="1:18" x14ac:dyDescent="0.25">
      <c r="A4802" t="str">
        <f t="shared" si="74"/>
        <v/>
      </c>
      <c r="O4802" s="142"/>
      <c r="P4802" s="132"/>
      <c r="R4802" s="119"/>
    </row>
    <row r="4803" spans="1:18" x14ac:dyDescent="0.25">
      <c r="A4803" t="str">
        <f t="shared" si="74"/>
        <v/>
      </c>
      <c r="O4803" s="142"/>
      <c r="P4803" s="132"/>
      <c r="R4803" s="119"/>
    </row>
    <row r="4804" spans="1:18" x14ac:dyDescent="0.25">
      <c r="A4804" t="str">
        <f t="shared" si="74"/>
        <v/>
      </c>
      <c r="O4804" s="142"/>
      <c r="P4804" s="132"/>
      <c r="R4804" s="119"/>
    </row>
    <row r="4805" spans="1:18" x14ac:dyDescent="0.25">
      <c r="A4805" t="str">
        <f t="shared" si="74"/>
        <v/>
      </c>
      <c r="O4805" s="142"/>
      <c r="P4805" s="132"/>
      <c r="R4805" s="119"/>
    </row>
    <row r="4806" spans="1:18" x14ac:dyDescent="0.25">
      <c r="A4806" t="str">
        <f t="shared" si="74"/>
        <v/>
      </c>
      <c r="O4806" s="142"/>
      <c r="P4806" s="132"/>
      <c r="R4806" s="119"/>
    </row>
    <row r="4807" spans="1:18" x14ac:dyDescent="0.25">
      <c r="A4807" t="str">
        <f t="shared" si="74"/>
        <v/>
      </c>
      <c r="O4807" s="142"/>
      <c r="P4807" s="132"/>
      <c r="R4807" s="119"/>
    </row>
    <row r="4808" spans="1:18" x14ac:dyDescent="0.25">
      <c r="A4808" t="str">
        <f t="shared" ref="A4808:A4871" si="75">B4808&amp;N4808</f>
        <v/>
      </c>
      <c r="O4808" s="142"/>
      <c r="P4808" s="132"/>
      <c r="R4808" s="119"/>
    </row>
    <row r="4809" spans="1:18" x14ac:dyDescent="0.25">
      <c r="A4809" t="str">
        <f t="shared" si="75"/>
        <v/>
      </c>
      <c r="O4809" s="142"/>
      <c r="P4809" s="132"/>
      <c r="R4809" s="119"/>
    </row>
    <row r="4810" spans="1:18" x14ac:dyDescent="0.25">
      <c r="A4810" t="str">
        <f t="shared" si="75"/>
        <v/>
      </c>
      <c r="O4810" s="142"/>
      <c r="P4810" s="132"/>
      <c r="R4810" s="119"/>
    </row>
    <row r="4811" spans="1:18" x14ac:dyDescent="0.25">
      <c r="A4811" t="str">
        <f t="shared" si="75"/>
        <v/>
      </c>
      <c r="O4811" s="142"/>
      <c r="P4811" s="132"/>
      <c r="R4811" s="119"/>
    </row>
    <row r="4812" spans="1:18" x14ac:dyDescent="0.25">
      <c r="A4812" t="str">
        <f t="shared" si="75"/>
        <v/>
      </c>
      <c r="O4812" s="142"/>
      <c r="P4812" s="132"/>
      <c r="R4812" s="119"/>
    </row>
    <row r="4813" spans="1:18" x14ac:dyDescent="0.25">
      <c r="A4813" t="str">
        <f t="shared" si="75"/>
        <v/>
      </c>
      <c r="O4813" s="142"/>
      <c r="P4813" s="132"/>
      <c r="R4813" s="119"/>
    </row>
    <row r="4814" spans="1:18" x14ac:dyDescent="0.25">
      <c r="A4814" t="str">
        <f t="shared" si="75"/>
        <v/>
      </c>
      <c r="O4814" s="142"/>
      <c r="P4814" s="132"/>
      <c r="R4814" s="119"/>
    </row>
    <row r="4815" spans="1:18" x14ac:dyDescent="0.25">
      <c r="A4815" t="str">
        <f t="shared" si="75"/>
        <v/>
      </c>
      <c r="O4815" s="142"/>
      <c r="P4815" s="132"/>
      <c r="R4815" s="119"/>
    </row>
    <row r="4816" spans="1:18" x14ac:dyDescent="0.25">
      <c r="A4816" t="str">
        <f t="shared" si="75"/>
        <v/>
      </c>
      <c r="O4816" s="142"/>
      <c r="P4816" s="132"/>
      <c r="R4816" s="119"/>
    </row>
    <row r="4817" spans="1:18" x14ac:dyDescent="0.25">
      <c r="A4817" t="str">
        <f t="shared" si="75"/>
        <v/>
      </c>
      <c r="O4817" s="142"/>
      <c r="P4817" s="132"/>
      <c r="R4817" s="119"/>
    </row>
    <row r="4818" spans="1:18" x14ac:dyDescent="0.25">
      <c r="A4818" t="str">
        <f t="shared" si="75"/>
        <v/>
      </c>
      <c r="O4818" s="142"/>
      <c r="P4818" s="132"/>
      <c r="R4818" s="119"/>
    </row>
    <row r="4819" spans="1:18" x14ac:dyDescent="0.25">
      <c r="A4819" t="str">
        <f t="shared" si="75"/>
        <v/>
      </c>
      <c r="O4819" s="142"/>
      <c r="P4819" s="132"/>
      <c r="R4819" s="119"/>
    </row>
    <row r="4820" spans="1:18" x14ac:dyDescent="0.25">
      <c r="A4820" t="str">
        <f t="shared" si="75"/>
        <v/>
      </c>
      <c r="O4820" s="142"/>
      <c r="P4820" s="132"/>
      <c r="R4820" s="119"/>
    </row>
    <row r="4821" spans="1:18" x14ac:dyDescent="0.25">
      <c r="A4821" t="str">
        <f t="shared" si="75"/>
        <v/>
      </c>
      <c r="O4821" s="142"/>
      <c r="P4821" s="132"/>
      <c r="R4821" s="119"/>
    </row>
    <row r="4822" spans="1:18" x14ac:dyDescent="0.25">
      <c r="A4822" t="str">
        <f t="shared" si="75"/>
        <v/>
      </c>
      <c r="O4822" s="142"/>
      <c r="P4822" s="132"/>
      <c r="R4822" s="119"/>
    </row>
    <row r="4823" spans="1:18" x14ac:dyDescent="0.25">
      <c r="A4823" t="str">
        <f t="shared" si="75"/>
        <v/>
      </c>
      <c r="O4823" s="142"/>
      <c r="P4823" s="132"/>
      <c r="R4823" s="119"/>
    </row>
    <row r="4824" spans="1:18" x14ac:dyDescent="0.25">
      <c r="A4824" t="str">
        <f t="shared" si="75"/>
        <v/>
      </c>
      <c r="O4824" s="142"/>
      <c r="P4824" s="132"/>
      <c r="R4824" s="119"/>
    </row>
    <row r="4825" spans="1:18" x14ac:dyDescent="0.25">
      <c r="A4825" t="str">
        <f t="shared" si="75"/>
        <v/>
      </c>
      <c r="O4825" s="142"/>
      <c r="P4825" s="132"/>
      <c r="R4825" s="119"/>
    </row>
    <row r="4826" spans="1:18" x14ac:dyDescent="0.25">
      <c r="A4826" t="str">
        <f t="shared" si="75"/>
        <v/>
      </c>
      <c r="O4826" s="142"/>
      <c r="P4826" s="132"/>
      <c r="R4826" s="119"/>
    </row>
    <row r="4827" spans="1:18" x14ac:dyDescent="0.25">
      <c r="A4827" t="str">
        <f t="shared" si="75"/>
        <v/>
      </c>
      <c r="O4827" s="142"/>
      <c r="P4827" s="132"/>
      <c r="R4827" s="119"/>
    </row>
    <row r="4828" spans="1:18" x14ac:dyDescent="0.25">
      <c r="A4828" t="str">
        <f t="shared" si="75"/>
        <v/>
      </c>
      <c r="O4828" s="142"/>
      <c r="P4828" s="132"/>
      <c r="R4828" s="119"/>
    </row>
    <row r="4829" spans="1:18" x14ac:dyDescent="0.25">
      <c r="A4829" t="str">
        <f t="shared" si="75"/>
        <v/>
      </c>
      <c r="O4829" s="142"/>
      <c r="P4829" s="132"/>
      <c r="R4829" s="119"/>
    </row>
    <row r="4830" spans="1:18" x14ac:dyDescent="0.25">
      <c r="A4830" t="str">
        <f t="shared" si="75"/>
        <v/>
      </c>
      <c r="O4830" s="142"/>
      <c r="P4830" s="132"/>
      <c r="R4830" s="119"/>
    </row>
    <row r="4831" spans="1:18" x14ac:dyDescent="0.25">
      <c r="A4831" t="str">
        <f t="shared" si="75"/>
        <v/>
      </c>
      <c r="O4831" s="142"/>
      <c r="P4831" s="132"/>
      <c r="R4831" s="119"/>
    </row>
    <row r="4832" spans="1:18" x14ac:dyDescent="0.25">
      <c r="A4832" t="str">
        <f t="shared" si="75"/>
        <v/>
      </c>
      <c r="O4832" s="142"/>
      <c r="P4832" s="132"/>
      <c r="R4832" s="119"/>
    </row>
    <row r="4833" spans="1:18" x14ac:dyDescent="0.25">
      <c r="A4833" t="str">
        <f t="shared" si="75"/>
        <v/>
      </c>
      <c r="O4833" s="142"/>
      <c r="P4833" s="132"/>
      <c r="R4833" s="119"/>
    </row>
    <row r="4834" spans="1:18" x14ac:dyDescent="0.25">
      <c r="A4834" t="str">
        <f t="shared" si="75"/>
        <v/>
      </c>
      <c r="O4834" s="142"/>
      <c r="P4834" s="132"/>
      <c r="R4834" s="119"/>
    </row>
    <row r="4835" spans="1:18" x14ac:dyDescent="0.25">
      <c r="A4835" t="str">
        <f t="shared" si="75"/>
        <v/>
      </c>
      <c r="O4835" s="142"/>
      <c r="P4835" s="132"/>
      <c r="R4835" s="119"/>
    </row>
    <row r="4836" spans="1:18" x14ac:dyDescent="0.25">
      <c r="A4836" t="str">
        <f t="shared" si="75"/>
        <v/>
      </c>
      <c r="O4836" s="142"/>
      <c r="P4836" s="132"/>
      <c r="R4836" s="119"/>
    </row>
    <row r="4837" spans="1:18" x14ac:dyDescent="0.25">
      <c r="A4837" t="str">
        <f t="shared" si="75"/>
        <v/>
      </c>
      <c r="O4837" s="142"/>
      <c r="P4837" s="132"/>
      <c r="R4837" s="119"/>
    </row>
    <row r="4838" spans="1:18" x14ac:dyDescent="0.25">
      <c r="A4838" t="str">
        <f t="shared" si="75"/>
        <v/>
      </c>
      <c r="O4838" s="142"/>
      <c r="P4838" s="132"/>
      <c r="R4838" s="119"/>
    </row>
    <row r="4839" spans="1:18" x14ac:dyDescent="0.25">
      <c r="A4839" t="str">
        <f t="shared" si="75"/>
        <v/>
      </c>
      <c r="O4839" s="142"/>
      <c r="P4839" s="132"/>
      <c r="R4839" s="119"/>
    </row>
    <row r="4840" spans="1:18" x14ac:dyDescent="0.25">
      <c r="A4840" t="str">
        <f t="shared" si="75"/>
        <v/>
      </c>
      <c r="O4840" s="142"/>
      <c r="P4840" s="132"/>
      <c r="R4840" s="119"/>
    </row>
    <row r="4841" spans="1:18" x14ac:dyDescent="0.25">
      <c r="A4841" t="str">
        <f t="shared" si="75"/>
        <v/>
      </c>
      <c r="O4841" s="142"/>
      <c r="P4841" s="132"/>
      <c r="R4841" s="119"/>
    </row>
    <row r="4842" spans="1:18" x14ac:dyDescent="0.25">
      <c r="A4842" t="str">
        <f t="shared" si="75"/>
        <v/>
      </c>
      <c r="O4842" s="142"/>
      <c r="P4842" s="132"/>
      <c r="R4842" s="119"/>
    </row>
    <row r="4843" spans="1:18" x14ac:dyDescent="0.25">
      <c r="A4843" t="str">
        <f t="shared" si="75"/>
        <v/>
      </c>
      <c r="O4843" s="142"/>
      <c r="P4843" s="132"/>
      <c r="R4843" s="119"/>
    </row>
    <row r="4844" spans="1:18" x14ac:dyDescent="0.25">
      <c r="A4844" t="str">
        <f t="shared" si="75"/>
        <v/>
      </c>
      <c r="O4844" s="142"/>
      <c r="P4844" s="132"/>
      <c r="R4844" s="119"/>
    </row>
    <row r="4845" spans="1:18" x14ac:dyDescent="0.25">
      <c r="A4845" t="str">
        <f t="shared" si="75"/>
        <v/>
      </c>
      <c r="O4845" s="142"/>
      <c r="P4845" s="132"/>
      <c r="R4845" s="119"/>
    </row>
    <row r="4846" spans="1:18" x14ac:dyDescent="0.25">
      <c r="A4846" t="str">
        <f t="shared" si="75"/>
        <v/>
      </c>
      <c r="O4846" s="142"/>
      <c r="P4846" s="132"/>
      <c r="R4846" s="119"/>
    </row>
    <row r="4847" spans="1:18" x14ac:dyDescent="0.25">
      <c r="A4847" t="str">
        <f t="shared" si="75"/>
        <v/>
      </c>
      <c r="O4847" s="142"/>
      <c r="P4847" s="132"/>
      <c r="R4847" s="119"/>
    </row>
    <row r="4848" spans="1:18" x14ac:dyDescent="0.25">
      <c r="A4848" t="str">
        <f t="shared" si="75"/>
        <v/>
      </c>
      <c r="O4848" s="142"/>
      <c r="P4848" s="132"/>
      <c r="R4848" s="119"/>
    </row>
    <row r="4849" spans="1:18" x14ac:dyDescent="0.25">
      <c r="A4849" t="str">
        <f t="shared" si="75"/>
        <v/>
      </c>
      <c r="O4849" s="142"/>
      <c r="P4849" s="132"/>
      <c r="R4849" s="119"/>
    </row>
    <row r="4850" spans="1:18" x14ac:dyDescent="0.25">
      <c r="A4850" t="str">
        <f t="shared" si="75"/>
        <v/>
      </c>
      <c r="O4850" s="142"/>
      <c r="P4850" s="132"/>
      <c r="R4850" s="119"/>
    </row>
    <row r="4851" spans="1:18" x14ac:dyDescent="0.25">
      <c r="A4851" t="str">
        <f t="shared" si="75"/>
        <v/>
      </c>
      <c r="O4851" s="142"/>
      <c r="P4851" s="132"/>
      <c r="R4851" s="119"/>
    </row>
    <row r="4852" spans="1:18" x14ac:dyDescent="0.25">
      <c r="A4852" t="str">
        <f t="shared" si="75"/>
        <v/>
      </c>
      <c r="O4852" s="142"/>
      <c r="P4852" s="132"/>
      <c r="R4852" s="119"/>
    </row>
    <row r="4853" spans="1:18" x14ac:dyDescent="0.25">
      <c r="A4853" t="str">
        <f t="shared" si="75"/>
        <v/>
      </c>
      <c r="O4853" s="142"/>
      <c r="P4853" s="132"/>
      <c r="R4853" s="119"/>
    </row>
    <row r="4854" spans="1:18" x14ac:dyDescent="0.25">
      <c r="A4854" t="str">
        <f t="shared" si="75"/>
        <v/>
      </c>
      <c r="O4854" s="142"/>
      <c r="P4854" s="132"/>
      <c r="R4854" s="119"/>
    </row>
    <row r="4855" spans="1:18" x14ac:dyDescent="0.25">
      <c r="A4855" t="str">
        <f t="shared" si="75"/>
        <v/>
      </c>
      <c r="O4855" s="142"/>
      <c r="P4855" s="132"/>
      <c r="R4855" s="119"/>
    </row>
    <row r="4856" spans="1:18" x14ac:dyDescent="0.25">
      <c r="A4856" t="str">
        <f t="shared" si="75"/>
        <v/>
      </c>
      <c r="O4856" s="142"/>
      <c r="P4856" s="132"/>
      <c r="R4856" s="119"/>
    </row>
    <row r="4857" spans="1:18" x14ac:dyDescent="0.25">
      <c r="A4857" t="str">
        <f t="shared" si="75"/>
        <v/>
      </c>
      <c r="O4857" s="142"/>
      <c r="P4857" s="132"/>
      <c r="R4857" s="119"/>
    </row>
    <row r="4858" spans="1:18" x14ac:dyDescent="0.25">
      <c r="A4858" t="str">
        <f t="shared" si="75"/>
        <v/>
      </c>
      <c r="O4858" s="142"/>
      <c r="P4858" s="132"/>
      <c r="R4858" s="119"/>
    </row>
    <row r="4859" spans="1:18" x14ac:dyDescent="0.25">
      <c r="A4859" t="str">
        <f t="shared" si="75"/>
        <v/>
      </c>
      <c r="O4859" s="142"/>
      <c r="P4859" s="132"/>
      <c r="R4859" s="119"/>
    </row>
    <row r="4860" spans="1:18" x14ac:dyDescent="0.25">
      <c r="A4860" t="str">
        <f t="shared" si="75"/>
        <v/>
      </c>
      <c r="O4860" s="142"/>
      <c r="P4860" s="132"/>
      <c r="R4860" s="119"/>
    </row>
    <row r="4861" spans="1:18" x14ac:dyDescent="0.25">
      <c r="A4861" t="str">
        <f t="shared" si="75"/>
        <v/>
      </c>
      <c r="O4861" s="142"/>
      <c r="P4861" s="132"/>
      <c r="R4861" s="119"/>
    </row>
    <row r="4862" spans="1:18" x14ac:dyDescent="0.25">
      <c r="A4862" t="str">
        <f t="shared" si="75"/>
        <v/>
      </c>
      <c r="O4862" s="142"/>
      <c r="P4862" s="132"/>
      <c r="R4862" s="119"/>
    </row>
    <row r="4863" spans="1:18" x14ac:dyDescent="0.25">
      <c r="A4863" t="str">
        <f t="shared" si="75"/>
        <v/>
      </c>
      <c r="O4863" s="142"/>
      <c r="P4863" s="132"/>
      <c r="R4863" s="119"/>
    </row>
    <row r="4864" spans="1:18" x14ac:dyDescent="0.25">
      <c r="A4864" t="str">
        <f t="shared" si="75"/>
        <v/>
      </c>
      <c r="O4864" s="142"/>
      <c r="P4864" s="132"/>
      <c r="R4864" s="119"/>
    </row>
    <row r="4865" spans="1:18" x14ac:dyDescent="0.25">
      <c r="A4865" t="str">
        <f t="shared" si="75"/>
        <v/>
      </c>
      <c r="O4865" s="142"/>
      <c r="P4865" s="132"/>
      <c r="R4865" s="119"/>
    </row>
    <row r="4866" spans="1:18" x14ac:dyDescent="0.25">
      <c r="A4866" t="str">
        <f t="shared" si="75"/>
        <v/>
      </c>
      <c r="O4866" s="142"/>
      <c r="P4866" s="132"/>
      <c r="R4866" s="119"/>
    </row>
    <row r="4867" spans="1:18" x14ac:dyDescent="0.25">
      <c r="A4867" t="str">
        <f t="shared" si="75"/>
        <v/>
      </c>
      <c r="O4867" s="142"/>
      <c r="P4867" s="132"/>
      <c r="R4867" s="119"/>
    </row>
    <row r="4868" spans="1:18" x14ac:dyDescent="0.25">
      <c r="A4868" t="str">
        <f t="shared" si="75"/>
        <v/>
      </c>
      <c r="O4868" s="142"/>
      <c r="P4868" s="132"/>
      <c r="R4868" s="119"/>
    </row>
    <row r="4869" spans="1:18" x14ac:dyDescent="0.25">
      <c r="A4869" t="str">
        <f t="shared" si="75"/>
        <v/>
      </c>
      <c r="O4869" s="142"/>
      <c r="P4869" s="132"/>
      <c r="R4869" s="119"/>
    </row>
    <row r="4870" spans="1:18" x14ac:dyDescent="0.25">
      <c r="A4870" t="str">
        <f t="shared" si="75"/>
        <v/>
      </c>
      <c r="O4870" s="142"/>
      <c r="P4870" s="132"/>
      <c r="R4870" s="119"/>
    </row>
    <row r="4871" spans="1:18" x14ac:dyDescent="0.25">
      <c r="A4871" t="str">
        <f t="shared" si="75"/>
        <v/>
      </c>
      <c r="O4871" s="142"/>
      <c r="P4871" s="132"/>
      <c r="R4871" s="119"/>
    </row>
    <row r="4872" spans="1:18" x14ac:dyDescent="0.25">
      <c r="A4872" t="str">
        <f t="shared" ref="A4872:A4935" si="76">B4872&amp;N4872</f>
        <v/>
      </c>
      <c r="O4872" s="142"/>
      <c r="P4872" s="132"/>
      <c r="R4872" s="119"/>
    </row>
    <row r="4873" spans="1:18" x14ac:dyDescent="0.25">
      <c r="A4873" t="str">
        <f t="shared" si="76"/>
        <v/>
      </c>
      <c r="O4873" s="142"/>
      <c r="P4873" s="132"/>
      <c r="R4873" s="119"/>
    </row>
    <row r="4874" spans="1:18" x14ac:dyDescent="0.25">
      <c r="A4874" t="str">
        <f t="shared" si="76"/>
        <v/>
      </c>
      <c r="O4874" s="142"/>
      <c r="P4874" s="132"/>
      <c r="R4874" s="119"/>
    </row>
    <row r="4875" spans="1:18" x14ac:dyDescent="0.25">
      <c r="A4875" t="str">
        <f t="shared" si="76"/>
        <v/>
      </c>
      <c r="O4875" s="142"/>
      <c r="P4875" s="132"/>
      <c r="R4875" s="119"/>
    </row>
    <row r="4876" spans="1:18" x14ac:dyDescent="0.25">
      <c r="A4876" t="str">
        <f t="shared" si="76"/>
        <v/>
      </c>
      <c r="O4876" s="142"/>
      <c r="P4876" s="132"/>
      <c r="R4876" s="119"/>
    </row>
    <row r="4877" spans="1:18" x14ac:dyDescent="0.25">
      <c r="A4877" t="str">
        <f t="shared" si="76"/>
        <v/>
      </c>
      <c r="O4877" s="142"/>
      <c r="P4877" s="132"/>
      <c r="R4877" s="119"/>
    </row>
    <row r="4878" spans="1:18" x14ac:dyDescent="0.25">
      <c r="A4878" t="str">
        <f t="shared" si="76"/>
        <v/>
      </c>
      <c r="O4878" s="142"/>
      <c r="P4878" s="132"/>
      <c r="R4878" s="119"/>
    </row>
    <row r="4879" spans="1:18" x14ac:dyDescent="0.25">
      <c r="A4879" t="str">
        <f t="shared" si="76"/>
        <v/>
      </c>
      <c r="O4879" s="142"/>
      <c r="P4879" s="132"/>
      <c r="R4879" s="119"/>
    </row>
    <row r="4880" spans="1:18" x14ac:dyDescent="0.25">
      <c r="A4880" t="str">
        <f t="shared" si="76"/>
        <v/>
      </c>
      <c r="O4880" s="142"/>
      <c r="P4880" s="132"/>
      <c r="R4880" s="119"/>
    </row>
    <row r="4881" spans="1:18" x14ac:dyDescent="0.25">
      <c r="A4881" t="str">
        <f t="shared" si="76"/>
        <v/>
      </c>
      <c r="O4881" s="142"/>
      <c r="P4881" s="132"/>
      <c r="R4881" s="119"/>
    </row>
    <row r="4882" spans="1:18" x14ac:dyDescent="0.25">
      <c r="A4882" t="str">
        <f t="shared" si="76"/>
        <v/>
      </c>
      <c r="O4882" s="142"/>
      <c r="P4882" s="132"/>
      <c r="R4882" s="119"/>
    </row>
    <row r="4883" spans="1:18" x14ac:dyDescent="0.25">
      <c r="A4883" t="str">
        <f t="shared" si="76"/>
        <v/>
      </c>
      <c r="O4883" s="142"/>
      <c r="P4883" s="132"/>
      <c r="R4883" s="119"/>
    </row>
    <row r="4884" spans="1:18" x14ac:dyDescent="0.25">
      <c r="A4884" t="str">
        <f t="shared" si="76"/>
        <v/>
      </c>
      <c r="O4884" s="142"/>
      <c r="P4884" s="132"/>
      <c r="R4884" s="119"/>
    </row>
    <row r="4885" spans="1:18" x14ac:dyDescent="0.25">
      <c r="A4885" t="str">
        <f t="shared" si="76"/>
        <v/>
      </c>
      <c r="O4885" s="142"/>
      <c r="P4885" s="132"/>
      <c r="R4885" s="119"/>
    </row>
    <row r="4886" spans="1:18" x14ac:dyDescent="0.25">
      <c r="A4886" t="str">
        <f t="shared" si="76"/>
        <v/>
      </c>
      <c r="O4886" s="142"/>
      <c r="P4886" s="132"/>
      <c r="R4886" s="119"/>
    </row>
    <row r="4887" spans="1:18" x14ac:dyDescent="0.25">
      <c r="A4887" t="str">
        <f t="shared" si="76"/>
        <v/>
      </c>
      <c r="O4887" s="142"/>
      <c r="P4887" s="132"/>
      <c r="R4887" s="119"/>
    </row>
    <row r="4888" spans="1:18" x14ac:dyDescent="0.25">
      <c r="A4888" t="str">
        <f t="shared" si="76"/>
        <v/>
      </c>
      <c r="O4888" s="142"/>
      <c r="P4888" s="132"/>
      <c r="R4888" s="119"/>
    </row>
    <row r="4889" spans="1:18" x14ac:dyDescent="0.25">
      <c r="A4889" t="str">
        <f t="shared" si="76"/>
        <v/>
      </c>
      <c r="O4889" s="142"/>
      <c r="P4889" s="132"/>
      <c r="R4889" s="119"/>
    </row>
    <row r="4890" spans="1:18" x14ac:dyDescent="0.25">
      <c r="A4890" t="str">
        <f t="shared" si="76"/>
        <v/>
      </c>
      <c r="O4890" s="142"/>
      <c r="P4890" s="132"/>
      <c r="R4890" s="119"/>
    </row>
    <row r="4891" spans="1:18" x14ac:dyDescent="0.25">
      <c r="A4891" t="str">
        <f t="shared" si="76"/>
        <v/>
      </c>
      <c r="O4891" s="142"/>
      <c r="P4891" s="132"/>
      <c r="R4891" s="119"/>
    </row>
    <row r="4892" spans="1:18" x14ac:dyDescent="0.25">
      <c r="A4892" t="str">
        <f t="shared" si="76"/>
        <v/>
      </c>
      <c r="O4892" s="142"/>
      <c r="P4892" s="132"/>
      <c r="R4892" s="119"/>
    </row>
    <row r="4893" spans="1:18" x14ac:dyDescent="0.25">
      <c r="A4893" t="str">
        <f t="shared" si="76"/>
        <v/>
      </c>
      <c r="O4893" s="142"/>
      <c r="P4893" s="132"/>
      <c r="R4893" s="119"/>
    </row>
    <row r="4894" spans="1:18" x14ac:dyDescent="0.25">
      <c r="A4894" t="str">
        <f t="shared" si="76"/>
        <v/>
      </c>
      <c r="O4894" s="142"/>
      <c r="P4894" s="132"/>
      <c r="R4894" s="119"/>
    </row>
    <row r="4895" spans="1:18" x14ac:dyDescent="0.25">
      <c r="A4895" t="str">
        <f t="shared" si="76"/>
        <v/>
      </c>
      <c r="O4895" s="142"/>
      <c r="P4895" s="132"/>
      <c r="R4895" s="119"/>
    </row>
    <row r="4896" spans="1:18" x14ac:dyDescent="0.25">
      <c r="A4896" t="str">
        <f t="shared" si="76"/>
        <v/>
      </c>
      <c r="O4896" s="142"/>
      <c r="P4896" s="132"/>
      <c r="R4896" s="119"/>
    </row>
    <row r="4897" spans="1:18" x14ac:dyDescent="0.25">
      <c r="A4897" t="str">
        <f t="shared" si="76"/>
        <v/>
      </c>
      <c r="O4897" s="142"/>
      <c r="P4897" s="132"/>
      <c r="R4897" s="119"/>
    </row>
    <row r="4898" spans="1:18" x14ac:dyDescent="0.25">
      <c r="A4898" t="str">
        <f t="shared" si="76"/>
        <v/>
      </c>
      <c r="O4898" s="142"/>
      <c r="P4898" s="132"/>
      <c r="R4898" s="119"/>
    </row>
    <row r="4899" spans="1:18" x14ac:dyDescent="0.25">
      <c r="A4899" t="str">
        <f t="shared" si="76"/>
        <v/>
      </c>
      <c r="O4899" s="142"/>
      <c r="P4899" s="132"/>
      <c r="R4899" s="119"/>
    </row>
    <row r="4900" spans="1:18" x14ac:dyDescent="0.25">
      <c r="A4900" t="str">
        <f t="shared" si="76"/>
        <v/>
      </c>
      <c r="O4900" s="142"/>
      <c r="P4900" s="132"/>
      <c r="R4900" s="119"/>
    </row>
    <row r="4901" spans="1:18" x14ac:dyDescent="0.25">
      <c r="A4901" t="str">
        <f t="shared" si="76"/>
        <v/>
      </c>
      <c r="O4901" s="142"/>
      <c r="P4901" s="132"/>
      <c r="R4901" s="119"/>
    </row>
    <row r="4902" spans="1:18" x14ac:dyDescent="0.25">
      <c r="A4902" t="str">
        <f t="shared" si="76"/>
        <v/>
      </c>
      <c r="O4902" s="142"/>
      <c r="P4902" s="132"/>
      <c r="R4902" s="119"/>
    </row>
    <row r="4903" spans="1:18" x14ac:dyDescent="0.25">
      <c r="A4903" t="str">
        <f t="shared" si="76"/>
        <v/>
      </c>
      <c r="O4903" s="142"/>
      <c r="P4903" s="132"/>
      <c r="R4903" s="119"/>
    </row>
    <row r="4904" spans="1:18" x14ac:dyDescent="0.25">
      <c r="A4904" t="str">
        <f t="shared" si="76"/>
        <v/>
      </c>
      <c r="O4904" s="142"/>
      <c r="P4904" s="132"/>
      <c r="R4904" s="119"/>
    </row>
    <row r="4905" spans="1:18" x14ac:dyDescent="0.25">
      <c r="A4905" t="str">
        <f t="shared" si="76"/>
        <v/>
      </c>
      <c r="O4905" s="142"/>
      <c r="P4905" s="132"/>
      <c r="R4905" s="119"/>
    </row>
    <row r="4906" spans="1:18" x14ac:dyDescent="0.25">
      <c r="A4906" t="str">
        <f t="shared" si="76"/>
        <v/>
      </c>
      <c r="O4906" s="142"/>
      <c r="P4906" s="132"/>
      <c r="R4906" s="119"/>
    </row>
    <row r="4907" spans="1:18" x14ac:dyDescent="0.25">
      <c r="A4907" t="str">
        <f t="shared" si="76"/>
        <v/>
      </c>
      <c r="O4907" s="142"/>
      <c r="P4907" s="132"/>
      <c r="R4907" s="119"/>
    </row>
    <row r="4908" spans="1:18" x14ac:dyDescent="0.25">
      <c r="A4908" t="str">
        <f t="shared" si="76"/>
        <v/>
      </c>
      <c r="O4908" s="142"/>
      <c r="P4908" s="132"/>
      <c r="R4908" s="119"/>
    </row>
    <row r="4909" spans="1:18" x14ac:dyDescent="0.25">
      <c r="A4909" t="str">
        <f t="shared" si="76"/>
        <v/>
      </c>
      <c r="O4909" s="142"/>
      <c r="P4909" s="132"/>
      <c r="R4909" s="119"/>
    </row>
    <row r="4910" spans="1:18" x14ac:dyDescent="0.25">
      <c r="A4910" t="str">
        <f t="shared" si="76"/>
        <v/>
      </c>
      <c r="O4910" s="142"/>
      <c r="P4910" s="132"/>
      <c r="R4910" s="119"/>
    </row>
    <row r="4911" spans="1:18" x14ac:dyDescent="0.25">
      <c r="A4911" t="str">
        <f t="shared" si="76"/>
        <v/>
      </c>
      <c r="O4911" s="142"/>
      <c r="P4911" s="132"/>
      <c r="R4911" s="119"/>
    </row>
    <row r="4912" spans="1:18" x14ac:dyDescent="0.25">
      <c r="A4912" t="str">
        <f t="shared" si="76"/>
        <v/>
      </c>
      <c r="O4912" s="142"/>
      <c r="P4912" s="132"/>
      <c r="R4912" s="119"/>
    </row>
    <row r="4913" spans="1:18" x14ac:dyDescent="0.25">
      <c r="A4913" t="str">
        <f t="shared" si="76"/>
        <v/>
      </c>
      <c r="O4913" s="142"/>
      <c r="P4913" s="132"/>
      <c r="R4913" s="119"/>
    </row>
    <row r="4914" spans="1:18" x14ac:dyDescent="0.25">
      <c r="A4914" t="str">
        <f t="shared" si="76"/>
        <v/>
      </c>
      <c r="O4914" s="142"/>
      <c r="P4914" s="132"/>
      <c r="R4914" s="119"/>
    </row>
    <row r="4915" spans="1:18" x14ac:dyDescent="0.25">
      <c r="A4915" t="str">
        <f t="shared" si="76"/>
        <v/>
      </c>
      <c r="O4915" s="142"/>
      <c r="P4915" s="132"/>
      <c r="R4915" s="119"/>
    </row>
    <row r="4916" spans="1:18" x14ac:dyDescent="0.25">
      <c r="A4916" t="str">
        <f t="shared" si="76"/>
        <v/>
      </c>
      <c r="O4916" s="142"/>
      <c r="P4916" s="132"/>
      <c r="R4916" s="119"/>
    </row>
    <row r="4917" spans="1:18" x14ac:dyDescent="0.25">
      <c r="A4917" t="str">
        <f t="shared" si="76"/>
        <v/>
      </c>
      <c r="O4917" s="142"/>
      <c r="P4917" s="132"/>
      <c r="R4917" s="119"/>
    </row>
    <row r="4918" spans="1:18" x14ac:dyDescent="0.25">
      <c r="A4918" t="str">
        <f t="shared" si="76"/>
        <v/>
      </c>
      <c r="O4918" s="142"/>
      <c r="P4918" s="132"/>
      <c r="R4918" s="119"/>
    </row>
    <row r="4919" spans="1:18" x14ac:dyDescent="0.25">
      <c r="A4919" t="str">
        <f t="shared" si="76"/>
        <v/>
      </c>
      <c r="O4919" s="142"/>
      <c r="P4919" s="132"/>
      <c r="R4919" s="119"/>
    </row>
    <row r="4920" spans="1:18" x14ac:dyDescent="0.25">
      <c r="A4920" t="str">
        <f t="shared" si="76"/>
        <v/>
      </c>
      <c r="O4920" s="142"/>
      <c r="P4920" s="132"/>
      <c r="R4920" s="119"/>
    </row>
    <row r="4921" spans="1:18" x14ac:dyDescent="0.25">
      <c r="A4921" t="str">
        <f t="shared" si="76"/>
        <v/>
      </c>
      <c r="O4921" s="142"/>
      <c r="P4921" s="132"/>
      <c r="R4921" s="119"/>
    </row>
    <row r="4922" spans="1:18" x14ac:dyDescent="0.25">
      <c r="A4922" t="str">
        <f t="shared" si="76"/>
        <v/>
      </c>
      <c r="O4922" s="142"/>
      <c r="P4922" s="132"/>
      <c r="R4922" s="119"/>
    </row>
    <row r="4923" spans="1:18" x14ac:dyDescent="0.25">
      <c r="A4923" t="str">
        <f t="shared" si="76"/>
        <v/>
      </c>
      <c r="O4923" s="142"/>
      <c r="P4923" s="132"/>
      <c r="R4923" s="119"/>
    </row>
    <row r="4924" spans="1:18" x14ac:dyDescent="0.25">
      <c r="A4924" t="str">
        <f t="shared" si="76"/>
        <v/>
      </c>
      <c r="O4924" s="142"/>
      <c r="P4924" s="132"/>
      <c r="R4924" s="119"/>
    </row>
    <row r="4925" spans="1:18" x14ac:dyDescent="0.25">
      <c r="A4925" t="str">
        <f t="shared" si="76"/>
        <v/>
      </c>
      <c r="O4925" s="142"/>
      <c r="P4925" s="132"/>
      <c r="R4925" s="119"/>
    </row>
    <row r="4926" spans="1:18" x14ac:dyDescent="0.25">
      <c r="A4926" t="str">
        <f t="shared" si="76"/>
        <v/>
      </c>
      <c r="O4926" s="142"/>
      <c r="P4926" s="132"/>
      <c r="R4926" s="119"/>
    </row>
    <row r="4927" spans="1:18" x14ac:dyDescent="0.25">
      <c r="A4927" t="str">
        <f t="shared" si="76"/>
        <v/>
      </c>
      <c r="O4927" s="142"/>
      <c r="P4927" s="132"/>
      <c r="R4927" s="119"/>
    </row>
    <row r="4928" spans="1:18" x14ac:dyDescent="0.25">
      <c r="A4928" t="str">
        <f t="shared" si="76"/>
        <v/>
      </c>
      <c r="O4928" s="142"/>
      <c r="P4928" s="132"/>
      <c r="R4928" s="119"/>
    </row>
    <row r="4929" spans="1:18" x14ac:dyDescent="0.25">
      <c r="A4929" t="str">
        <f t="shared" si="76"/>
        <v/>
      </c>
      <c r="O4929" s="142"/>
      <c r="P4929" s="132"/>
      <c r="R4929" s="119"/>
    </row>
    <row r="4930" spans="1:18" x14ac:dyDescent="0.25">
      <c r="A4930" t="str">
        <f t="shared" si="76"/>
        <v/>
      </c>
      <c r="O4930" s="142"/>
      <c r="P4930" s="132"/>
      <c r="R4930" s="119"/>
    </row>
    <row r="4931" spans="1:18" x14ac:dyDescent="0.25">
      <c r="A4931" t="str">
        <f t="shared" si="76"/>
        <v/>
      </c>
      <c r="O4931" s="142"/>
      <c r="P4931" s="132"/>
      <c r="R4931" s="119"/>
    </row>
    <row r="4932" spans="1:18" x14ac:dyDescent="0.25">
      <c r="A4932" t="str">
        <f t="shared" si="76"/>
        <v/>
      </c>
      <c r="O4932" s="142"/>
      <c r="P4932" s="132"/>
      <c r="R4932" s="119"/>
    </row>
    <row r="4933" spans="1:18" x14ac:dyDescent="0.25">
      <c r="A4933" t="str">
        <f t="shared" si="76"/>
        <v/>
      </c>
      <c r="O4933" s="142"/>
      <c r="P4933" s="132"/>
      <c r="R4933" s="119"/>
    </row>
    <row r="4934" spans="1:18" x14ac:dyDescent="0.25">
      <c r="A4934" t="str">
        <f t="shared" si="76"/>
        <v/>
      </c>
      <c r="O4934" s="142"/>
      <c r="P4934" s="132"/>
      <c r="R4934" s="119"/>
    </row>
    <row r="4935" spans="1:18" x14ac:dyDescent="0.25">
      <c r="A4935" t="str">
        <f t="shared" si="76"/>
        <v/>
      </c>
      <c r="O4935" s="142"/>
      <c r="P4935" s="132"/>
      <c r="R4935" s="119"/>
    </row>
    <row r="4936" spans="1:18" x14ac:dyDescent="0.25">
      <c r="A4936" t="str">
        <f t="shared" ref="A4936:A4999" si="77">B4936&amp;N4936</f>
        <v/>
      </c>
      <c r="O4936" s="142"/>
      <c r="P4936" s="132"/>
      <c r="R4936" s="119"/>
    </row>
    <row r="4937" spans="1:18" x14ac:dyDescent="0.25">
      <c r="A4937" t="str">
        <f t="shared" si="77"/>
        <v/>
      </c>
      <c r="O4937" s="142"/>
      <c r="P4937" s="132"/>
      <c r="R4937" s="119"/>
    </row>
    <row r="4938" spans="1:18" x14ac:dyDescent="0.25">
      <c r="A4938" t="str">
        <f t="shared" si="77"/>
        <v/>
      </c>
      <c r="O4938" s="142"/>
      <c r="P4938" s="132"/>
      <c r="R4938" s="119"/>
    </row>
    <row r="4939" spans="1:18" x14ac:dyDescent="0.25">
      <c r="A4939" t="str">
        <f t="shared" si="77"/>
        <v/>
      </c>
      <c r="O4939" s="142"/>
      <c r="P4939" s="132"/>
      <c r="R4939" s="119"/>
    </row>
    <row r="4940" spans="1:18" x14ac:dyDescent="0.25">
      <c r="A4940" t="str">
        <f t="shared" si="77"/>
        <v/>
      </c>
      <c r="O4940" s="142"/>
      <c r="P4940" s="132"/>
      <c r="R4940" s="119"/>
    </row>
    <row r="4941" spans="1:18" x14ac:dyDescent="0.25">
      <c r="A4941" t="str">
        <f t="shared" si="77"/>
        <v/>
      </c>
      <c r="O4941" s="142"/>
      <c r="P4941" s="132"/>
      <c r="R4941" s="119"/>
    </row>
    <row r="4942" spans="1:18" x14ac:dyDescent="0.25">
      <c r="A4942" t="str">
        <f t="shared" si="77"/>
        <v/>
      </c>
      <c r="O4942" s="142"/>
      <c r="P4942" s="132"/>
      <c r="R4942" s="119"/>
    </row>
    <row r="4943" spans="1:18" x14ac:dyDescent="0.25">
      <c r="A4943" t="str">
        <f t="shared" si="77"/>
        <v/>
      </c>
      <c r="O4943" s="142"/>
      <c r="P4943" s="132"/>
      <c r="R4943" s="119"/>
    </row>
    <row r="4944" spans="1:18" x14ac:dyDescent="0.25">
      <c r="A4944" t="str">
        <f t="shared" si="77"/>
        <v/>
      </c>
      <c r="O4944" s="142"/>
      <c r="P4944" s="132"/>
      <c r="R4944" s="119"/>
    </row>
    <row r="4945" spans="1:18" x14ac:dyDescent="0.25">
      <c r="A4945" t="str">
        <f t="shared" si="77"/>
        <v/>
      </c>
      <c r="O4945" s="142"/>
      <c r="P4945" s="132"/>
      <c r="R4945" s="119"/>
    </row>
    <row r="4946" spans="1:18" x14ac:dyDescent="0.25">
      <c r="A4946" t="str">
        <f t="shared" si="77"/>
        <v/>
      </c>
      <c r="O4946" s="142"/>
      <c r="P4946" s="132"/>
      <c r="R4946" s="119"/>
    </row>
    <row r="4947" spans="1:18" x14ac:dyDescent="0.25">
      <c r="A4947" t="str">
        <f t="shared" si="77"/>
        <v/>
      </c>
      <c r="O4947" s="142"/>
      <c r="P4947" s="132"/>
      <c r="R4947" s="119"/>
    </row>
    <row r="4948" spans="1:18" x14ac:dyDescent="0.25">
      <c r="A4948" t="str">
        <f t="shared" si="77"/>
        <v/>
      </c>
      <c r="O4948" s="142"/>
      <c r="P4948" s="132"/>
      <c r="R4948" s="119"/>
    </row>
    <row r="4949" spans="1:18" x14ac:dyDescent="0.25">
      <c r="A4949" t="str">
        <f t="shared" si="77"/>
        <v/>
      </c>
      <c r="O4949" s="142"/>
      <c r="P4949" s="132"/>
      <c r="R4949" s="119"/>
    </row>
    <row r="4950" spans="1:18" x14ac:dyDescent="0.25">
      <c r="A4950" t="str">
        <f t="shared" si="77"/>
        <v/>
      </c>
      <c r="O4950" s="142"/>
      <c r="P4950" s="132"/>
      <c r="R4950" s="119"/>
    </row>
    <row r="4951" spans="1:18" x14ac:dyDescent="0.25">
      <c r="A4951" t="str">
        <f t="shared" si="77"/>
        <v/>
      </c>
      <c r="O4951" s="142"/>
      <c r="P4951" s="132"/>
      <c r="R4951" s="119"/>
    </row>
    <row r="4952" spans="1:18" x14ac:dyDescent="0.25">
      <c r="A4952" t="str">
        <f t="shared" si="77"/>
        <v/>
      </c>
      <c r="O4952" s="142"/>
      <c r="P4952" s="132"/>
      <c r="R4952" s="119"/>
    </row>
    <row r="4953" spans="1:18" x14ac:dyDescent="0.25">
      <c r="A4953" t="str">
        <f t="shared" si="77"/>
        <v/>
      </c>
      <c r="O4953" s="142"/>
      <c r="P4953" s="132"/>
      <c r="R4953" s="119"/>
    </row>
    <row r="4954" spans="1:18" x14ac:dyDescent="0.25">
      <c r="A4954" t="str">
        <f t="shared" si="77"/>
        <v/>
      </c>
      <c r="O4954" s="142"/>
      <c r="P4954" s="132"/>
      <c r="R4954" s="119"/>
    </row>
    <row r="4955" spans="1:18" x14ac:dyDescent="0.25">
      <c r="A4955" t="str">
        <f t="shared" si="77"/>
        <v/>
      </c>
      <c r="O4955" s="142"/>
      <c r="P4955" s="132"/>
      <c r="R4955" s="119"/>
    </row>
    <row r="4956" spans="1:18" x14ac:dyDescent="0.25">
      <c r="A4956" t="str">
        <f t="shared" si="77"/>
        <v/>
      </c>
      <c r="O4956" s="142"/>
      <c r="P4956" s="132"/>
      <c r="R4956" s="119"/>
    </row>
    <row r="4957" spans="1:18" x14ac:dyDescent="0.25">
      <c r="A4957" t="str">
        <f t="shared" si="77"/>
        <v/>
      </c>
      <c r="O4957" s="142"/>
      <c r="P4957" s="132"/>
      <c r="R4957" s="119"/>
    </row>
    <row r="4958" spans="1:18" x14ac:dyDescent="0.25">
      <c r="A4958" t="str">
        <f t="shared" si="77"/>
        <v/>
      </c>
      <c r="O4958" s="142"/>
      <c r="P4958" s="132"/>
      <c r="R4958" s="119"/>
    </row>
    <row r="4959" spans="1:18" x14ac:dyDescent="0.25">
      <c r="A4959" t="str">
        <f t="shared" si="77"/>
        <v/>
      </c>
      <c r="O4959" s="142"/>
      <c r="P4959" s="132"/>
      <c r="R4959" s="119"/>
    </row>
    <row r="4960" spans="1:18" x14ac:dyDescent="0.25">
      <c r="A4960" t="str">
        <f t="shared" si="77"/>
        <v/>
      </c>
      <c r="O4960" s="142"/>
      <c r="P4960" s="132"/>
      <c r="R4960" s="119"/>
    </row>
    <row r="4961" spans="1:18" x14ac:dyDescent="0.25">
      <c r="A4961" t="str">
        <f t="shared" si="77"/>
        <v/>
      </c>
      <c r="O4961" s="142"/>
      <c r="P4961" s="132"/>
      <c r="R4961" s="119"/>
    </row>
    <row r="4962" spans="1:18" x14ac:dyDescent="0.25">
      <c r="A4962" t="str">
        <f t="shared" si="77"/>
        <v/>
      </c>
      <c r="O4962" s="142"/>
      <c r="P4962" s="132"/>
      <c r="R4962" s="119"/>
    </row>
    <row r="4963" spans="1:18" x14ac:dyDescent="0.25">
      <c r="A4963" t="str">
        <f t="shared" si="77"/>
        <v/>
      </c>
      <c r="O4963" s="142"/>
      <c r="P4963" s="132"/>
      <c r="R4963" s="119"/>
    </row>
    <row r="4964" spans="1:18" x14ac:dyDescent="0.25">
      <c r="A4964" t="str">
        <f t="shared" si="77"/>
        <v/>
      </c>
      <c r="O4964" s="142"/>
      <c r="P4964" s="132"/>
      <c r="R4964" s="119"/>
    </row>
    <row r="4965" spans="1:18" x14ac:dyDescent="0.25">
      <c r="A4965" t="str">
        <f t="shared" si="77"/>
        <v/>
      </c>
      <c r="O4965" s="142"/>
      <c r="P4965" s="132"/>
      <c r="R4965" s="119"/>
    </row>
    <row r="4966" spans="1:18" x14ac:dyDescent="0.25">
      <c r="A4966" t="str">
        <f t="shared" si="77"/>
        <v/>
      </c>
      <c r="O4966" s="142"/>
      <c r="P4966" s="132"/>
      <c r="R4966" s="119"/>
    </row>
    <row r="4967" spans="1:18" x14ac:dyDescent="0.25">
      <c r="A4967" t="str">
        <f t="shared" si="77"/>
        <v/>
      </c>
      <c r="O4967" s="142"/>
      <c r="P4967" s="132"/>
      <c r="R4967" s="119"/>
    </row>
    <row r="4968" spans="1:18" x14ac:dyDescent="0.25">
      <c r="A4968" t="str">
        <f t="shared" si="77"/>
        <v/>
      </c>
      <c r="O4968" s="142"/>
      <c r="P4968" s="132"/>
      <c r="R4968" s="119"/>
    </row>
    <row r="4969" spans="1:18" x14ac:dyDescent="0.25">
      <c r="A4969" t="str">
        <f t="shared" si="77"/>
        <v/>
      </c>
      <c r="O4969" s="142"/>
      <c r="P4969" s="132"/>
      <c r="R4969" s="119"/>
    </row>
    <row r="4970" spans="1:18" x14ac:dyDescent="0.25">
      <c r="A4970" t="str">
        <f t="shared" si="77"/>
        <v/>
      </c>
      <c r="O4970" s="142"/>
      <c r="P4970" s="132"/>
      <c r="R4970" s="119"/>
    </row>
    <row r="4971" spans="1:18" x14ac:dyDescent="0.25">
      <c r="A4971" t="str">
        <f t="shared" si="77"/>
        <v/>
      </c>
      <c r="O4971" s="142"/>
      <c r="P4971" s="132"/>
      <c r="R4971" s="119"/>
    </row>
    <row r="4972" spans="1:18" x14ac:dyDescent="0.25">
      <c r="A4972" t="str">
        <f t="shared" si="77"/>
        <v/>
      </c>
      <c r="O4972" s="142"/>
      <c r="P4972" s="132"/>
      <c r="R4972" s="119"/>
    </row>
    <row r="4973" spans="1:18" x14ac:dyDescent="0.25">
      <c r="A4973" t="str">
        <f t="shared" si="77"/>
        <v/>
      </c>
      <c r="O4973" s="142"/>
      <c r="P4973" s="132"/>
      <c r="R4973" s="119"/>
    </row>
    <row r="4974" spans="1:18" x14ac:dyDescent="0.25">
      <c r="A4974" t="str">
        <f t="shared" si="77"/>
        <v/>
      </c>
      <c r="O4974" s="142"/>
      <c r="P4974" s="132"/>
      <c r="R4974" s="119"/>
    </row>
    <row r="4975" spans="1:18" x14ac:dyDescent="0.25">
      <c r="A4975" t="str">
        <f t="shared" si="77"/>
        <v/>
      </c>
      <c r="O4975" s="142"/>
      <c r="P4975" s="132"/>
      <c r="R4975" s="119"/>
    </row>
    <row r="4976" spans="1:18" x14ac:dyDescent="0.25">
      <c r="A4976" t="str">
        <f t="shared" si="77"/>
        <v/>
      </c>
      <c r="O4976" s="142"/>
      <c r="P4976" s="132"/>
      <c r="R4976" s="119"/>
    </row>
    <row r="4977" spans="1:18" x14ac:dyDescent="0.25">
      <c r="A4977" t="str">
        <f t="shared" si="77"/>
        <v/>
      </c>
      <c r="O4977" s="142"/>
      <c r="P4977" s="132"/>
      <c r="R4977" s="119"/>
    </row>
    <row r="4978" spans="1:18" x14ac:dyDescent="0.25">
      <c r="A4978" t="str">
        <f t="shared" si="77"/>
        <v/>
      </c>
      <c r="O4978" s="142"/>
      <c r="P4978" s="132"/>
      <c r="R4978" s="119"/>
    </row>
    <row r="4979" spans="1:18" x14ac:dyDescent="0.25">
      <c r="A4979" t="str">
        <f t="shared" si="77"/>
        <v/>
      </c>
      <c r="O4979" s="142"/>
      <c r="P4979" s="132"/>
      <c r="R4979" s="119"/>
    </row>
    <row r="4980" spans="1:18" x14ac:dyDescent="0.25">
      <c r="A4980" t="str">
        <f t="shared" si="77"/>
        <v/>
      </c>
      <c r="O4980" s="142"/>
      <c r="P4980" s="132"/>
      <c r="R4980" s="119"/>
    </row>
    <row r="4981" spans="1:18" x14ac:dyDescent="0.25">
      <c r="A4981" t="str">
        <f t="shared" si="77"/>
        <v/>
      </c>
      <c r="O4981" s="142"/>
      <c r="P4981" s="132"/>
      <c r="R4981" s="119"/>
    </row>
    <row r="4982" spans="1:18" x14ac:dyDescent="0.25">
      <c r="A4982" t="str">
        <f t="shared" si="77"/>
        <v/>
      </c>
      <c r="O4982" s="142"/>
      <c r="P4982" s="132"/>
      <c r="R4982" s="119"/>
    </row>
    <row r="4983" spans="1:18" x14ac:dyDescent="0.25">
      <c r="A4983" t="str">
        <f t="shared" si="77"/>
        <v/>
      </c>
      <c r="O4983" s="142"/>
      <c r="P4983" s="132"/>
      <c r="R4983" s="119"/>
    </row>
    <row r="4984" spans="1:18" x14ac:dyDescent="0.25">
      <c r="A4984" t="str">
        <f t="shared" si="77"/>
        <v/>
      </c>
      <c r="O4984" s="142"/>
      <c r="P4984" s="132"/>
      <c r="R4984" s="119"/>
    </row>
    <row r="4985" spans="1:18" x14ac:dyDescent="0.25">
      <c r="A4985" t="str">
        <f t="shared" si="77"/>
        <v/>
      </c>
      <c r="O4985" s="142"/>
      <c r="P4985" s="132"/>
      <c r="R4985" s="119"/>
    </row>
    <row r="4986" spans="1:18" x14ac:dyDescent="0.25">
      <c r="A4986" t="str">
        <f t="shared" si="77"/>
        <v/>
      </c>
      <c r="O4986" s="142"/>
      <c r="P4986" s="132"/>
      <c r="R4986" s="119"/>
    </row>
    <row r="4987" spans="1:18" x14ac:dyDescent="0.25">
      <c r="A4987" t="str">
        <f t="shared" si="77"/>
        <v/>
      </c>
      <c r="O4987" s="142"/>
      <c r="P4987" s="132"/>
      <c r="R4987" s="119"/>
    </row>
    <row r="4988" spans="1:18" x14ac:dyDescent="0.25">
      <c r="A4988" t="str">
        <f t="shared" si="77"/>
        <v/>
      </c>
      <c r="O4988" s="142"/>
      <c r="P4988" s="132"/>
      <c r="R4988" s="119"/>
    </row>
    <row r="4989" spans="1:18" x14ac:dyDescent="0.25">
      <c r="A4989" t="str">
        <f t="shared" si="77"/>
        <v/>
      </c>
      <c r="O4989" s="142"/>
      <c r="P4989" s="132"/>
      <c r="R4989" s="119"/>
    </row>
    <row r="4990" spans="1:18" x14ac:dyDescent="0.25">
      <c r="A4990" t="str">
        <f t="shared" si="77"/>
        <v/>
      </c>
      <c r="O4990" s="142"/>
      <c r="P4990" s="132"/>
      <c r="R4990" s="119"/>
    </row>
    <row r="4991" spans="1:18" x14ac:dyDescent="0.25">
      <c r="A4991" t="str">
        <f t="shared" si="77"/>
        <v/>
      </c>
      <c r="O4991" s="142"/>
      <c r="P4991" s="132"/>
      <c r="R4991" s="119"/>
    </row>
    <row r="4992" spans="1:18" x14ac:dyDescent="0.25">
      <c r="A4992" t="str">
        <f t="shared" si="77"/>
        <v/>
      </c>
      <c r="O4992" s="142"/>
      <c r="P4992" s="132"/>
      <c r="R4992" s="119"/>
    </row>
    <row r="4993" spans="1:18" x14ac:dyDescent="0.25">
      <c r="A4993" t="str">
        <f t="shared" si="77"/>
        <v/>
      </c>
      <c r="O4993" s="142"/>
      <c r="P4993" s="132"/>
      <c r="R4993" s="119"/>
    </row>
    <row r="4994" spans="1:18" x14ac:dyDescent="0.25">
      <c r="A4994" t="str">
        <f t="shared" si="77"/>
        <v/>
      </c>
      <c r="O4994" s="142"/>
      <c r="P4994" s="132"/>
      <c r="R4994" s="119"/>
    </row>
    <row r="4995" spans="1:18" x14ac:dyDescent="0.25">
      <c r="A4995" t="str">
        <f t="shared" si="77"/>
        <v/>
      </c>
      <c r="O4995" s="142"/>
      <c r="P4995" s="132"/>
      <c r="R4995" s="119"/>
    </row>
    <row r="4996" spans="1:18" x14ac:dyDescent="0.25">
      <c r="A4996" t="str">
        <f t="shared" si="77"/>
        <v/>
      </c>
      <c r="O4996" s="142"/>
      <c r="P4996" s="132"/>
      <c r="R4996" s="119"/>
    </row>
    <row r="4997" spans="1:18" x14ac:dyDescent="0.25">
      <c r="A4997" t="str">
        <f t="shared" si="77"/>
        <v/>
      </c>
      <c r="O4997" s="142"/>
      <c r="P4997" s="132"/>
      <c r="R4997" s="119"/>
    </row>
    <row r="4998" spans="1:18" x14ac:dyDescent="0.25">
      <c r="A4998" t="str">
        <f t="shared" si="77"/>
        <v/>
      </c>
      <c r="O4998" s="142"/>
      <c r="P4998" s="132"/>
      <c r="R4998" s="119"/>
    </row>
    <row r="4999" spans="1:18" x14ac:dyDescent="0.25">
      <c r="A4999" t="str">
        <f t="shared" si="77"/>
        <v/>
      </c>
      <c r="O4999" s="142"/>
      <c r="P4999" s="132"/>
      <c r="R4999" s="119"/>
    </row>
    <row r="5000" spans="1:18" x14ac:dyDescent="0.25">
      <c r="A5000" t="str">
        <f t="shared" ref="A5000:A5063" si="78">B5000&amp;N5000</f>
        <v/>
      </c>
      <c r="O5000" s="142"/>
      <c r="P5000" s="132"/>
      <c r="R5000" s="119"/>
    </row>
    <row r="5001" spans="1:18" x14ac:dyDescent="0.25">
      <c r="A5001" t="str">
        <f t="shared" si="78"/>
        <v/>
      </c>
      <c r="O5001" s="142"/>
      <c r="P5001" s="132"/>
      <c r="R5001" s="119"/>
    </row>
    <row r="5002" spans="1:18" x14ac:dyDescent="0.25">
      <c r="A5002" t="str">
        <f t="shared" si="78"/>
        <v/>
      </c>
      <c r="O5002" s="142"/>
      <c r="P5002" s="132"/>
      <c r="R5002" s="119"/>
    </row>
    <row r="5003" spans="1:18" x14ac:dyDescent="0.25">
      <c r="A5003" t="str">
        <f t="shared" si="78"/>
        <v/>
      </c>
      <c r="O5003" s="142"/>
      <c r="P5003" s="132"/>
      <c r="R5003" s="119"/>
    </row>
    <row r="5004" spans="1:18" x14ac:dyDescent="0.25">
      <c r="A5004" t="str">
        <f t="shared" si="78"/>
        <v/>
      </c>
      <c r="O5004" s="142"/>
      <c r="P5004" s="132"/>
      <c r="R5004" s="119"/>
    </row>
    <row r="5005" spans="1:18" x14ac:dyDescent="0.25">
      <c r="A5005" t="str">
        <f t="shared" si="78"/>
        <v/>
      </c>
      <c r="O5005" s="142"/>
      <c r="P5005" s="132"/>
      <c r="R5005" s="119"/>
    </row>
    <row r="5006" spans="1:18" x14ac:dyDescent="0.25">
      <c r="A5006" t="str">
        <f t="shared" si="78"/>
        <v/>
      </c>
      <c r="O5006" s="142"/>
      <c r="P5006" s="132"/>
      <c r="R5006" s="119"/>
    </row>
    <row r="5007" spans="1:18" x14ac:dyDescent="0.25">
      <c r="A5007" t="str">
        <f t="shared" si="78"/>
        <v/>
      </c>
      <c r="O5007" s="142"/>
      <c r="P5007" s="132"/>
      <c r="R5007" s="119"/>
    </row>
    <row r="5008" spans="1:18" x14ac:dyDescent="0.25">
      <c r="A5008" t="str">
        <f t="shared" si="78"/>
        <v/>
      </c>
      <c r="O5008" s="142"/>
      <c r="P5008" s="132"/>
      <c r="R5008" s="119"/>
    </row>
    <row r="5009" spans="1:18" x14ac:dyDescent="0.25">
      <c r="A5009" t="str">
        <f t="shared" si="78"/>
        <v/>
      </c>
      <c r="O5009" s="142"/>
      <c r="P5009" s="132"/>
      <c r="R5009" s="119"/>
    </row>
    <row r="5010" spans="1:18" x14ac:dyDescent="0.25">
      <c r="A5010" t="str">
        <f t="shared" si="78"/>
        <v/>
      </c>
      <c r="O5010" s="142"/>
      <c r="P5010" s="132"/>
      <c r="R5010" s="119"/>
    </row>
    <row r="5011" spans="1:18" x14ac:dyDescent="0.25">
      <c r="A5011" t="str">
        <f t="shared" si="78"/>
        <v/>
      </c>
      <c r="O5011" s="142"/>
      <c r="P5011" s="132"/>
      <c r="R5011" s="119"/>
    </row>
    <row r="5012" spans="1:18" x14ac:dyDescent="0.25">
      <c r="A5012" t="str">
        <f t="shared" si="78"/>
        <v/>
      </c>
      <c r="O5012" s="142"/>
      <c r="P5012" s="132"/>
      <c r="R5012" s="119"/>
    </row>
    <row r="5013" spans="1:18" x14ac:dyDescent="0.25">
      <c r="A5013" t="str">
        <f t="shared" si="78"/>
        <v/>
      </c>
      <c r="O5013" s="142"/>
      <c r="P5013" s="132"/>
      <c r="R5013" s="119"/>
    </row>
    <row r="5014" spans="1:18" x14ac:dyDescent="0.25">
      <c r="A5014" t="str">
        <f t="shared" si="78"/>
        <v/>
      </c>
      <c r="O5014" s="142"/>
      <c r="P5014" s="132"/>
      <c r="R5014" s="119"/>
    </row>
    <row r="5015" spans="1:18" x14ac:dyDescent="0.25">
      <c r="A5015" t="str">
        <f t="shared" si="78"/>
        <v/>
      </c>
      <c r="O5015" s="142"/>
      <c r="P5015" s="132"/>
      <c r="R5015" s="119"/>
    </row>
    <row r="5016" spans="1:18" x14ac:dyDescent="0.25">
      <c r="A5016" t="str">
        <f t="shared" si="78"/>
        <v/>
      </c>
      <c r="O5016" s="142"/>
      <c r="P5016" s="132"/>
      <c r="R5016" s="119"/>
    </row>
    <row r="5017" spans="1:18" x14ac:dyDescent="0.25">
      <c r="A5017" t="str">
        <f t="shared" si="78"/>
        <v/>
      </c>
      <c r="O5017" s="142"/>
      <c r="P5017" s="132"/>
      <c r="R5017" s="119"/>
    </row>
    <row r="5018" spans="1:18" x14ac:dyDescent="0.25">
      <c r="A5018" t="str">
        <f t="shared" si="78"/>
        <v/>
      </c>
      <c r="O5018" s="142"/>
      <c r="P5018" s="132"/>
      <c r="R5018" s="119"/>
    </row>
    <row r="5019" spans="1:18" x14ac:dyDescent="0.25">
      <c r="A5019" t="str">
        <f t="shared" si="78"/>
        <v/>
      </c>
      <c r="O5019" s="142"/>
      <c r="P5019" s="132"/>
      <c r="R5019" s="119"/>
    </row>
    <row r="5020" spans="1:18" x14ac:dyDescent="0.25">
      <c r="A5020" t="str">
        <f t="shared" si="78"/>
        <v/>
      </c>
      <c r="O5020" s="142"/>
      <c r="P5020" s="132"/>
      <c r="R5020" s="119"/>
    </row>
    <row r="5021" spans="1:18" x14ac:dyDescent="0.25">
      <c r="A5021" t="str">
        <f t="shared" si="78"/>
        <v/>
      </c>
      <c r="O5021" s="142"/>
      <c r="P5021" s="132"/>
      <c r="R5021" s="119"/>
    </row>
    <row r="5022" spans="1:18" x14ac:dyDescent="0.25">
      <c r="A5022" t="str">
        <f t="shared" si="78"/>
        <v/>
      </c>
      <c r="O5022" s="142"/>
      <c r="P5022" s="132"/>
      <c r="R5022" s="119"/>
    </row>
    <row r="5023" spans="1:18" x14ac:dyDescent="0.25">
      <c r="A5023" t="str">
        <f t="shared" si="78"/>
        <v/>
      </c>
      <c r="O5023" s="142"/>
      <c r="P5023" s="132"/>
      <c r="R5023" s="119"/>
    </row>
    <row r="5024" spans="1:18" x14ac:dyDescent="0.25">
      <c r="A5024" t="str">
        <f t="shared" si="78"/>
        <v/>
      </c>
      <c r="O5024" s="142"/>
      <c r="P5024" s="132"/>
      <c r="R5024" s="119"/>
    </row>
    <row r="5025" spans="1:18" x14ac:dyDescent="0.25">
      <c r="A5025" t="str">
        <f t="shared" si="78"/>
        <v/>
      </c>
      <c r="O5025" s="142"/>
      <c r="P5025" s="132"/>
      <c r="R5025" s="119"/>
    </row>
    <row r="5026" spans="1:18" x14ac:dyDescent="0.25">
      <c r="A5026" t="str">
        <f t="shared" si="78"/>
        <v/>
      </c>
      <c r="O5026" s="142"/>
      <c r="P5026" s="132"/>
      <c r="R5026" s="119"/>
    </row>
    <row r="5027" spans="1:18" x14ac:dyDescent="0.25">
      <c r="A5027" t="str">
        <f t="shared" si="78"/>
        <v/>
      </c>
      <c r="O5027" s="142"/>
      <c r="P5027" s="132"/>
      <c r="R5027" s="119"/>
    </row>
    <row r="5028" spans="1:18" x14ac:dyDescent="0.25">
      <c r="A5028" t="str">
        <f t="shared" si="78"/>
        <v/>
      </c>
      <c r="O5028" s="142"/>
      <c r="P5028" s="132"/>
      <c r="R5028" s="119"/>
    </row>
    <row r="5029" spans="1:18" x14ac:dyDescent="0.25">
      <c r="A5029" t="str">
        <f t="shared" si="78"/>
        <v/>
      </c>
      <c r="O5029" s="142"/>
      <c r="P5029" s="132"/>
      <c r="R5029" s="119"/>
    </row>
    <row r="5030" spans="1:18" x14ac:dyDescent="0.25">
      <c r="A5030" t="str">
        <f t="shared" si="78"/>
        <v/>
      </c>
      <c r="O5030" s="142"/>
      <c r="P5030" s="132"/>
      <c r="R5030" s="119"/>
    </row>
    <row r="5031" spans="1:18" x14ac:dyDescent="0.25">
      <c r="A5031" t="str">
        <f t="shared" si="78"/>
        <v/>
      </c>
      <c r="O5031" s="142"/>
      <c r="P5031" s="132"/>
      <c r="R5031" s="119"/>
    </row>
    <row r="5032" spans="1:18" x14ac:dyDescent="0.25">
      <c r="A5032" t="str">
        <f t="shared" si="78"/>
        <v/>
      </c>
      <c r="O5032" s="142"/>
      <c r="P5032" s="132"/>
      <c r="R5032" s="119"/>
    </row>
    <row r="5033" spans="1:18" x14ac:dyDescent="0.25">
      <c r="A5033" t="str">
        <f t="shared" si="78"/>
        <v/>
      </c>
      <c r="O5033" s="142"/>
      <c r="P5033" s="132"/>
      <c r="R5033" s="119"/>
    </row>
    <row r="5034" spans="1:18" x14ac:dyDescent="0.25">
      <c r="A5034" t="str">
        <f t="shared" si="78"/>
        <v/>
      </c>
      <c r="O5034" s="142"/>
      <c r="P5034" s="132"/>
      <c r="R5034" s="119"/>
    </row>
    <row r="5035" spans="1:18" x14ac:dyDescent="0.25">
      <c r="A5035" t="str">
        <f t="shared" si="78"/>
        <v/>
      </c>
      <c r="O5035" s="142"/>
      <c r="P5035" s="132"/>
      <c r="R5035" s="119"/>
    </row>
    <row r="5036" spans="1:18" x14ac:dyDescent="0.25">
      <c r="A5036" t="str">
        <f t="shared" si="78"/>
        <v/>
      </c>
      <c r="O5036" s="142"/>
      <c r="P5036" s="132"/>
      <c r="R5036" s="119"/>
    </row>
    <row r="5037" spans="1:18" x14ac:dyDescent="0.25">
      <c r="A5037" t="str">
        <f t="shared" si="78"/>
        <v/>
      </c>
      <c r="O5037" s="142"/>
      <c r="P5037" s="132"/>
      <c r="R5037" s="119"/>
    </row>
    <row r="5038" spans="1:18" x14ac:dyDescent="0.25">
      <c r="A5038" t="str">
        <f t="shared" si="78"/>
        <v/>
      </c>
      <c r="O5038" s="142"/>
      <c r="P5038" s="132"/>
      <c r="R5038" s="119"/>
    </row>
    <row r="5039" spans="1:18" x14ac:dyDescent="0.25">
      <c r="A5039" t="str">
        <f t="shared" si="78"/>
        <v/>
      </c>
      <c r="O5039" s="142"/>
      <c r="P5039" s="132"/>
      <c r="R5039" s="119"/>
    </row>
    <row r="5040" spans="1:18" x14ac:dyDescent="0.25">
      <c r="A5040" t="str">
        <f t="shared" si="78"/>
        <v/>
      </c>
      <c r="O5040" s="142"/>
      <c r="P5040" s="132"/>
      <c r="R5040" s="119"/>
    </row>
    <row r="5041" spans="1:18" x14ac:dyDescent="0.25">
      <c r="A5041" t="str">
        <f t="shared" si="78"/>
        <v/>
      </c>
      <c r="O5041" s="142"/>
      <c r="P5041" s="132"/>
      <c r="R5041" s="119"/>
    </row>
    <row r="5042" spans="1:18" x14ac:dyDescent="0.25">
      <c r="A5042" t="str">
        <f t="shared" si="78"/>
        <v/>
      </c>
      <c r="O5042" s="142"/>
      <c r="P5042" s="132"/>
      <c r="R5042" s="119"/>
    </row>
    <row r="5043" spans="1:18" x14ac:dyDescent="0.25">
      <c r="A5043" t="str">
        <f t="shared" si="78"/>
        <v/>
      </c>
      <c r="O5043" s="142"/>
      <c r="P5043" s="132"/>
      <c r="R5043" s="119"/>
    </row>
    <row r="5044" spans="1:18" x14ac:dyDescent="0.25">
      <c r="A5044" t="str">
        <f t="shared" si="78"/>
        <v/>
      </c>
      <c r="O5044" s="142"/>
      <c r="P5044" s="132"/>
      <c r="R5044" s="119"/>
    </row>
    <row r="5045" spans="1:18" x14ac:dyDescent="0.25">
      <c r="A5045" t="str">
        <f t="shared" si="78"/>
        <v/>
      </c>
      <c r="O5045" s="142"/>
      <c r="P5045" s="132"/>
      <c r="R5045" s="119"/>
    </row>
    <row r="5046" spans="1:18" x14ac:dyDescent="0.25">
      <c r="A5046" t="str">
        <f t="shared" si="78"/>
        <v/>
      </c>
      <c r="O5046" s="142"/>
      <c r="P5046" s="132"/>
      <c r="R5046" s="119"/>
    </row>
    <row r="5047" spans="1:18" x14ac:dyDescent="0.25">
      <c r="A5047" t="str">
        <f t="shared" si="78"/>
        <v/>
      </c>
      <c r="O5047" s="142"/>
      <c r="P5047" s="132"/>
      <c r="R5047" s="119"/>
    </row>
    <row r="5048" spans="1:18" x14ac:dyDescent="0.25">
      <c r="A5048" t="str">
        <f t="shared" si="78"/>
        <v/>
      </c>
      <c r="O5048" s="142"/>
      <c r="P5048" s="132"/>
      <c r="R5048" s="119"/>
    </row>
    <row r="5049" spans="1:18" x14ac:dyDescent="0.25">
      <c r="A5049" t="str">
        <f t="shared" si="78"/>
        <v/>
      </c>
      <c r="O5049" s="142"/>
      <c r="P5049" s="132"/>
      <c r="R5049" s="119"/>
    </row>
    <row r="5050" spans="1:18" x14ac:dyDescent="0.25">
      <c r="A5050" t="str">
        <f t="shared" si="78"/>
        <v/>
      </c>
      <c r="O5050" s="142"/>
      <c r="P5050" s="132"/>
      <c r="R5050" s="119"/>
    </row>
    <row r="5051" spans="1:18" x14ac:dyDescent="0.25">
      <c r="A5051" t="str">
        <f t="shared" si="78"/>
        <v/>
      </c>
      <c r="O5051" s="142"/>
      <c r="P5051" s="132"/>
      <c r="R5051" s="119"/>
    </row>
    <row r="5052" spans="1:18" x14ac:dyDescent="0.25">
      <c r="A5052" t="str">
        <f t="shared" si="78"/>
        <v/>
      </c>
      <c r="O5052" s="142"/>
      <c r="P5052" s="132"/>
      <c r="R5052" s="119"/>
    </row>
    <row r="5053" spans="1:18" x14ac:dyDescent="0.25">
      <c r="A5053" t="str">
        <f t="shared" si="78"/>
        <v/>
      </c>
      <c r="O5053" s="142"/>
      <c r="P5053" s="132"/>
      <c r="R5053" s="119"/>
    </row>
    <row r="5054" spans="1:18" x14ac:dyDescent="0.25">
      <c r="A5054" t="str">
        <f t="shared" si="78"/>
        <v/>
      </c>
      <c r="O5054" s="142"/>
      <c r="P5054" s="132"/>
      <c r="R5054" s="119"/>
    </row>
    <row r="5055" spans="1:18" x14ac:dyDescent="0.25">
      <c r="A5055" t="str">
        <f t="shared" si="78"/>
        <v/>
      </c>
      <c r="O5055" s="142"/>
      <c r="P5055" s="132"/>
      <c r="R5055" s="119"/>
    </row>
    <row r="5056" spans="1:18" x14ac:dyDescent="0.25">
      <c r="A5056" t="str">
        <f t="shared" si="78"/>
        <v/>
      </c>
      <c r="O5056" s="142"/>
      <c r="P5056" s="132"/>
      <c r="R5056" s="119"/>
    </row>
    <row r="5057" spans="1:18" x14ac:dyDescent="0.25">
      <c r="A5057" t="str">
        <f t="shared" si="78"/>
        <v/>
      </c>
      <c r="O5057" s="142"/>
      <c r="P5057" s="132"/>
      <c r="R5057" s="119"/>
    </row>
    <row r="5058" spans="1:18" x14ac:dyDescent="0.25">
      <c r="A5058" t="str">
        <f t="shared" si="78"/>
        <v/>
      </c>
      <c r="O5058" s="142"/>
      <c r="P5058" s="132"/>
      <c r="R5058" s="119"/>
    </row>
    <row r="5059" spans="1:18" x14ac:dyDescent="0.25">
      <c r="A5059" t="str">
        <f t="shared" si="78"/>
        <v/>
      </c>
      <c r="O5059" s="142"/>
      <c r="P5059" s="132"/>
      <c r="R5059" s="119"/>
    </row>
    <row r="5060" spans="1:18" x14ac:dyDescent="0.25">
      <c r="A5060" t="str">
        <f t="shared" si="78"/>
        <v/>
      </c>
      <c r="O5060" s="142"/>
      <c r="P5060" s="132"/>
      <c r="R5060" s="119"/>
    </row>
    <row r="5061" spans="1:18" x14ac:dyDescent="0.25">
      <c r="A5061" t="str">
        <f t="shared" si="78"/>
        <v/>
      </c>
      <c r="O5061" s="142"/>
      <c r="P5061" s="132"/>
      <c r="R5061" s="119"/>
    </row>
    <row r="5062" spans="1:18" x14ac:dyDescent="0.25">
      <c r="A5062" t="str">
        <f t="shared" si="78"/>
        <v/>
      </c>
      <c r="O5062" s="142"/>
      <c r="P5062" s="132"/>
      <c r="R5062" s="119"/>
    </row>
    <row r="5063" spans="1:18" x14ac:dyDescent="0.25">
      <c r="A5063" t="str">
        <f t="shared" si="78"/>
        <v/>
      </c>
      <c r="O5063" s="142"/>
      <c r="P5063" s="132"/>
      <c r="R5063" s="119"/>
    </row>
    <row r="5064" spans="1:18" x14ac:dyDescent="0.25">
      <c r="A5064" t="str">
        <f t="shared" ref="A5064:A5127" si="79">B5064&amp;N5064</f>
        <v/>
      </c>
      <c r="O5064" s="142"/>
      <c r="P5064" s="132"/>
      <c r="R5064" s="119"/>
    </row>
    <row r="5065" spans="1:18" x14ac:dyDescent="0.25">
      <c r="A5065" t="str">
        <f t="shared" si="79"/>
        <v/>
      </c>
      <c r="O5065" s="142"/>
      <c r="P5065" s="132"/>
      <c r="R5065" s="119"/>
    </row>
    <row r="5066" spans="1:18" x14ac:dyDescent="0.25">
      <c r="A5066" t="str">
        <f t="shared" si="79"/>
        <v/>
      </c>
      <c r="O5066" s="142"/>
      <c r="P5066" s="132"/>
      <c r="R5066" s="119"/>
    </row>
    <row r="5067" spans="1:18" x14ac:dyDescent="0.25">
      <c r="A5067" t="str">
        <f t="shared" si="79"/>
        <v/>
      </c>
      <c r="O5067" s="142"/>
      <c r="P5067" s="132"/>
      <c r="R5067" s="119"/>
    </row>
    <row r="5068" spans="1:18" x14ac:dyDescent="0.25">
      <c r="A5068" t="str">
        <f t="shared" si="79"/>
        <v/>
      </c>
      <c r="O5068" s="142"/>
      <c r="P5068" s="132"/>
      <c r="R5068" s="119"/>
    </row>
    <row r="5069" spans="1:18" x14ac:dyDescent="0.25">
      <c r="A5069" t="str">
        <f t="shared" si="79"/>
        <v/>
      </c>
      <c r="O5069" s="142"/>
      <c r="P5069" s="132"/>
      <c r="R5069" s="119"/>
    </row>
    <row r="5070" spans="1:18" x14ac:dyDescent="0.25">
      <c r="A5070" t="str">
        <f t="shared" si="79"/>
        <v/>
      </c>
      <c r="O5070" s="142"/>
      <c r="P5070" s="132"/>
      <c r="R5070" s="119"/>
    </row>
    <row r="5071" spans="1:18" x14ac:dyDescent="0.25">
      <c r="A5071" t="str">
        <f t="shared" si="79"/>
        <v/>
      </c>
      <c r="O5071" s="142"/>
      <c r="P5071" s="132"/>
      <c r="R5071" s="119"/>
    </row>
    <row r="5072" spans="1:18" x14ac:dyDescent="0.25">
      <c r="A5072" t="str">
        <f t="shared" si="79"/>
        <v/>
      </c>
      <c r="O5072" s="142"/>
      <c r="P5072" s="132"/>
      <c r="R5072" s="119"/>
    </row>
    <row r="5073" spans="1:18" x14ac:dyDescent="0.25">
      <c r="A5073" t="str">
        <f t="shared" si="79"/>
        <v/>
      </c>
      <c r="O5073" s="142"/>
      <c r="P5073" s="132"/>
      <c r="R5073" s="119"/>
    </row>
    <row r="5074" spans="1:18" x14ac:dyDescent="0.25">
      <c r="A5074" t="str">
        <f t="shared" si="79"/>
        <v/>
      </c>
      <c r="O5074" s="142"/>
      <c r="P5074" s="132"/>
      <c r="R5074" s="119"/>
    </row>
    <row r="5075" spans="1:18" x14ac:dyDescent="0.25">
      <c r="A5075" t="str">
        <f t="shared" si="79"/>
        <v/>
      </c>
      <c r="O5075" s="142"/>
      <c r="P5075" s="132"/>
      <c r="R5075" s="119"/>
    </row>
    <row r="5076" spans="1:18" x14ac:dyDescent="0.25">
      <c r="A5076" t="str">
        <f t="shared" si="79"/>
        <v/>
      </c>
      <c r="O5076" s="142"/>
      <c r="P5076" s="132"/>
      <c r="R5076" s="119"/>
    </row>
    <row r="5077" spans="1:18" x14ac:dyDescent="0.25">
      <c r="A5077" t="str">
        <f t="shared" si="79"/>
        <v/>
      </c>
      <c r="O5077" s="142"/>
      <c r="P5077" s="132"/>
      <c r="R5077" s="119"/>
    </row>
    <row r="5078" spans="1:18" x14ac:dyDescent="0.25">
      <c r="A5078" t="str">
        <f t="shared" si="79"/>
        <v/>
      </c>
      <c r="O5078" s="142"/>
      <c r="P5078" s="132"/>
      <c r="R5078" s="119"/>
    </row>
    <row r="5079" spans="1:18" x14ac:dyDescent="0.25">
      <c r="A5079" t="str">
        <f t="shared" si="79"/>
        <v/>
      </c>
      <c r="O5079" s="142"/>
      <c r="P5079" s="132"/>
      <c r="R5079" s="119"/>
    </row>
    <row r="5080" spans="1:18" x14ac:dyDescent="0.25">
      <c r="A5080" t="str">
        <f t="shared" si="79"/>
        <v/>
      </c>
      <c r="O5080" s="142"/>
      <c r="P5080" s="132"/>
      <c r="R5080" s="119"/>
    </row>
    <row r="5081" spans="1:18" x14ac:dyDescent="0.25">
      <c r="A5081" t="str">
        <f t="shared" si="79"/>
        <v/>
      </c>
      <c r="O5081" s="142"/>
      <c r="P5081" s="132"/>
      <c r="R5081" s="119"/>
    </row>
    <row r="5082" spans="1:18" x14ac:dyDescent="0.25">
      <c r="A5082" t="str">
        <f t="shared" si="79"/>
        <v/>
      </c>
      <c r="O5082" s="142"/>
      <c r="P5082" s="132"/>
      <c r="R5082" s="119"/>
    </row>
    <row r="5083" spans="1:18" x14ac:dyDescent="0.25">
      <c r="A5083" t="str">
        <f t="shared" si="79"/>
        <v/>
      </c>
      <c r="O5083" s="142"/>
      <c r="P5083" s="132"/>
      <c r="R5083" s="119"/>
    </row>
    <row r="5084" spans="1:18" x14ac:dyDescent="0.25">
      <c r="A5084" t="str">
        <f t="shared" si="79"/>
        <v/>
      </c>
      <c r="O5084" s="142"/>
      <c r="P5084" s="132"/>
      <c r="R5084" s="119"/>
    </row>
    <row r="5085" spans="1:18" x14ac:dyDescent="0.25">
      <c r="A5085" t="str">
        <f t="shared" si="79"/>
        <v/>
      </c>
      <c r="O5085" s="142"/>
      <c r="P5085" s="132"/>
      <c r="R5085" s="119"/>
    </row>
    <row r="5086" spans="1:18" x14ac:dyDescent="0.25">
      <c r="A5086" t="str">
        <f t="shared" si="79"/>
        <v/>
      </c>
      <c r="O5086" s="142"/>
      <c r="P5086" s="132"/>
      <c r="R5086" s="119"/>
    </row>
    <row r="5087" spans="1:18" x14ac:dyDescent="0.25">
      <c r="A5087" t="str">
        <f t="shared" si="79"/>
        <v/>
      </c>
      <c r="O5087" s="142"/>
      <c r="P5087" s="132"/>
      <c r="R5087" s="119"/>
    </row>
    <row r="5088" spans="1:18" x14ac:dyDescent="0.25">
      <c r="A5088" t="str">
        <f t="shared" si="79"/>
        <v/>
      </c>
      <c r="O5088" s="142"/>
      <c r="P5088" s="132"/>
      <c r="R5088" s="119"/>
    </row>
    <row r="5089" spans="1:18" x14ac:dyDescent="0.25">
      <c r="A5089" t="str">
        <f t="shared" si="79"/>
        <v/>
      </c>
      <c r="O5089" s="142"/>
      <c r="P5089" s="132"/>
      <c r="R5089" s="119"/>
    </row>
    <row r="5090" spans="1:18" x14ac:dyDescent="0.25">
      <c r="A5090" t="str">
        <f t="shared" si="79"/>
        <v/>
      </c>
      <c r="O5090" s="142"/>
      <c r="P5090" s="132"/>
      <c r="R5090" s="119"/>
    </row>
    <row r="5091" spans="1:18" x14ac:dyDescent="0.25">
      <c r="A5091" t="str">
        <f t="shared" si="79"/>
        <v/>
      </c>
      <c r="O5091" s="142"/>
      <c r="P5091" s="132"/>
      <c r="R5091" s="119"/>
    </row>
    <row r="5092" spans="1:18" x14ac:dyDescent="0.25">
      <c r="A5092" t="str">
        <f t="shared" si="79"/>
        <v/>
      </c>
      <c r="O5092" s="142"/>
      <c r="P5092" s="132"/>
      <c r="R5092" s="119"/>
    </row>
    <row r="5093" spans="1:18" x14ac:dyDescent="0.25">
      <c r="A5093" t="str">
        <f t="shared" si="79"/>
        <v/>
      </c>
      <c r="O5093" s="142"/>
      <c r="P5093" s="132"/>
      <c r="R5093" s="119"/>
    </row>
    <row r="5094" spans="1:18" x14ac:dyDescent="0.25">
      <c r="A5094" t="str">
        <f t="shared" si="79"/>
        <v/>
      </c>
      <c r="O5094" s="142"/>
      <c r="P5094" s="132"/>
      <c r="R5094" s="119"/>
    </row>
    <row r="5095" spans="1:18" x14ac:dyDescent="0.25">
      <c r="A5095" t="str">
        <f t="shared" si="79"/>
        <v/>
      </c>
      <c r="O5095" s="142"/>
      <c r="P5095" s="132"/>
      <c r="R5095" s="119"/>
    </row>
    <row r="5096" spans="1:18" x14ac:dyDescent="0.25">
      <c r="A5096" t="str">
        <f t="shared" si="79"/>
        <v/>
      </c>
      <c r="O5096" s="142"/>
      <c r="P5096" s="132"/>
      <c r="R5096" s="119"/>
    </row>
    <row r="5097" spans="1:18" x14ac:dyDescent="0.25">
      <c r="A5097" t="str">
        <f t="shared" si="79"/>
        <v/>
      </c>
      <c r="O5097" s="142"/>
      <c r="P5097" s="132"/>
      <c r="R5097" s="119"/>
    </row>
    <row r="5098" spans="1:18" x14ac:dyDescent="0.25">
      <c r="A5098" t="str">
        <f t="shared" si="79"/>
        <v/>
      </c>
      <c r="O5098" s="142"/>
      <c r="P5098" s="132"/>
      <c r="R5098" s="119"/>
    </row>
    <row r="5099" spans="1:18" x14ac:dyDescent="0.25">
      <c r="A5099" t="str">
        <f t="shared" si="79"/>
        <v/>
      </c>
      <c r="O5099" s="142"/>
      <c r="P5099" s="132"/>
      <c r="R5099" s="119"/>
    </row>
    <row r="5100" spans="1:18" x14ac:dyDescent="0.25">
      <c r="A5100" t="str">
        <f t="shared" si="79"/>
        <v/>
      </c>
      <c r="O5100" s="142"/>
      <c r="P5100" s="132"/>
      <c r="R5100" s="119"/>
    </row>
    <row r="5101" spans="1:18" x14ac:dyDescent="0.25">
      <c r="A5101" t="str">
        <f t="shared" si="79"/>
        <v/>
      </c>
      <c r="O5101" s="142"/>
      <c r="P5101" s="132"/>
      <c r="R5101" s="119"/>
    </row>
    <row r="5102" spans="1:18" x14ac:dyDescent="0.25">
      <c r="A5102" t="str">
        <f t="shared" si="79"/>
        <v/>
      </c>
      <c r="O5102" s="142"/>
      <c r="P5102" s="132"/>
      <c r="R5102" s="119"/>
    </row>
    <row r="5103" spans="1:18" x14ac:dyDescent="0.25">
      <c r="A5103" t="str">
        <f t="shared" si="79"/>
        <v/>
      </c>
      <c r="O5103" s="142"/>
      <c r="P5103" s="132"/>
      <c r="R5103" s="119"/>
    </row>
    <row r="5104" spans="1:18" x14ac:dyDescent="0.25">
      <c r="A5104" t="str">
        <f t="shared" si="79"/>
        <v/>
      </c>
      <c r="O5104" s="142"/>
      <c r="P5104" s="132"/>
      <c r="R5104" s="119"/>
    </row>
    <row r="5105" spans="1:18" x14ac:dyDescent="0.25">
      <c r="A5105" t="str">
        <f t="shared" si="79"/>
        <v/>
      </c>
      <c r="O5105" s="142"/>
      <c r="P5105" s="132"/>
      <c r="R5105" s="119"/>
    </row>
    <row r="5106" spans="1:18" x14ac:dyDescent="0.25">
      <c r="A5106" t="str">
        <f t="shared" si="79"/>
        <v/>
      </c>
      <c r="O5106" s="142"/>
      <c r="P5106" s="132"/>
      <c r="R5106" s="119"/>
    </row>
    <row r="5107" spans="1:18" x14ac:dyDescent="0.25">
      <c r="A5107" t="str">
        <f t="shared" si="79"/>
        <v/>
      </c>
      <c r="O5107" s="142"/>
      <c r="P5107" s="132"/>
      <c r="R5107" s="119"/>
    </row>
    <row r="5108" spans="1:18" x14ac:dyDescent="0.25">
      <c r="A5108" t="str">
        <f t="shared" si="79"/>
        <v/>
      </c>
      <c r="O5108" s="142"/>
      <c r="P5108" s="132"/>
      <c r="R5108" s="119"/>
    </row>
    <row r="5109" spans="1:18" x14ac:dyDescent="0.25">
      <c r="A5109" t="str">
        <f t="shared" si="79"/>
        <v/>
      </c>
      <c r="O5109" s="142"/>
      <c r="P5109" s="132"/>
      <c r="R5109" s="119"/>
    </row>
    <row r="5110" spans="1:18" x14ac:dyDescent="0.25">
      <c r="A5110" t="str">
        <f t="shared" si="79"/>
        <v/>
      </c>
      <c r="O5110" s="142"/>
      <c r="P5110" s="132"/>
      <c r="R5110" s="119"/>
    </row>
    <row r="5111" spans="1:18" x14ac:dyDescent="0.25">
      <c r="A5111" t="str">
        <f t="shared" si="79"/>
        <v/>
      </c>
      <c r="O5111" s="142"/>
      <c r="P5111" s="132"/>
      <c r="R5111" s="119"/>
    </row>
    <row r="5112" spans="1:18" x14ac:dyDescent="0.25">
      <c r="A5112" t="str">
        <f t="shared" si="79"/>
        <v/>
      </c>
      <c r="O5112" s="142"/>
      <c r="P5112" s="132"/>
      <c r="R5112" s="119"/>
    </row>
    <row r="5113" spans="1:18" x14ac:dyDescent="0.25">
      <c r="A5113" t="str">
        <f t="shared" si="79"/>
        <v/>
      </c>
      <c r="O5113" s="142"/>
      <c r="P5113" s="132"/>
      <c r="R5113" s="119"/>
    </row>
    <row r="5114" spans="1:18" x14ac:dyDescent="0.25">
      <c r="A5114" t="str">
        <f t="shared" si="79"/>
        <v/>
      </c>
      <c r="O5114" s="142"/>
      <c r="P5114" s="132"/>
      <c r="R5114" s="119"/>
    </row>
    <row r="5115" spans="1:18" x14ac:dyDescent="0.25">
      <c r="A5115" t="str">
        <f t="shared" si="79"/>
        <v/>
      </c>
      <c r="O5115" s="142"/>
      <c r="P5115" s="132"/>
      <c r="R5115" s="119"/>
    </row>
    <row r="5116" spans="1:18" x14ac:dyDescent="0.25">
      <c r="A5116" t="str">
        <f t="shared" si="79"/>
        <v/>
      </c>
      <c r="O5116" s="142"/>
      <c r="P5116" s="132"/>
      <c r="R5116" s="119"/>
    </row>
    <row r="5117" spans="1:18" x14ac:dyDescent="0.25">
      <c r="A5117" t="str">
        <f t="shared" si="79"/>
        <v/>
      </c>
      <c r="O5117" s="142"/>
      <c r="P5117" s="132"/>
      <c r="R5117" s="119"/>
    </row>
    <row r="5118" spans="1:18" x14ac:dyDescent="0.25">
      <c r="A5118" t="str">
        <f t="shared" si="79"/>
        <v/>
      </c>
      <c r="O5118" s="142"/>
      <c r="P5118" s="132"/>
      <c r="R5118" s="119"/>
    </row>
    <row r="5119" spans="1:18" x14ac:dyDescent="0.25">
      <c r="A5119" t="str">
        <f t="shared" si="79"/>
        <v/>
      </c>
      <c r="O5119" s="142"/>
      <c r="P5119" s="132"/>
      <c r="R5119" s="119"/>
    </row>
    <row r="5120" spans="1:18" x14ac:dyDescent="0.25">
      <c r="A5120" t="str">
        <f t="shared" si="79"/>
        <v/>
      </c>
      <c r="O5120" s="142"/>
      <c r="P5120" s="132"/>
      <c r="R5120" s="119"/>
    </row>
    <row r="5121" spans="1:18" x14ac:dyDescent="0.25">
      <c r="A5121" t="str">
        <f t="shared" si="79"/>
        <v/>
      </c>
      <c r="O5121" s="142"/>
      <c r="P5121" s="132"/>
      <c r="R5121" s="119"/>
    </row>
    <row r="5122" spans="1:18" x14ac:dyDescent="0.25">
      <c r="A5122" t="str">
        <f t="shared" si="79"/>
        <v/>
      </c>
      <c r="O5122" s="142"/>
      <c r="P5122" s="132"/>
      <c r="R5122" s="119"/>
    </row>
    <row r="5123" spans="1:18" x14ac:dyDescent="0.25">
      <c r="A5123" t="str">
        <f t="shared" si="79"/>
        <v/>
      </c>
      <c r="O5123" s="142"/>
      <c r="P5123" s="132"/>
      <c r="R5123" s="119"/>
    </row>
    <row r="5124" spans="1:18" x14ac:dyDescent="0.25">
      <c r="A5124" t="str">
        <f t="shared" si="79"/>
        <v/>
      </c>
      <c r="O5124" s="142"/>
      <c r="P5124" s="132"/>
      <c r="R5124" s="119"/>
    </row>
    <row r="5125" spans="1:18" x14ac:dyDescent="0.25">
      <c r="A5125" t="str">
        <f t="shared" si="79"/>
        <v/>
      </c>
      <c r="O5125" s="142"/>
      <c r="P5125" s="132"/>
      <c r="R5125" s="119"/>
    </row>
    <row r="5126" spans="1:18" x14ac:dyDescent="0.25">
      <c r="A5126" t="str">
        <f t="shared" si="79"/>
        <v/>
      </c>
      <c r="O5126" s="142"/>
      <c r="P5126" s="132"/>
      <c r="R5126" s="119"/>
    </row>
    <row r="5127" spans="1:18" x14ac:dyDescent="0.25">
      <c r="A5127" t="str">
        <f t="shared" si="79"/>
        <v/>
      </c>
      <c r="O5127" s="142"/>
      <c r="P5127" s="132"/>
      <c r="R5127" s="119"/>
    </row>
    <row r="5128" spans="1:18" x14ac:dyDescent="0.25">
      <c r="A5128" t="str">
        <f t="shared" ref="A5128:A5191" si="80">B5128&amp;N5128</f>
        <v/>
      </c>
      <c r="O5128" s="142"/>
      <c r="P5128" s="132"/>
      <c r="R5128" s="119"/>
    </row>
    <row r="5129" spans="1:18" x14ac:dyDescent="0.25">
      <c r="A5129" t="str">
        <f t="shared" si="80"/>
        <v/>
      </c>
      <c r="O5129" s="142"/>
      <c r="P5129" s="132"/>
      <c r="R5129" s="119"/>
    </row>
    <row r="5130" spans="1:18" x14ac:dyDescent="0.25">
      <c r="A5130" t="str">
        <f t="shared" si="80"/>
        <v/>
      </c>
      <c r="O5130" s="142"/>
      <c r="P5130" s="132"/>
      <c r="R5130" s="119"/>
    </row>
    <row r="5131" spans="1:18" x14ac:dyDescent="0.25">
      <c r="A5131" t="str">
        <f t="shared" si="80"/>
        <v/>
      </c>
      <c r="O5131" s="142"/>
      <c r="P5131" s="132"/>
      <c r="R5131" s="119"/>
    </row>
    <row r="5132" spans="1:18" x14ac:dyDescent="0.25">
      <c r="A5132" t="str">
        <f t="shared" si="80"/>
        <v/>
      </c>
      <c r="O5132" s="142"/>
      <c r="P5132" s="132"/>
      <c r="R5132" s="119"/>
    </row>
    <row r="5133" spans="1:18" x14ac:dyDescent="0.25">
      <c r="A5133" t="str">
        <f t="shared" si="80"/>
        <v/>
      </c>
      <c r="O5133" s="142"/>
      <c r="P5133" s="132"/>
      <c r="R5133" s="119"/>
    </row>
    <row r="5134" spans="1:18" x14ac:dyDescent="0.25">
      <c r="A5134" t="str">
        <f t="shared" si="80"/>
        <v/>
      </c>
      <c r="O5134" s="142"/>
      <c r="P5134" s="132"/>
      <c r="R5134" s="119"/>
    </row>
    <row r="5135" spans="1:18" x14ac:dyDescent="0.25">
      <c r="A5135" t="str">
        <f t="shared" si="80"/>
        <v/>
      </c>
      <c r="O5135" s="142"/>
      <c r="P5135" s="132"/>
      <c r="R5135" s="119"/>
    </row>
    <row r="5136" spans="1:18" x14ac:dyDescent="0.25">
      <c r="A5136" t="str">
        <f t="shared" si="80"/>
        <v/>
      </c>
      <c r="O5136" s="142"/>
      <c r="P5136" s="132"/>
      <c r="R5136" s="119"/>
    </row>
    <row r="5137" spans="1:18" x14ac:dyDescent="0.25">
      <c r="A5137" t="str">
        <f t="shared" si="80"/>
        <v/>
      </c>
      <c r="O5137" s="142"/>
      <c r="P5137" s="132"/>
      <c r="R5137" s="119"/>
    </row>
    <row r="5138" spans="1:18" x14ac:dyDescent="0.25">
      <c r="A5138" t="str">
        <f t="shared" si="80"/>
        <v/>
      </c>
      <c r="O5138" s="142"/>
      <c r="P5138" s="132"/>
      <c r="R5138" s="119"/>
    </row>
    <row r="5139" spans="1:18" x14ac:dyDescent="0.25">
      <c r="A5139" t="str">
        <f t="shared" si="80"/>
        <v/>
      </c>
      <c r="O5139" s="142"/>
      <c r="P5139" s="132"/>
      <c r="R5139" s="119"/>
    </row>
    <row r="5140" spans="1:18" x14ac:dyDescent="0.25">
      <c r="A5140" t="str">
        <f t="shared" si="80"/>
        <v/>
      </c>
      <c r="O5140" s="142"/>
      <c r="P5140" s="132"/>
      <c r="R5140" s="119"/>
    </row>
    <row r="5141" spans="1:18" x14ac:dyDescent="0.25">
      <c r="A5141" t="str">
        <f t="shared" si="80"/>
        <v/>
      </c>
      <c r="O5141" s="142"/>
      <c r="P5141" s="132"/>
      <c r="R5141" s="119"/>
    </row>
    <row r="5142" spans="1:18" x14ac:dyDescent="0.25">
      <c r="A5142" t="str">
        <f t="shared" si="80"/>
        <v/>
      </c>
      <c r="O5142" s="142"/>
      <c r="P5142" s="132"/>
      <c r="R5142" s="119"/>
    </row>
    <row r="5143" spans="1:18" x14ac:dyDescent="0.25">
      <c r="A5143" t="str">
        <f t="shared" si="80"/>
        <v/>
      </c>
      <c r="O5143" s="142"/>
      <c r="P5143" s="132"/>
      <c r="R5143" s="119"/>
    </row>
    <row r="5144" spans="1:18" x14ac:dyDescent="0.25">
      <c r="A5144" t="str">
        <f t="shared" si="80"/>
        <v/>
      </c>
      <c r="O5144" s="142"/>
      <c r="P5144" s="132"/>
      <c r="R5144" s="119"/>
    </row>
    <row r="5145" spans="1:18" x14ac:dyDescent="0.25">
      <c r="A5145" t="str">
        <f t="shared" si="80"/>
        <v/>
      </c>
      <c r="O5145" s="142"/>
      <c r="P5145" s="132"/>
      <c r="R5145" s="119"/>
    </row>
    <row r="5146" spans="1:18" x14ac:dyDescent="0.25">
      <c r="A5146" t="str">
        <f t="shared" si="80"/>
        <v/>
      </c>
      <c r="O5146" s="142"/>
      <c r="P5146" s="132"/>
      <c r="R5146" s="119"/>
    </row>
    <row r="5147" spans="1:18" x14ac:dyDescent="0.25">
      <c r="A5147" t="str">
        <f t="shared" si="80"/>
        <v/>
      </c>
      <c r="O5147" s="142"/>
      <c r="P5147" s="132"/>
      <c r="R5147" s="119"/>
    </row>
    <row r="5148" spans="1:18" x14ac:dyDescent="0.25">
      <c r="A5148" t="str">
        <f t="shared" si="80"/>
        <v/>
      </c>
      <c r="O5148" s="142"/>
      <c r="P5148" s="132"/>
      <c r="R5148" s="119"/>
    </row>
    <row r="5149" spans="1:18" x14ac:dyDescent="0.25">
      <c r="A5149" t="str">
        <f t="shared" si="80"/>
        <v/>
      </c>
      <c r="O5149" s="142"/>
      <c r="P5149" s="132"/>
      <c r="R5149" s="119"/>
    </row>
    <row r="5150" spans="1:18" x14ac:dyDescent="0.25">
      <c r="A5150" t="str">
        <f t="shared" si="80"/>
        <v/>
      </c>
      <c r="O5150" s="142"/>
      <c r="P5150" s="132"/>
      <c r="R5150" s="119"/>
    </row>
    <row r="5151" spans="1:18" x14ac:dyDescent="0.25">
      <c r="A5151" t="str">
        <f t="shared" si="80"/>
        <v/>
      </c>
      <c r="O5151" s="142"/>
      <c r="P5151" s="132"/>
      <c r="R5151" s="119"/>
    </row>
    <row r="5152" spans="1:18" x14ac:dyDescent="0.25">
      <c r="A5152" t="str">
        <f t="shared" si="80"/>
        <v/>
      </c>
      <c r="O5152" s="142"/>
      <c r="P5152" s="132"/>
      <c r="R5152" s="119"/>
    </row>
    <row r="5153" spans="1:18" x14ac:dyDescent="0.25">
      <c r="A5153" t="str">
        <f t="shared" si="80"/>
        <v/>
      </c>
      <c r="O5153" s="142"/>
      <c r="P5153" s="132"/>
      <c r="R5153" s="119"/>
    </row>
    <row r="5154" spans="1:18" x14ac:dyDescent="0.25">
      <c r="A5154" t="str">
        <f t="shared" si="80"/>
        <v/>
      </c>
      <c r="O5154" s="142"/>
      <c r="P5154" s="132"/>
      <c r="R5154" s="119"/>
    </row>
    <row r="5155" spans="1:18" x14ac:dyDescent="0.25">
      <c r="A5155" t="str">
        <f t="shared" si="80"/>
        <v/>
      </c>
      <c r="O5155" s="142"/>
      <c r="P5155" s="132"/>
      <c r="R5155" s="119"/>
    </row>
    <row r="5156" spans="1:18" x14ac:dyDescent="0.25">
      <c r="A5156" t="str">
        <f t="shared" si="80"/>
        <v/>
      </c>
      <c r="O5156" s="142"/>
      <c r="P5156" s="132"/>
      <c r="R5156" s="119"/>
    </row>
    <row r="5157" spans="1:18" x14ac:dyDescent="0.25">
      <c r="A5157" t="str">
        <f t="shared" si="80"/>
        <v/>
      </c>
      <c r="O5157" s="142"/>
      <c r="P5157" s="132"/>
      <c r="R5157" s="119"/>
    </row>
    <row r="5158" spans="1:18" x14ac:dyDescent="0.25">
      <c r="A5158" t="str">
        <f t="shared" si="80"/>
        <v/>
      </c>
      <c r="O5158" s="142"/>
      <c r="P5158" s="132"/>
      <c r="R5158" s="119"/>
    </row>
    <row r="5159" spans="1:18" x14ac:dyDescent="0.25">
      <c r="A5159" t="str">
        <f t="shared" si="80"/>
        <v/>
      </c>
      <c r="O5159" s="142"/>
      <c r="P5159" s="132"/>
      <c r="R5159" s="119"/>
    </row>
    <row r="5160" spans="1:18" x14ac:dyDescent="0.25">
      <c r="A5160" t="str">
        <f t="shared" si="80"/>
        <v/>
      </c>
      <c r="O5160" s="142"/>
      <c r="P5160" s="132"/>
      <c r="R5160" s="119"/>
    </row>
    <row r="5161" spans="1:18" x14ac:dyDescent="0.25">
      <c r="A5161" t="str">
        <f t="shared" si="80"/>
        <v/>
      </c>
      <c r="O5161" s="142"/>
      <c r="P5161" s="132"/>
      <c r="R5161" s="119"/>
    </row>
    <row r="5162" spans="1:18" x14ac:dyDescent="0.25">
      <c r="A5162" t="str">
        <f t="shared" si="80"/>
        <v/>
      </c>
      <c r="O5162" s="142"/>
      <c r="P5162" s="132"/>
      <c r="R5162" s="119"/>
    </row>
    <row r="5163" spans="1:18" x14ac:dyDescent="0.25">
      <c r="A5163" t="str">
        <f t="shared" si="80"/>
        <v/>
      </c>
      <c r="O5163" s="142"/>
      <c r="P5163" s="132"/>
      <c r="R5163" s="119"/>
    </row>
    <row r="5164" spans="1:18" x14ac:dyDescent="0.25">
      <c r="A5164" t="str">
        <f t="shared" si="80"/>
        <v/>
      </c>
      <c r="O5164" s="142"/>
      <c r="P5164" s="132"/>
      <c r="R5164" s="119"/>
    </row>
    <row r="5165" spans="1:18" x14ac:dyDescent="0.25">
      <c r="A5165" t="str">
        <f t="shared" si="80"/>
        <v/>
      </c>
      <c r="O5165" s="142"/>
      <c r="P5165" s="132"/>
      <c r="R5165" s="119"/>
    </row>
    <row r="5166" spans="1:18" x14ac:dyDescent="0.25">
      <c r="A5166" t="str">
        <f t="shared" si="80"/>
        <v/>
      </c>
      <c r="O5166" s="142"/>
      <c r="P5166" s="132"/>
      <c r="R5166" s="119"/>
    </row>
    <row r="5167" spans="1:18" x14ac:dyDescent="0.25">
      <c r="A5167" t="str">
        <f t="shared" si="80"/>
        <v/>
      </c>
      <c r="O5167" s="142"/>
      <c r="P5167" s="132"/>
      <c r="R5167" s="119"/>
    </row>
    <row r="5168" spans="1:18" x14ac:dyDescent="0.25">
      <c r="A5168" t="str">
        <f t="shared" si="80"/>
        <v/>
      </c>
      <c r="O5168" s="142"/>
      <c r="P5168" s="132"/>
      <c r="R5168" s="119"/>
    </row>
    <row r="5169" spans="1:18" x14ac:dyDescent="0.25">
      <c r="A5169" t="str">
        <f t="shared" si="80"/>
        <v/>
      </c>
      <c r="O5169" s="142"/>
      <c r="P5169" s="132"/>
      <c r="R5169" s="119"/>
    </row>
    <row r="5170" spans="1:18" x14ac:dyDescent="0.25">
      <c r="A5170" t="str">
        <f t="shared" si="80"/>
        <v/>
      </c>
      <c r="O5170" s="142"/>
      <c r="P5170" s="132"/>
      <c r="R5170" s="119"/>
    </row>
    <row r="5171" spans="1:18" x14ac:dyDescent="0.25">
      <c r="A5171" t="str">
        <f t="shared" si="80"/>
        <v/>
      </c>
      <c r="O5171" s="142"/>
      <c r="P5171" s="132"/>
      <c r="R5171" s="119"/>
    </row>
    <row r="5172" spans="1:18" x14ac:dyDescent="0.25">
      <c r="A5172" t="str">
        <f t="shared" si="80"/>
        <v/>
      </c>
      <c r="O5172" s="142"/>
      <c r="P5172" s="132"/>
      <c r="R5172" s="119"/>
    </row>
    <row r="5173" spans="1:18" x14ac:dyDescent="0.25">
      <c r="A5173" t="str">
        <f t="shared" si="80"/>
        <v/>
      </c>
      <c r="O5173" s="142"/>
      <c r="P5173" s="132"/>
      <c r="R5173" s="119"/>
    </row>
    <row r="5174" spans="1:18" x14ac:dyDescent="0.25">
      <c r="A5174" t="str">
        <f t="shared" si="80"/>
        <v/>
      </c>
      <c r="O5174" s="142"/>
      <c r="P5174" s="132"/>
      <c r="R5174" s="119"/>
    </row>
    <row r="5175" spans="1:18" x14ac:dyDescent="0.25">
      <c r="A5175" t="str">
        <f t="shared" si="80"/>
        <v/>
      </c>
      <c r="O5175" s="142"/>
      <c r="P5175" s="132"/>
      <c r="R5175" s="119"/>
    </row>
    <row r="5176" spans="1:18" x14ac:dyDescent="0.25">
      <c r="A5176" t="str">
        <f t="shared" si="80"/>
        <v/>
      </c>
      <c r="O5176" s="142"/>
      <c r="P5176" s="132"/>
      <c r="R5176" s="119"/>
    </row>
    <row r="5177" spans="1:18" x14ac:dyDescent="0.25">
      <c r="A5177" t="str">
        <f t="shared" si="80"/>
        <v/>
      </c>
      <c r="O5177" s="142"/>
      <c r="P5177" s="132"/>
      <c r="R5177" s="119"/>
    </row>
    <row r="5178" spans="1:18" x14ac:dyDescent="0.25">
      <c r="A5178" t="str">
        <f t="shared" si="80"/>
        <v/>
      </c>
      <c r="O5178" s="142"/>
      <c r="P5178" s="132"/>
      <c r="R5178" s="119"/>
    </row>
    <row r="5179" spans="1:18" x14ac:dyDescent="0.25">
      <c r="A5179" t="str">
        <f t="shared" si="80"/>
        <v/>
      </c>
      <c r="O5179" s="142"/>
      <c r="P5179" s="132"/>
      <c r="R5179" s="119"/>
    </row>
    <row r="5180" spans="1:18" x14ac:dyDescent="0.25">
      <c r="A5180" t="str">
        <f t="shared" si="80"/>
        <v/>
      </c>
      <c r="O5180" s="142"/>
      <c r="P5180" s="132"/>
      <c r="R5180" s="119"/>
    </row>
    <row r="5181" spans="1:18" x14ac:dyDescent="0.25">
      <c r="A5181" t="str">
        <f t="shared" si="80"/>
        <v/>
      </c>
      <c r="O5181" s="142"/>
      <c r="P5181" s="132"/>
      <c r="R5181" s="119"/>
    </row>
    <row r="5182" spans="1:18" x14ac:dyDescent="0.25">
      <c r="A5182" t="str">
        <f t="shared" si="80"/>
        <v/>
      </c>
      <c r="O5182" s="142"/>
      <c r="P5182" s="132"/>
      <c r="R5182" s="119"/>
    </row>
    <row r="5183" spans="1:18" x14ac:dyDescent="0.25">
      <c r="A5183" t="str">
        <f t="shared" si="80"/>
        <v/>
      </c>
      <c r="O5183" s="142"/>
      <c r="P5183" s="132"/>
      <c r="R5183" s="119"/>
    </row>
    <row r="5184" spans="1:18" x14ac:dyDescent="0.25">
      <c r="A5184" t="str">
        <f t="shared" si="80"/>
        <v/>
      </c>
      <c r="O5184" s="142"/>
      <c r="P5184" s="132"/>
      <c r="R5184" s="119"/>
    </row>
    <row r="5185" spans="1:18" x14ac:dyDescent="0.25">
      <c r="A5185" t="str">
        <f t="shared" si="80"/>
        <v/>
      </c>
      <c r="O5185" s="142"/>
      <c r="P5185" s="132"/>
      <c r="R5185" s="119"/>
    </row>
    <row r="5186" spans="1:18" x14ac:dyDescent="0.25">
      <c r="A5186" t="str">
        <f t="shared" si="80"/>
        <v/>
      </c>
      <c r="O5186" s="142"/>
      <c r="P5186" s="132"/>
      <c r="R5186" s="119"/>
    </row>
    <row r="5187" spans="1:18" x14ac:dyDescent="0.25">
      <c r="A5187" t="str">
        <f t="shared" si="80"/>
        <v/>
      </c>
      <c r="O5187" s="142"/>
      <c r="P5187" s="132"/>
      <c r="R5187" s="119"/>
    </row>
    <row r="5188" spans="1:18" x14ac:dyDescent="0.25">
      <c r="A5188" t="str">
        <f t="shared" si="80"/>
        <v/>
      </c>
      <c r="O5188" s="142"/>
      <c r="P5188" s="132"/>
      <c r="R5188" s="119"/>
    </row>
    <row r="5189" spans="1:18" x14ac:dyDescent="0.25">
      <c r="A5189" t="str">
        <f t="shared" si="80"/>
        <v/>
      </c>
      <c r="O5189" s="142"/>
      <c r="P5189" s="132"/>
      <c r="R5189" s="119"/>
    </row>
    <row r="5190" spans="1:18" x14ac:dyDescent="0.25">
      <c r="A5190" t="str">
        <f t="shared" si="80"/>
        <v/>
      </c>
      <c r="O5190" s="142"/>
      <c r="P5190" s="132"/>
      <c r="R5190" s="119"/>
    </row>
    <row r="5191" spans="1:18" x14ac:dyDescent="0.25">
      <c r="A5191" t="str">
        <f t="shared" si="80"/>
        <v/>
      </c>
      <c r="O5191" s="142"/>
      <c r="P5191" s="132"/>
      <c r="R5191" s="119"/>
    </row>
    <row r="5192" spans="1:18" x14ac:dyDescent="0.25">
      <c r="A5192" t="str">
        <f t="shared" ref="A5192:A5255" si="81">B5192&amp;N5192</f>
        <v/>
      </c>
      <c r="O5192" s="142"/>
      <c r="P5192" s="132"/>
      <c r="R5192" s="119"/>
    </row>
    <row r="5193" spans="1:18" x14ac:dyDescent="0.25">
      <c r="A5193" t="str">
        <f t="shared" si="81"/>
        <v/>
      </c>
      <c r="O5193" s="142"/>
      <c r="P5193" s="132"/>
      <c r="R5193" s="119"/>
    </row>
    <row r="5194" spans="1:18" x14ac:dyDescent="0.25">
      <c r="A5194" t="str">
        <f t="shared" si="81"/>
        <v/>
      </c>
      <c r="O5194" s="142"/>
      <c r="P5194" s="132"/>
      <c r="R5194" s="119"/>
    </row>
    <row r="5195" spans="1:18" x14ac:dyDescent="0.25">
      <c r="A5195" t="str">
        <f t="shared" si="81"/>
        <v/>
      </c>
      <c r="O5195" s="142"/>
      <c r="P5195" s="132"/>
      <c r="R5195" s="119"/>
    </row>
    <row r="5196" spans="1:18" x14ac:dyDescent="0.25">
      <c r="A5196" t="str">
        <f t="shared" si="81"/>
        <v/>
      </c>
      <c r="O5196" s="142"/>
      <c r="P5196" s="132"/>
      <c r="R5196" s="119"/>
    </row>
    <row r="5197" spans="1:18" x14ac:dyDescent="0.25">
      <c r="A5197" t="str">
        <f t="shared" si="81"/>
        <v/>
      </c>
      <c r="O5197" s="142"/>
      <c r="P5197" s="132"/>
      <c r="R5197" s="119"/>
    </row>
    <row r="5198" spans="1:18" x14ac:dyDescent="0.25">
      <c r="A5198" t="str">
        <f t="shared" si="81"/>
        <v/>
      </c>
      <c r="O5198" s="142"/>
      <c r="P5198" s="132"/>
      <c r="R5198" s="119"/>
    </row>
    <row r="5199" spans="1:18" x14ac:dyDescent="0.25">
      <c r="A5199" t="str">
        <f t="shared" si="81"/>
        <v/>
      </c>
      <c r="O5199" s="142"/>
      <c r="P5199" s="132"/>
      <c r="R5199" s="119"/>
    </row>
    <row r="5200" spans="1:18" x14ac:dyDescent="0.25">
      <c r="A5200" t="str">
        <f t="shared" si="81"/>
        <v/>
      </c>
      <c r="O5200" s="142"/>
      <c r="P5200" s="132"/>
      <c r="R5200" s="119"/>
    </row>
    <row r="5201" spans="1:18" x14ac:dyDescent="0.25">
      <c r="A5201" t="str">
        <f t="shared" si="81"/>
        <v/>
      </c>
      <c r="O5201" s="142"/>
      <c r="P5201" s="132"/>
      <c r="R5201" s="119"/>
    </row>
    <row r="5202" spans="1:18" x14ac:dyDescent="0.25">
      <c r="A5202" t="str">
        <f t="shared" si="81"/>
        <v/>
      </c>
      <c r="O5202" s="142"/>
      <c r="P5202" s="132"/>
      <c r="R5202" s="119"/>
    </row>
    <row r="5203" spans="1:18" x14ac:dyDescent="0.25">
      <c r="A5203" t="str">
        <f t="shared" si="81"/>
        <v/>
      </c>
      <c r="O5203" s="142"/>
      <c r="P5203" s="132"/>
      <c r="R5203" s="119"/>
    </row>
    <row r="5204" spans="1:18" x14ac:dyDescent="0.25">
      <c r="A5204" t="str">
        <f t="shared" si="81"/>
        <v/>
      </c>
      <c r="O5204" s="142"/>
      <c r="P5204" s="132"/>
      <c r="R5204" s="119"/>
    </row>
    <row r="5205" spans="1:18" x14ac:dyDescent="0.25">
      <c r="A5205" t="str">
        <f t="shared" si="81"/>
        <v/>
      </c>
      <c r="O5205" s="142"/>
      <c r="P5205" s="132"/>
      <c r="R5205" s="119"/>
    </row>
    <row r="5206" spans="1:18" x14ac:dyDescent="0.25">
      <c r="A5206" t="str">
        <f t="shared" si="81"/>
        <v/>
      </c>
      <c r="O5206" s="142"/>
      <c r="P5206" s="132"/>
      <c r="R5206" s="119"/>
    </row>
    <row r="5207" spans="1:18" x14ac:dyDescent="0.25">
      <c r="A5207" t="str">
        <f t="shared" si="81"/>
        <v/>
      </c>
      <c r="O5207" s="142"/>
      <c r="P5207" s="132"/>
      <c r="R5207" s="119"/>
    </row>
    <row r="5208" spans="1:18" x14ac:dyDescent="0.25">
      <c r="A5208" t="str">
        <f t="shared" si="81"/>
        <v/>
      </c>
      <c r="O5208" s="142"/>
      <c r="P5208" s="132"/>
      <c r="R5208" s="119"/>
    </row>
    <row r="5209" spans="1:18" x14ac:dyDescent="0.25">
      <c r="A5209" t="str">
        <f t="shared" si="81"/>
        <v/>
      </c>
      <c r="O5209" s="142"/>
      <c r="P5209" s="132"/>
      <c r="R5209" s="119"/>
    </row>
    <row r="5210" spans="1:18" x14ac:dyDescent="0.25">
      <c r="A5210" t="str">
        <f t="shared" si="81"/>
        <v/>
      </c>
      <c r="O5210" s="142"/>
      <c r="P5210" s="132"/>
      <c r="R5210" s="119"/>
    </row>
    <row r="5211" spans="1:18" x14ac:dyDescent="0.25">
      <c r="A5211" t="str">
        <f t="shared" si="81"/>
        <v/>
      </c>
      <c r="O5211" s="142"/>
      <c r="P5211" s="132"/>
      <c r="R5211" s="119"/>
    </row>
    <row r="5212" spans="1:18" x14ac:dyDescent="0.25">
      <c r="A5212" t="str">
        <f t="shared" si="81"/>
        <v/>
      </c>
      <c r="O5212" s="142"/>
      <c r="P5212" s="132"/>
      <c r="R5212" s="119"/>
    </row>
    <row r="5213" spans="1:18" x14ac:dyDescent="0.25">
      <c r="A5213" t="str">
        <f t="shared" si="81"/>
        <v/>
      </c>
      <c r="O5213" s="142"/>
      <c r="P5213" s="132"/>
      <c r="R5213" s="119"/>
    </row>
    <row r="5214" spans="1:18" x14ac:dyDescent="0.25">
      <c r="A5214" t="str">
        <f t="shared" si="81"/>
        <v/>
      </c>
      <c r="O5214" s="142"/>
      <c r="P5214" s="132"/>
      <c r="R5214" s="119"/>
    </row>
    <row r="5215" spans="1:18" x14ac:dyDescent="0.25">
      <c r="A5215" t="str">
        <f t="shared" si="81"/>
        <v/>
      </c>
      <c r="O5215" s="142"/>
      <c r="P5215" s="132"/>
      <c r="R5215" s="119"/>
    </row>
    <row r="5216" spans="1:18" x14ac:dyDescent="0.25">
      <c r="A5216" t="str">
        <f t="shared" si="81"/>
        <v/>
      </c>
      <c r="O5216" s="142"/>
      <c r="P5216" s="132"/>
      <c r="R5216" s="119"/>
    </row>
    <row r="5217" spans="1:18" x14ac:dyDescent="0.25">
      <c r="A5217" t="str">
        <f t="shared" si="81"/>
        <v/>
      </c>
      <c r="O5217" s="142"/>
      <c r="P5217" s="132"/>
      <c r="R5217" s="119"/>
    </row>
    <row r="5218" spans="1:18" x14ac:dyDescent="0.25">
      <c r="A5218" t="str">
        <f t="shared" si="81"/>
        <v/>
      </c>
      <c r="O5218" s="142"/>
      <c r="P5218" s="132"/>
      <c r="R5218" s="119"/>
    </row>
    <row r="5219" spans="1:18" x14ac:dyDescent="0.25">
      <c r="A5219" t="str">
        <f t="shared" si="81"/>
        <v/>
      </c>
      <c r="O5219" s="142"/>
      <c r="P5219" s="132"/>
      <c r="R5219" s="119"/>
    </row>
    <row r="5220" spans="1:18" x14ac:dyDescent="0.25">
      <c r="A5220" t="str">
        <f t="shared" si="81"/>
        <v/>
      </c>
      <c r="O5220" s="142"/>
      <c r="P5220" s="132"/>
      <c r="R5220" s="119"/>
    </row>
    <row r="5221" spans="1:18" x14ac:dyDescent="0.25">
      <c r="A5221" t="str">
        <f t="shared" si="81"/>
        <v/>
      </c>
      <c r="O5221" s="142"/>
      <c r="P5221" s="132"/>
      <c r="R5221" s="119"/>
    </row>
    <row r="5222" spans="1:18" x14ac:dyDescent="0.25">
      <c r="A5222" t="str">
        <f t="shared" si="81"/>
        <v/>
      </c>
      <c r="O5222" s="142"/>
      <c r="P5222" s="132"/>
      <c r="R5222" s="119"/>
    </row>
    <row r="5223" spans="1:18" x14ac:dyDescent="0.25">
      <c r="A5223" t="str">
        <f t="shared" si="81"/>
        <v/>
      </c>
      <c r="O5223" s="142"/>
      <c r="P5223" s="132"/>
      <c r="R5223" s="119"/>
    </row>
    <row r="5224" spans="1:18" x14ac:dyDescent="0.25">
      <c r="A5224" t="str">
        <f t="shared" si="81"/>
        <v/>
      </c>
      <c r="O5224" s="142"/>
      <c r="P5224" s="132"/>
      <c r="R5224" s="119"/>
    </row>
    <row r="5225" spans="1:18" x14ac:dyDescent="0.25">
      <c r="A5225" t="str">
        <f t="shared" si="81"/>
        <v/>
      </c>
      <c r="O5225" s="142"/>
      <c r="P5225" s="132"/>
      <c r="R5225" s="119"/>
    </row>
    <row r="5226" spans="1:18" x14ac:dyDescent="0.25">
      <c r="A5226" t="str">
        <f t="shared" si="81"/>
        <v/>
      </c>
      <c r="O5226" s="142"/>
      <c r="P5226" s="132"/>
      <c r="R5226" s="119"/>
    </row>
    <row r="5227" spans="1:18" x14ac:dyDescent="0.25">
      <c r="A5227" t="str">
        <f t="shared" si="81"/>
        <v/>
      </c>
      <c r="O5227" s="142"/>
      <c r="P5227" s="132"/>
      <c r="R5227" s="119"/>
    </row>
    <row r="5228" spans="1:18" x14ac:dyDescent="0.25">
      <c r="A5228" t="str">
        <f t="shared" si="81"/>
        <v/>
      </c>
      <c r="O5228" s="142"/>
      <c r="P5228" s="132"/>
      <c r="R5228" s="119"/>
    </row>
    <row r="5229" spans="1:18" x14ac:dyDescent="0.25">
      <c r="A5229" t="str">
        <f t="shared" si="81"/>
        <v/>
      </c>
      <c r="O5229" s="142"/>
      <c r="P5229" s="132"/>
      <c r="R5229" s="119"/>
    </row>
    <row r="5230" spans="1:18" x14ac:dyDescent="0.25">
      <c r="A5230" t="str">
        <f t="shared" si="81"/>
        <v/>
      </c>
      <c r="O5230" s="142"/>
      <c r="P5230" s="132"/>
      <c r="R5230" s="119"/>
    </row>
    <row r="5231" spans="1:18" x14ac:dyDescent="0.25">
      <c r="A5231" t="str">
        <f t="shared" si="81"/>
        <v/>
      </c>
      <c r="O5231" s="142"/>
      <c r="P5231" s="132"/>
      <c r="R5231" s="119"/>
    </row>
    <row r="5232" spans="1:18" x14ac:dyDescent="0.25">
      <c r="A5232" t="str">
        <f t="shared" si="81"/>
        <v/>
      </c>
      <c r="O5232" s="142"/>
      <c r="P5232" s="132"/>
      <c r="R5232" s="119"/>
    </row>
    <row r="5233" spans="1:18" x14ac:dyDescent="0.25">
      <c r="A5233" t="str">
        <f t="shared" si="81"/>
        <v/>
      </c>
      <c r="O5233" s="142"/>
      <c r="P5233" s="132"/>
      <c r="R5233" s="119"/>
    </row>
    <row r="5234" spans="1:18" x14ac:dyDescent="0.25">
      <c r="A5234" t="str">
        <f t="shared" si="81"/>
        <v/>
      </c>
      <c r="O5234" s="142"/>
      <c r="P5234" s="132"/>
      <c r="R5234" s="119"/>
    </row>
    <row r="5235" spans="1:18" x14ac:dyDescent="0.25">
      <c r="A5235" t="str">
        <f t="shared" si="81"/>
        <v/>
      </c>
      <c r="O5235" s="142"/>
      <c r="P5235" s="132"/>
      <c r="R5235" s="119"/>
    </row>
    <row r="5236" spans="1:18" x14ac:dyDescent="0.25">
      <c r="A5236" t="str">
        <f t="shared" si="81"/>
        <v/>
      </c>
      <c r="O5236" s="142"/>
      <c r="P5236" s="132"/>
      <c r="R5236" s="119"/>
    </row>
    <row r="5237" spans="1:18" x14ac:dyDescent="0.25">
      <c r="A5237" t="str">
        <f t="shared" si="81"/>
        <v/>
      </c>
      <c r="O5237" s="142"/>
      <c r="P5237" s="132"/>
      <c r="R5237" s="119"/>
    </row>
    <row r="5238" spans="1:18" x14ac:dyDescent="0.25">
      <c r="A5238" t="str">
        <f t="shared" si="81"/>
        <v/>
      </c>
      <c r="O5238" s="142"/>
      <c r="P5238" s="132"/>
      <c r="R5238" s="119"/>
    </row>
    <row r="5239" spans="1:18" x14ac:dyDescent="0.25">
      <c r="A5239" t="str">
        <f t="shared" si="81"/>
        <v/>
      </c>
      <c r="O5239" s="142"/>
      <c r="P5239" s="132"/>
      <c r="R5239" s="119"/>
    </row>
    <row r="5240" spans="1:18" x14ac:dyDescent="0.25">
      <c r="A5240" t="str">
        <f t="shared" si="81"/>
        <v/>
      </c>
      <c r="O5240" s="142"/>
      <c r="P5240" s="132"/>
      <c r="R5240" s="119"/>
    </row>
    <row r="5241" spans="1:18" x14ac:dyDescent="0.25">
      <c r="A5241" t="str">
        <f t="shared" si="81"/>
        <v/>
      </c>
      <c r="O5241" s="142"/>
      <c r="P5241" s="132"/>
      <c r="R5241" s="119"/>
    </row>
    <row r="5242" spans="1:18" x14ac:dyDescent="0.25">
      <c r="A5242" t="str">
        <f t="shared" si="81"/>
        <v/>
      </c>
      <c r="O5242" s="142"/>
      <c r="P5242" s="132"/>
      <c r="R5242" s="119"/>
    </row>
    <row r="5243" spans="1:18" x14ac:dyDescent="0.25">
      <c r="A5243" t="str">
        <f t="shared" si="81"/>
        <v/>
      </c>
      <c r="O5243" s="142"/>
      <c r="P5243" s="132"/>
      <c r="R5243" s="119"/>
    </row>
    <row r="5244" spans="1:18" x14ac:dyDescent="0.25">
      <c r="A5244" t="str">
        <f t="shared" si="81"/>
        <v/>
      </c>
      <c r="O5244" s="142"/>
      <c r="P5244" s="132"/>
      <c r="R5244" s="119"/>
    </row>
    <row r="5245" spans="1:18" x14ac:dyDescent="0.25">
      <c r="A5245" t="str">
        <f t="shared" si="81"/>
        <v/>
      </c>
      <c r="O5245" s="142"/>
      <c r="P5245" s="132"/>
      <c r="R5245" s="119"/>
    </row>
    <row r="5246" spans="1:18" x14ac:dyDescent="0.25">
      <c r="A5246" t="str">
        <f t="shared" si="81"/>
        <v/>
      </c>
      <c r="O5246" s="142"/>
      <c r="P5246" s="132"/>
      <c r="R5246" s="119"/>
    </row>
    <row r="5247" spans="1:18" x14ac:dyDescent="0.25">
      <c r="A5247" t="str">
        <f t="shared" si="81"/>
        <v/>
      </c>
      <c r="O5247" s="142"/>
      <c r="P5247" s="132"/>
      <c r="R5247" s="119"/>
    </row>
    <row r="5248" spans="1:18" x14ac:dyDescent="0.25">
      <c r="A5248" t="str">
        <f t="shared" si="81"/>
        <v/>
      </c>
      <c r="O5248" s="142"/>
      <c r="P5248" s="132"/>
      <c r="R5248" s="119"/>
    </row>
    <row r="5249" spans="1:18" x14ac:dyDescent="0.25">
      <c r="A5249" t="str">
        <f t="shared" si="81"/>
        <v/>
      </c>
      <c r="O5249" s="142"/>
      <c r="P5249" s="132"/>
      <c r="R5249" s="119"/>
    </row>
    <row r="5250" spans="1:18" x14ac:dyDescent="0.25">
      <c r="A5250" t="str">
        <f t="shared" si="81"/>
        <v/>
      </c>
      <c r="O5250" s="142"/>
      <c r="P5250" s="132"/>
      <c r="R5250" s="119"/>
    </row>
    <row r="5251" spans="1:18" x14ac:dyDescent="0.25">
      <c r="A5251" t="str">
        <f t="shared" si="81"/>
        <v/>
      </c>
      <c r="O5251" s="142"/>
      <c r="P5251" s="132"/>
      <c r="R5251" s="119"/>
    </row>
    <row r="5252" spans="1:18" x14ac:dyDescent="0.25">
      <c r="A5252" t="str">
        <f t="shared" si="81"/>
        <v/>
      </c>
      <c r="O5252" s="142"/>
      <c r="P5252" s="132"/>
      <c r="R5252" s="119"/>
    </row>
    <row r="5253" spans="1:18" x14ac:dyDescent="0.25">
      <c r="A5253" t="str">
        <f t="shared" si="81"/>
        <v/>
      </c>
      <c r="O5253" s="142"/>
      <c r="P5253" s="132"/>
      <c r="R5253" s="119"/>
    </row>
    <row r="5254" spans="1:18" x14ac:dyDescent="0.25">
      <c r="A5254" t="str">
        <f t="shared" si="81"/>
        <v/>
      </c>
      <c r="O5254" s="142"/>
      <c r="P5254" s="132"/>
      <c r="R5254" s="119"/>
    </row>
    <row r="5255" spans="1:18" x14ac:dyDescent="0.25">
      <c r="A5255" t="str">
        <f t="shared" si="81"/>
        <v/>
      </c>
      <c r="O5255" s="142"/>
      <c r="P5255" s="132"/>
      <c r="R5255" s="119"/>
    </row>
    <row r="5256" spans="1:18" x14ac:dyDescent="0.25">
      <c r="A5256" t="str">
        <f t="shared" ref="A5256:A5319" si="82">B5256&amp;N5256</f>
        <v/>
      </c>
      <c r="O5256" s="142"/>
      <c r="P5256" s="132"/>
      <c r="R5256" s="119"/>
    </row>
    <row r="5257" spans="1:18" x14ac:dyDescent="0.25">
      <c r="A5257" t="str">
        <f t="shared" si="82"/>
        <v/>
      </c>
      <c r="O5257" s="142"/>
      <c r="P5257" s="132"/>
      <c r="R5257" s="119"/>
    </row>
    <row r="5258" spans="1:18" x14ac:dyDescent="0.25">
      <c r="A5258" t="str">
        <f t="shared" si="82"/>
        <v/>
      </c>
      <c r="O5258" s="142"/>
      <c r="P5258" s="132"/>
      <c r="R5258" s="119"/>
    </row>
    <row r="5259" spans="1:18" x14ac:dyDescent="0.25">
      <c r="A5259" t="str">
        <f t="shared" si="82"/>
        <v/>
      </c>
      <c r="O5259" s="142"/>
      <c r="P5259" s="132"/>
      <c r="R5259" s="119"/>
    </row>
    <row r="5260" spans="1:18" x14ac:dyDescent="0.25">
      <c r="A5260" t="str">
        <f t="shared" si="82"/>
        <v/>
      </c>
      <c r="O5260" s="142"/>
      <c r="P5260" s="132"/>
      <c r="R5260" s="119"/>
    </row>
    <row r="5261" spans="1:18" x14ac:dyDescent="0.25">
      <c r="A5261" t="str">
        <f t="shared" si="82"/>
        <v/>
      </c>
      <c r="O5261" s="142"/>
      <c r="P5261" s="132"/>
      <c r="R5261" s="119"/>
    </row>
    <row r="5262" spans="1:18" x14ac:dyDescent="0.25">
      <c r="A5262" t="str">
        <f t="shared" si="82"/>
        <v/>
      </c>
      <c r="O5262" s="142"/>
      <c r="P5262" s="132"/>
      <c r="R5262" s="119"/>
    </row>
    <row r="5263" spans="1:18" x14ac:dyDescent="0.25">
      <c r="A5263" t="str">
        <f t="shared" si="82"/>
        <v/>
      </c>
      <c r="O5263" s="142"/>
      <c r="P5263" s="132"/>
      <c r="R5263" s="119"/>
    </row>
    <row r="5264" spans="1:18" x14ac:dyDescent="0.25">
      <c r="A5264" t="str">
        <f t="shared" si="82"/>
        <v/>
      </c>
      <c r="O5264" s="142"/>
      <c r="P5264" s="132"/>
      <c r="R5264" s="119"/>
    </row>
    <row r="5265" spans="1:18" x14ac:dyDescent="0.25">
      <c r="A5265" t="str">
        <f t="shared" si="82"/>
        <v/>
      </c>
      <c r="O5265" s="142"/>
      <c r="P5265" s="132"/>
      <c r="R5265" s="119"/>
    </row>
    <row r="5266" spans="1:18" x14ac:dyDescent="0.25">
      <c r="A5266" t="str">
        <f t="shared" si="82"/>
        <v/>
      </c>
      <c r="O5266" s="142"/>
      <c r="P5266" s="132"/>
      <c r="R5266" s="119"/>
    </row>
    <row r="5267" spans="1:18" x14ac:dyDescent="0.25">
      <c r="A5267" t="str">
        <f t="shared" si="82"/>
        <v/>
      </c>
      <c r="O5267" s="142"/>
      <c r="P5267" s="132"/>
      <c r="R5267" s="119"/>
    </row>
    <row r="5268" spans="1:18" x14ac:dyDescent="0.25">
      <c r="A5268" t="str">
        <f t="shared" si="82"/>
        <v/>
      </c>
      <c r="O5268" s="142"/>
      <c r="P5268" s="132"/>
      <c r="R5268" s="119"/>
    </row>
    <row r="5269" spans="1:18" x14ac:dyDescent="0.25">
      <c r="A5269" t="str">
        <f t="shared" si="82"/>
        <v/>
      </c>
      <c r="O5269" s="142"/>
      <c r="P5269" s="132"/>
      <c r="R5269" s="119"/>
    </row>
    <row r="5270" spans="1:18" x14ac:dyDescent="0.25">
      <c r="A5270" t="str">
        <f t="shared" si="82"/>
        <v/>
      </c>
      <c r="O5270" s="142"/>
      <c r="P5270" s="132"/>
      <c r="R5270" s="119"/>
    </row>
    <row r="5271" spans="1:18" x14ac:dyDescent="0.25">
      <c r="A5271" t="str">
        <f t="shared" si="82"/>
        <v/>
      </c>
      <c r="O5271" s="142"/>
      <c r="P5271" s="132"/>
      <c r="R5271" s="119"/>
    </row>
    <row r="5272" spans="1:18" x14ac:dyDescent="0.25">
      <c r="A5272" t="str">
        <f t="shared" si="82"/>
        <v/>
      </c>
      <c r="O5272" s="142"/>
      <c r="P5272" s="132"/>
      <c r="R5272" s="119"/>
    </row>
    <row r="5273" spans="1:18" x14ac:dyDescent="0.25">
      <c r="A5273" t="str">
        <f t="shared" si="82"/>
        <v/>
      </c>
      <c r="O5273" s="142"/>
      <c r="P5273" s="132"/>
      <c r="R5273" s="119"/>
    </row>
    <row r="5274" spans="1:18" x14ac:dyDescent="0.25">
      <c r="A5274" t="str">
        <f t="shared" si="82"/>
        <v/>
      </c>
      <c r="O5274" s="142"/>
      <c r="P5274" s="132"/>
      <c r="R5274" s="119"/>
    </row>
    <row r="5275" spans="1:18" x14ac:dyDescent="0.25">
      <c r="A5275" t="str">
        <f t="shared" si="82"/>
        <v/>
      </c>
      <c r="O5275" s="142"/>
      <c r="P5275" s="132"/>
      <c r="R5275" s="119"/>
    </row>
    <row r="5276" spans="1:18" x14ac:dyDescent="0.25">
      <c r="A5276" t="str">
        <f t="shared" si="82"/>
        <v/>
      </c>
      <c r="O5276" s="142"/>
      <c r="P5276" s="132"/>
      <c r="R5276" s="119"/>
    </row>
    <row r="5277" spans="1:18" x14ac:dyDescent="0.25">
      <c r="A5277" t="str">
        <f t="shared" si="82"/>
        <v/>
      </c>
      <c r="O5277" s="142"/>
      <c r="P5277" s="132"/>
      <c r="R5277" s="119"/>
    </row>
    <row r="5278" spans="1:18" x14ac:dyDescent="0.25">
      <c r="A5278" t="str">
        <f t="shared" si="82"/>
        <v/>
      </c>
      <c r="O5278" s="142"/>
      <c r="P5278" s="132"/>
      <c r="R5278" s="119"/>
    </row>
    <row r="5279" spans="1:18" x14ac:dyDescent="0.25">
      <c r="A5279" t="str">
        <f t="shared" si="82"/>
        <v/>
      </c>
      <c r="O5279" s="142"/>
      <c r="P5279" s="132"/>
      <c r="R5279" s="119"/>
    </row>
    <row r="5280" spans="1:18" x14ac:dyDescent="0.25">
      <c r="A5280" t="str">
        <f t="shared" si="82"/>
        <v/>
      </c>
      <c r="O5280" s="142"/>
      <c r="P5280" s="132"/>
      <c r="R5280" s="119"/>
    </row>
    <row r="5281" spans="1:18" x14ac:dyDescent="0.25">
      <c r="A5281" t="str">
        <f t="shared" si="82"/>
        <v/>
      </c>
      <c r="O5281" s="142"/>
      <c r="P5281" s="132"/>
      <c r="R5281" s="119"/>
    </row>
    <row r="5282" spans="1:18" x14ac:dyDescent="0.25">
      <c r="A5282" t="str">
        <f t="shared" si="82"/>
        <v/>
      </c>
      <c r="O5282" s="142"/>
      <c r="P5282" s="132"/>
      <c r="R5282" s="119"/>
    </row>
    <row r="5283" spans="1:18" x14ac:dyDescent="0.25">
      <c r="A5283" t="str">
        <f t="shared" si="82"/>
        <v/>
      </c>
      <c r="O5283" s="142"/>
      <c r="P5283" s="132"/>
      <c r="R5283" s="119"/>
    </row>
    <row r="5284" spans="1:18" x14ac:dyDescent="0.25">
      <c r="A5284" t="str">
        <f t="shared" si="82"/>
        <v/>
      </c>
      <c r="O5284" s="142"/>
      <c r="P5284" s="132"/>
      <c r="R5284" s="119"/>
    </row>
    <row r="5285" spans="1:18" x14ac:dyDescent="0.25">
      <c r="A5285" t="str">
        <f t="shared" si="82"/>
        <v/>
      </c>
      <c r="O5285" s="142"/>
      <c r="P5285" s="132"/>
      <c r="R5285" s="119"/>
    </row>
    <row r="5286" spans="1:18" x14ac:dyDescent="0.25">
      <c r="A5286" t="str">
        <f t="shared" si="82"/>
        <v/>
      </c>
      <c r="O5286" s="142"/>
      <c r="P5286" s="132"/>
      <c r="R5286" s="119"/>
    </row>
    <row r="5287" spans="1:18" x14ac:dyDescent="0.25">
      <c r="A5287" t="str">
        <f t="shared" si="82"/>
        <v/>
      </c>
      <c r="O5287" s="142"/>
      <c r="P5287" s="132"/>
      <c r="R5287" s="119"/>
    </row>
    <row r="5288" spans="1:18" x14ac:dyDescent="0.25">
      <c r="A5288" t="str">
        <f t="shared" si="82"/>
        <v/>
      </c>
      <c r="O5288" s="142"/>
      <c r="P5288" s="132"/>
      <c r="R5288" s="119"/>
    </row>
    <row r="5289" spans="1:18" x14ac:dyDescent="0.25">
      <c r="A5289" t="str">
        <f t="shared" si="82"/>
        <v/>
      </c>
      <c r="O5289" s="142"/>
      <c r="P5289" s="132"/>
      <c r="R5289" s="119"/>
    </row>
    <row r="5290" spans="1:18" x14ac:dyDescent="0.25">
      <c r="A5290" t="str">
        <f t="shared" si="82"/>
        <v/>
      </c>
      <c r="O5290" s="142"/>
      <c r="P5290" s="132"/>
      <c r="R5290" s="119"/>
    </row>
    <row r="5291" spans="1:18" x14ac:dyDescent="0.25">
      <c r="A5291" t="str">
        <f t="shared" si="82"/>
        <v/>
      </c>
      <c r="O5291" s="142"/>
      <c r="P5291" s="132"/>
      <c r="R5291" s="119"/>
    </row>
    <row r="5292" spans="1:18" x14ac:dyDescent="0.25">
      <c r="A5292" t="str">
        <f t="shared" si="82"/>
        <v/>
      </c>
      <c r="O5292" s="142"/>
      <c r="P5292" s="132"/>
      <c r="R5292" s="119"/>
    </row>
    <row r="5293" spans="1:18" x14ac:dyDescent="0.25">
      <c r="A5293" t="str">
        <f t="shared" si="82"/>
        <v/>
      </c>
      <c r="O5293" s="142"/>
      <c r="P5293" s="132"/>
      <c r="R5293" s="119"/>
    </row>
    <row r="5294" spans="1:18" x14ac:dyDescent="0.25">
      <c r="A5294" t="str">
        <f t="shared" si="82"/>
        <v/>
      </c>
      <c r="O5294" s="142"/>
      <c r="P5294" s="132"/>
      <c r="R5294" s="119"/>
    </row>
    <row r="5295" spans="1:18" x14ac:dyDescent="0.25">
      <c r="A5295" t="str">
        <f t="shared" si="82"/>
        <v/>
      </c>
      <c r="O5295" s="142"/>
      <c r="P5295" s="132"/>
      <c r="R5295" s="119"/>
    </row>
    <row r="5296" spans="1:18" x14ac:dyDescent="0.25">
      <c r="A5296" t="str">
        <f t="shared" si="82"/>
        <v/>
      </c>
      <c r="O5296" s="142"/>
      <c r="P5296" s="132"/>
      <c r="R5296" s="119"/>
    </row>
    <row r="5297" spans="1:18" x14ac:dyDescent="0.25">
      <c r="A5297" t="str">
        <f t="shared" si="82"/>
        <v/>
      </c>
      <c r="O5297" s="142"/>
      <c r="P5297" s="132"/>
      <c r="R5297" s="119"/>
    </row>
    <row r="5298" spans="1:18" x14ac:dyDescent="0.25">
      <c r="A5298" t="str">
        <f t="shared" si="82"/>
        <v/>
      </c>
      <c r="O5298" s="142"/>
      <c r="P5298" s="132"/>
      <c r="R5298" s="119"/>
    </row>
    <row r="5299" spans="1:18" x14ac:dyDescent="0.25">
      <c r="A5299" t="str">
        <f t="shared" si="82"/>
        <v/>
      </c>
      <c r="O5299" s="142"/>
      <c r="P5299" s="132"/>
      <c r="R5299" s="119"/>
    </row>
    <row r="5300" spans="1:18" x14ac:dyDescent="0.25">
      <c r="A5300" t="str">
        <f t="shared" si="82"/>
        <v/>
      </c>
      <c r="O5300" s="142"/>
      <c r="P5300" s="132"/>
      <c r="R5300" s="119"/>
    </row>
    <row r="5301" spans="1:18" x14ac:dyDescent="0.25">
      <c r="A5301" t="str">
        <f t="shared" si="82"/>
        <v/>
      </c>
      <c r="O5301" s="142"/>
      <c r="P5301" s="132"/>
      <c r="R5301" s="119"/>
    </row>
    <row r="5302" spans="1:18" x14ac:dyDescent="0.25">
      <c r="A5302" t="str">
        <f t="shared" si="82"/>
        <v/>
      </c>
      <c r="O5302" s="142"/>
      <c r="P5302" s="132"/>
      <c r="R5302" s="119"/>
    </row>
    <row r="5303" spans="1:18" x14ac:dyDescent="0.25">
      <c r="A5303" t="str">
        <f t="shared" si="82"/>
        <v/>
      </c>
      <c r="O5303" s="142"/>
      <c r="P5303" s="132"/>
      <c r="R5303" s="119"/>
    </row>
    <row r="5304" spans="1:18" x14ac:dyDescent="0.25">
      <c r="A5304" t="str">
        <f t="shared" si="82"/>
        <v/>
      </c>
      <c r="O5304" s="142"/>
      <c r="P5304" s="132"/>
      <c r="R5304" s="119"/>
    </row>
    <row r="5305" spans="1:18" x14ac:dyDescent="0.25">
      <c r="A5305" t="str">
        <f t="shared" si="82"/>
        <v/>
      </c>
      <c r="O5305" s="142"/>
      <c r="P5305" s="132"/>
      <c r="R5305" s="119"/>
    </row>
    <row r="5306" spans="1:18" x14ac:dyDescent="0.25">
      <c r="A5306" t="str">
        <f t="shared" si="82"/>
        <v/>
      </c>
      <c r="O5306" s="142"/>
      <c r="P5306" s="132"/>
      <c r="R5306" s="119"/>
    </row>
    <row r="5307" spans="1:18" x14ac:dyDescent="0.25">
      <c r="A5307" t="str">
        <f t="shared" si="82"/>
        <v/>
      </c>
      <c r="O5307" s="142"/>
      <c r="P5307" s="132"/>
      <c r="R5307" s="119"/>
    </row>
    <row r="5308" spans="1:18" x14ac:dyDescent="0.25">
      <c r="A5308" t="str">
        <f t="shared" si="82"/>
        <v/>
      </c>
      <c r="O5308" s="142"/>
      <c r="P5308" s="132"/>
      <c r="R5308" s="119"/>
    </row>
    <row r="5309" spans="1:18" x14ac:dyDescent="0.25">
      <c r="A5309" t="str">
        <f t="shared" si="82"/>
        <v/>
      </c>
      <c r="O5309" s="142"/>
      <c r="P5309" s="132"/>
      <c r="R5309" s="119"/>
    </row>
    <row r="5310" spans="1:18" x14ac:dyDescent="0.25">
      <c r="A5310" t="str">
        <f t="shared" si="82"/>
        <v/>
      </c>
      <c r="O5310" s="142"/>
      <c r="P5310" s="132"/>
      <c r="R5310" s="119"/>
    </row>
    <row r="5311" spans="1:18" x14ac:dyDescent="0.25">
      <c r="A5311" t="str">
        <f t="shared" si="82"/>
        <v/>
      </c>
      <c r="O5311" s="142"/>
      <c r="P5311" s="132"/>
      <c r="R5311" s="119"/>
    </row>
    <row r="5312" spans="1:18" x14ac:dyDescent="0.25">
      <c r="A5312" t="str">
        <f t="shared" si="82"/>
        <v/>
      </c>
      <c r="O5312" s="142"/>
      <c r="P5312" s="132"/>
      <c r="R5312" s="119"/>
    </row>
    <row r="5313" spans="1:18" x14ac:dyDescent="0.25">
      <c r="A5313" t="str">
        <f t="shared" si="82"/>
        <v/>
      </c>
      <c r="O5313" s="142"/>
      <c r="P5313" s="132"/>
      <c r="R5313" s="119"/>
    </row>
    <row r="5314" spans="1:18" x14ac:dyDescent="0.25">
      <c r="A5314" t="str">
        <f t="shared" si="82"/>
        <v/>
      </c>
      <c r="O5314" s="142"/>
      <c r="P5314" s="132"/>
      <c r="R5314" s="119"/>
    </row>
    <row r="5315" spans="1:18" x14ac:dyDescent="0.25">
      <c r="A5315" t="str">
        <f t="shared" si="82"/>
        <v/>
      </c>
      <c r="O5315" s="142"/>
      <c r="P5315" s="132"/>
      <c r="R5315" s="119"/>
    </row>
    <row r="5316" spans="1:18" x14ac:dyDescent="0.25">
      <c r="A5316" t="str">
        <f t="shared" si="82"/>
        <v/>
      </c>
      <c r="O5316" s="142"/>
      <c r="P5316" s="132"/>
      <c r="R5316" s="119"/>
    </row>
    <row r="5317" spans="1:18" x14ac:dyDescent="0.25">
      <c r="A5317" t="str">
        <f t="shared" si="82"/>
        <v/>
      </c>
      <c r="O5317" s="142"/>
      <c r="P5317" s="132"/>
      <c r="R5317" s="119"/>
    </row>
    <row r="5318" spans="1:18" x14ac:dyDescent="0.25">
      <c r="A5318" t="str">
        <f t="shared" si="82"/>
        <v/>
      </c>
      <c r="O5318" s="142"/>
      <c r="P5318" s="132"/>
      <c r="R5318" s="119"/>
    </row>
    <row r="5319" spans="1:18" x14ac:dyDescent="0.25">
      <c r="A5319" t="str">
        <f t="shared" si="82"/>
        <v/>
      </c>
      <c r="O5319" s="142"/>
      <c r="P5319" s="132"/>
      <c r="R5319" s="119"/>
    </row>
    <row r="5320" spans="1:18" x14ac:dyDescent="0.25">
      <c r="A5320" t="str">
        <f t="shared" ref="A5320:A5383" si="83">B5320&amp;N5320</f>
        <v/>
      </c>
      <c r="O5320" s="142"/>
      <c r="P5320" s="132"/>
      <c r="R5320" s="119"/>
    </row>
    <row r="5321" spans="1:18" x14ac:dyDescent="0.25">
      <c r="A5321" t="str">
        <f t="shared" si="83"/>
        <v/>
      </c>
      <c r="O5321" s="142"/>
      <c r="P5321" s="132"/>
      <c r="R5321" s="119"/>
    </row>
    <row r="5322" spans="1:18" x14ac:dyDescent="0.25">
      <c r="A5322" t="str">
        <f t="shared" si="83"/>
        <v/>
      </c>
      <c r="O5322" s="142"/>
      <c r="P5322" s="132"/>
      <c r="R5322" s="119"/>
    </row>
    <row r="5323" spans="1:18" x14ac:dyDescent="0.25">
      <c r="A5323" t="str">
        <f t="shared" si="83"/>
        <v/>
      </c>
      <c r="O5323" s="142"/>
      <c r="P5323" s="132"/>
      <c r="R5323" s="119"/>
    </row>
    <row r="5324" spans="1:18" x14ac:dyDescent="0.25">
      <c r="A5324" t="str">
        <f t="shared" si="83"/>
        <v/>
      </c>
      <c r="O5324" s="142"/>
      <c r="P5324" s="132"/>
      <c r="R5324" s="119"/>
    </row>
    <row r="5325" spans="1:18" x14ac:dyDescent="0.25">
      <c r="A5325" t="str">
        <f t="shared" si="83"/>
        <v/>
      </c>
      <c r="O5325" s="142"/>
      <c r="P5325" s="132"/>
      <c r="R5325" s="119"/>
    </row>
    <row r="5326" spans="1:18" x14ac:dyDescent="0.25">
      <c r="A5326" t="str">
        <f t="shared" si="83"/>
        <v/>
      </c>
      <c r="O5326" s="142"/>
      <c r="P5326" s="132"/>
      <c r="R5326" s="119"/>
    </row>
    <row r="5327" spans="1:18" x14ac:dyDescent="0.25">
      <c r="A5327" t="str">
        <f t="shared" si="83"/>
        <v/>
      </c>
      <c r="O5327" s="142"/>
      <c r="P5327" s="132"/>
      <c r="R5327" s="119"/>
    </row>
    <row r="5328" spans="1:18" x14ac:dyDescent="0.25">
      <c r="A5328" t="str">
        <f t="shared" si="83"/>
        <v/>
      </c>
      <c r="O5328" s="142"/>
      <c r="P5328" s="132"/>
      <c r="R5328" s="119"/>
    </row>
    <row r="5329" spans="1:18" x14ac:dyDescent="0.25">
      <c r="A5329" t="str">
        <f t="shared" si="83"/>
        <v/>
      </c>
      <c r="O5329" s="142"/>
      <c r="P5329" s="132"/>
      <c r="R5329" s="119"/>
    </row>
    <row r="5330" spans="1:18" x14ac:dyDescent="0.25">
      <c r="A5330" t="str">
        <f t="shared" si="83"/>
        <v/>
      </c>
      <c r="O5330" s="142"/>
      <c r="P5330" s="132"/>
      <c r="R5330" s="119"/>
    </row>
    <row r="5331" spans="1:18" x14ac:dyDescent="0.25">
      <c r="A5331" t="str">
        <f t="shared" si="83"/>
        <v/>
      </c>
      <c r="O5331" s="142"/>
      <c r="P5331" s="132"/>
      <c r="R5331" s="119"/>
    </row>
    <row r="5332" spans="1:18" x14ac:dyDescent="0.25">
      <c r="A5332" t="str">
        <f t="shared" si="83"/>
        <v/>
      </c>
      <c r="O5332" s="142"/>
      <c r="P5332" s="132"/>
      <c r="R5332" s="119"/>
    </row>
    <row r="5333" spans="1:18" x14ac:dyDescent="0.25">
      <c r="A5333" t="str">
        <f t="shared" si="83"/>
        <v/>
      </c>
      <c r="O5333" s="142"/>
      <c r="P5333" s="132"/>
      <c r="R5333" s="119"/>
    </row>
    <row r="5334" spans="1:18" x14ac:dyDescent="0.25">
      <c r="A5334" t="str">
        <f t="shared" si="83"/>
        <v/>
      </c>
      <c r="O5334" s="142"/>
      <c r="P5334" s="132"/>
      <c r="R5334" s="119"/>
    </row>
    <row r="5335" spans="1:18" x14ac:dyDescent="0.25">
      <c r="A5335" t="str">
        <f t="shared" si="83"/>
        <v/>
      </c>
      <c r="O5335" s="142"/>
      <c r="P5335" s="132"/>
      <c r="R5335" s="119"/>
    </row>
    <row r="5336" spans="1:18" x14ac:dyDescent="0.25">
      <c r="A5336" t="str">
        <f t="shared" si="83"/>
        <v/>
      </c>
      <c r="O5336" s="142"/>
      <c r="P5336" s="132"/>
      <c r="R5336" s="119"/>
    </row>
    <row r="5337" spans="1:18" x14ac:dyDescent="0.25">
      <c r="A5337" t="str">
        <f t="shared" si="83"/>
        <v/>
      </c>
      <c r="O5337" s="142"/>
      <c r="P5337" s="132"/>
      <c r="R5337" s="119"/>
    </row>
    <row r="5338" spans="1:18" x14ac:dyDescent="0.25">
      <c r="A5338" t="str">
        <f t="shared" si="83"/>
        <v/>
      </c>
      <c r="O5338" s="142"/>
      <c r="P5338" s="132"/>
      <c r="R5338" s="119"/>
    </row>
    <row r="5339" spans="1:18" x14ac:dyDescent="0.25">
      <c r="A5339" t="str">
        <f t="shared" si="83"/>
        <v/>
      </c>
      <c r="O5339" s="142"/>
      <c r="P5339" s="132"/>
      <c r="R5339" s="119"/>
    </row>
    <row r="5340" spans="1:18" x14ac:dyDescent="0.25">
      <c r="A5340" t="str">
        <f t="shared" si="83"/>
        <v/>
      </c>
      <c r="O5340" s="142"/>
      <c r="P5340" s="132"/>
      <c r="R5340" s="119"/>
    </row>
    <row r="5341" spans="1:18" x14ac:dyDescent="0.25">
      <c r="A5341" t="str">
        <f t="shared" si="83"/>
        <v/>
      </c>
      <c r="O5341" s="142"/>
      <c r="P5341" s="132"/>
      <c r="R5341" s="119"/>
    </row>
    <row r="5342" spans="1:18" x14ac:dyDescent="0.25">
      <c r="A5342" t="str">
        <f t="shared" si="83"/>
        <v/>
      </c>
      <c r="O5342" s="142"/>
      <c r="P5342" s="132"/>
      <c r="R5342" s="119"/>
    </row>
    <row r="5343" spans="1:18" x14ac:dyDescent="0.25">
      <c r="A5343" t="str">
        <f t="shared" si="83"/>
        <v/>
      </c>
      <c r="O5343" s="142"/>
      <c r="P5343" s="132"/>
      <c r="R5343" s="119"/>
    </row>
    <row r="5344" spans="1:18" x14ac:dyDescent="0.25">
      <c r="A5344" t="str">
        <f t="shared" si="83"/>
        <v/>
      </c>
      <c r="O5344" s="142"/>
      <c r="P5344" s="132"/>
      <c r="R5344" s="119"/>
    </row>
    <row r="5345" spans="1:18" x14ac:dyDescent="0.25">
      <c r="A5345" t="str">
        <f t="shared" si="83"/>
        <v/>
      </c>
      <c r="O5345" s="142"/>
      <c r="P5345" s="132"/>
      <c r="R5345" s="119"/>
    </row>
    <row r="5346" spans="1:18" x14ac:dyDescent="0.25">
      <c r="A5346" t="str">
        <f t="shared" si="83"/>
        <v/>
      </c>
      <c r="O5346" s="142"/>
      <c r="P5346" s="132"/>
      <c r="R5346" s="119"/>
    </row>
    <row r="5347" spans="1:18" x14ac:dyDescent="0.25">
      <c r="A5347" t="str">
        <f t="shared" si="83"/>
        <v/>
      </c>
      <c r="O5347" s="142"/>
      <c r="P5347" s="132"/>
      <c r="R5347" s="119"/>
    </row>
    <row r="5348" spans="1:18" x14ac:dyDescent="0.25">
      <c r="A5348" t="str">
        <f t="shared" si="83"/>
        <v/>
      </c>
      <c r="O5348" s="142"/>
      <c r="P5348" s="132"/>
      <c r="R5348" s="119"/>
    </row>
    <row r="5349" spans="1:18" x14ac:dyDescent="0.25">
      <c r="A5349" t="str">
        <f t="shared" si="83"/>
        <v/>
      </c>
      <c r="O5349" s="142"/>
      <c r="P5349" s="132"/>
      <c r="R5349" s="119"/>
    </row>
    <row r="5350" spans="1:18" x14ac:dyDescent="0.25">
      <c r="A5350" t="str">
        <f t="shared" si="83"/>
        <v/>
      </c>
      <c r="O5350" s="142"/>
      <c r="P5350" s="132"/>
      <c r="R5350" s="119"/>
    </row>
    <row r="5351" spans="1:18" x14ac:dyDescent="0.25">
      <c r="A5351" t="str">
        <f t="shared" si="83"/>
        <v/>
      </c>
      <c r="O5351" s="142"/>
      <c r="P5351" s="132"/>
      <c r="R5351" s="119"/>
    </row>
    <row r="5352" spans="1:18" x14ac:dyDescent="0.25">
      <c r="A5352" t="str">
        <f t="shared" si="83"/>
        <v/>
      </c>
      <c r="O5352" s="142"/>
      <c r="P5352" s="132"/>
      <c r="R5352" s="119"/>
    </row>
    <row r="5353" spans="1:18" x14ac:dyDescent="0.25">
      <c r="A5353" t="str">
        <f t="shared" si="83"/>
        <v/>
      </c>
      <c r="O5353" s="142"/>
      <c r="P5353" s="132"/>
      <c r="R5353" s="119"/>
    </row>
    <row r="5354" spans="1:18" x14ac:dyDescent="0.25">
      <c r="A5354" t="str">
        <f t="shared" si="83"/>
        <v/>
      </c>
      <c r="O5354" s="142"/>
      <c r="P5354" s="132"/>
      <c r="R5354" s="119"/>
    </row>
    <row r="5355" spans="1:18" x14ac:dyDescent="0.25">
      <c r="A5355" t="str">
        <f t="shared" si="83"/>
        <v/>
      </c>
      <c r="O5355" s="142"/>
      <c r="P5355" s="132"/>
      <c r="R5355" s="119"/>
    </row>
    <row r="5356" spans="1:18" x14ac:dyDescent="0.25">
      <c r="A5356" t="str">
        <f t="shared" si="83"/>
        <v/>
      </c>
      <c r="O5356" s="142"/>
      <c r="P5356" s="132"/>
      <c r="R5356" s="119"/>
    </row>
    <row r="5357" spans="1:18" x14ac:dyDescent="0.25">
      <c r="A5357" t="str">
        <f t="shared" si="83"/>
        <v/>
      </c>
      <c r="O5357" s="142"/>
      <c r="P5357" s="132"/>
      <c r="R5357" s="119"/>
    </row>
    <row r="5358" spans="1:18" x14ac:dyDescent="0.25">
      <c r="A5358" t="str">
        <f t="shared" si="83"/>
        <v/>
      </c>
      <c r="O5358" s="142"/>
      <c r="P5358" s="132"/>
      <c r="R5358" s="119"/>
    </row>
    <row r="5359" spans="1:18" x14ac:dyDescent="0.25">
      <c r="A5359" t="str">
        <f t="shared" si="83"/>
        <v/>
      </c>
      <c r="O5359" s="142"/>
      <c r="P5359" s="132"/>
      <c r="R5359" s="119"/>
    </row>
    <row r="5360" spans="1:18" x14ac:dyDescent="0.25">
      <c r="A5360" t="str">
        <f t="shared" si="83"/>
        <v/>
      </c>
      <c r="O5360" s="142"/>
      <c r="P5360" s="132"/>
      <c r="R5360" s="119"/>
    </row>
    <row r="5361" spans="1:18" x14ac:dyDescent="0.25">
      <c r="A5361" t="str">
        <f t="shared" si="83"/>
        <v/>
      </c>
      <c r="O5361" s="142"/>
      <c r="P5361" s="132"/>
      <c r="R5361" s="119"/>
    </row>
    <row r="5362" spans="1:18" x14ac:dyDescent="0.25">
      <c r="A5362" t="str">
        <f t="shared" si="83"/>
        <v/>
      </c>
      <c r="O5362" s="142"/>
      <c r="P5362" s="132"/>
      <c r="R5362" s="119"/>
    </row>
    <row r="5363" spans="1:18" x14ac:dyDescent="0.25">
      <c r="A5363" t="str">
        <f t="shared" si="83"/>
        <v/>
      </c>
      <c r="O5363" s="142"/>
      <c r="P5363" s="132"/>
      <c r="R5363" s="119"/>
    </row>
    <row r="5364" spans="1:18" x14ac:dyDescent="0.25">
      <c r="A5364" t="str">
        <f t="shared" si="83"/>
        <v/>
      </c>
      <c r="O5364" s="142"/>
      <c r="P5364" s="132"/>
      <c r="R5364" s="119"/>
    </row>
    <row r="5365" spans="1:18" x14ac:dyDescent="0.25">
      <c r="A5365" t="str">
        <f t="shared" si="83"/>
        <v/>
      </c>
      <c r="O5365" s="142"/>
      <c r="P5365" s="132"/>
      <c r="R5365" s="119"/>
    </row>
    <row r="5366" spans="1:18" x14ac:dyDescent="0.25">
      <c r="A5366" t="str">
        <f t="shared" si="83"/>
        <v/>
      </c>
      <c r="O5366" s="142"/>
      <c r="P5366" s="132"/>
      <c r="R5366" s="119"/>
    </row>
    <row r="5367" spans="1:18" x14ac:dyDescent="0.25">
      <c r="A5367" t="str">
        <f t="shared" si="83"/>
        <v/>
      </c>
      <c r="O5367" s="142"/>
      <c r="P5367" s="132"/>
      <c r="R5367" s="119"/>
    </row>
    <row r="5368" spans="1:18" x14ac:dyDescent="0.25">
      <c r="A5368" t="str">
        <f t="shared" si="83"/>
        <v/>
      </c>
      <c r="O5368" s="142"/>
      <c r="P5368" s="132"/>
      <c r="R5368" s="119"/>
    </row>
    <row r="5369" spans="1:18" x14ac:dyDescent="0.25">
      <c r="A5369" t="str">
        <f t="shared" si="83"/>
        <v/>
      </c>
      <c r="O5369" s="142"/>
      <c r="P5369" s="132"/>
      <c r="R5369" s="119"/>
    </row>
    <row r="5370" spans="1:18" x14ac:dyDescent="0.25">
      <c r="A5370" t="str">
        <f t="shared" si="83"/>
        <v/>
      </c>
      <c r="O5370" s="142"/>
      <c r="P5370" s="132"/>
      <c r="R5370" s="119"/>
    </row>
    <row r="5371" spans="1:18" x14ac:dyDescent="0.25">
      <c r="A5371" t="str">
        <f t="shared" si="83"/>
        <v/>
      </c>
      <c r="O5371" s="142"/>
      <c r="P5371" s="132"/>
      <c r="R5371" s="119"/>
    </row>
    <row r="5372" spans="1:18" x14ac:dyDescent="0.25">
      <c r="A5372" t="str">
        <f t="shared" si="83"/>
        <v/>
      </c>
      <c r="O5372" s="142"/>
      <c r="P5372" s="132"/>
      <c r="R5372" s="119"/>
    </row>
    <row r="5373" spans="1:18" x14ac:dyDescent="0.25">
      <c r="A5373" t="str">
        <f t="shared" si="83"/>
        <v/>
      </c>
      <c r="O5373" s="142"/>
      <c r="P5373" s="132"/>
      <c r="R5373" s="119"/>
    </row>
    <row r="5374" spans="1:18" x14ac:dyDescent="0.25">
      <c r="A5374" t="str">
        <f t="shared" si="83"/>
        <v/>
      </c>
      <c r="O5374" s="142"/>
      <c r="P5374" s="132"/>
      <c r="R5374" s="119"/>
    </row>
    <row r="5375" spans="1:18" x14ac:dyDescent="0.25">
      <c r="A5375" t="str">
        <f t="shared" si="83"/>
        <v/>
      </c>
      <c r="O5375" s="142"/>
      <c r="P5375" s="132"/>
      <c r="R5375" s="119"/>
    </row>
    <row r="5376" spans="1:18" x14ac:dyDescent="0.25">
      <c r="A5376" t="str">
        <f t="shared" si="83"/>
        <v/>
      </c>
      <c r="O5376" s="142"/>
      <c r="P5376" s="132"/>
      <c r="R5376" s="119"/>
    </row>
    <row r="5377" spans="1:18" x14ac:dyDescent="0.25">
      <c r="A5377" t="str">
        <f t="shared" si="83"/>
        <v/>
      </c>
      <c r="O5377" s="142"/>
      <c r="P5377" s="132"/>
      <c r="R5377" s="119"/>
    </row>
    <row r="5378" spans="1:18" x14ac:dyDescent="0.25">
      <c r="A5378" t="str">
        <f t="shared" si="83"/>
        <v/>
      </c>
      <c r="O5378" s="142"/>
      <c r="P5378" s="132"/>
      <c r="R5378" s="119"/>
    </row>
    <row r="5379" spans="1:18" x14ac:dyDescent="0.25">
      <c r="A5379" t="str">
        <f t="shared" si="83"/>
        <v/>
      </c>
      <c r="O5379" s="142"/>
      <c r="P5379" s="132"/>
      <c r="R5379" s="119"/>
    </row>
    <row r="5380" spans="1:18" x14ac:dyDescent="0.25">
      <c r="A5380" t="str">
        <f t="shared" si="83"/>
        <v/>
      </c>
      <c r="O5380" s="142"/>
      <c r="P5380" s="132"/>
      <c r="R5380" s="119"/>
    </row>
    <row r="5381" spans="1:18" x14ac:dyDescent="0.25">
      <c r="A5381" t="str">
        <f t="shared" si="83"/>
        <v/>
      </c>
      <c r="O5381" s="142"/>
      <c r="P5381" s="132"/>
      <c r="R5381" s="119"/>
    </row>
    <row r="5382" spans="1:18" x14ac:dyDescent="0.25">
      <c r="A5382" t="str">
        <f t="shared" si="83"/>
        <v/>
      </c>
      <c r="O5382" s="142"/>
      <c r="P5382" s="132"/>
      <c r="R5382" s="119"/>
    </row>
    <row r="5383" spans="1:18" x14ac:dyDescent="0.25">
      <c r="A5383" t="str">
        <f t="shared" si="83"/>
        <v/>
      </c>
      <c r="O5383" s="142"/>
      <c r="P5383" s="132"/>
      <c r="R5383" s="119"/>
    </row>
    <row r="5384" spans="1:18" x14ac:dyDescent="0.25">
      <c r="A5384" t="str">
        <f t="shared" ref="A5384:A5447" si="84">B5384&amp;N5384</f>
        <v/>
      </c>
      <c r="O5384" s="142"/>
      <c r="P5384" s="132"/>
      <c r="R5384" s="119"/>
    </row>
    <row r="5385" spans="1:18" x14ac:dyDescent="0.25">
      <c r="A5385" t="str">
        <f t="shared" si="84"/>
        <v/>
      </c>
      <c r="O5385" s="142"/>
      <c r="P5385" s="132"/>
      <c r="R5385" s="119"/>
    </row>
    <row r="5386" spans="1:18" x14ac:dyDescent="0.25">
      <c r="A5386" t="str">
        <f t="shared" si="84"/>
        <v/>
      </c>
      <c r="O5386" s="142"/>
      <c r="P5386" s="132"/>
      <c r="R5386" s="119"/>
    </row>
    <row r="5387" spans="1:18" x14ac:dyDescent="0.25">
      <c r="A5387" t="str">
        <f t="shared" si="84"/>
        <v/>
      </c>
      <c r="O5387" s="142"/>
      <c r="P5387" s="132"/>
      <c r="R5387" s="119"/>
    </row>
    <row r="5388" spans="1:18" x14ac:dyDescent="0.25">
      <c r="A5388" t="str">
        <f t="shared" si="84"/>
        <v/>
      </c>
      <c r="O5388" s="142"/>
      <c r="P5388" s="132"/>
      <c r="R5388" s="119"/>
    </row>
    <row r="5389" spans="1:18" x14ac:dyDescent="0.25">
      <c r="A5389" t="str">
        <f t="shared" si="84"/>
        <v/>
      </c>
      <c r="O5389" s="142"/>
      <c r="P5389" s="132"/>
      <c r="R5389" s="119"/>
    </row>
    <row r="5390" spans="1:18" x14ac:dyDescent="0.25">
      <c r="A5390" t="str">
        <f t="shared" si="84"/>
        <v/>
      </c>
      <c r="O5390" s="142"/>
      <c r="P5390" s="132"/>
      <c r="R5390" s="119"/>
    </row>
    <row r="5391" spans="1:18" x14ac:dyDescent="0.25">
      <c r="A5391" t="str">
        <f t="shared" si="84"/>
        <v/>
      </c>
      <c r="O5391" s="142"/>
      <c r="P5391" s="132"/>
      <c r="R5391" s="119"/>
    </row>
    <row r="5392" spans="1:18" x14ac:dyDescent="0.25">
      <c r="A5392" t="str">
        <f t="shared" si="84"/>
        <v/>
      </c>
      <c r="O5392" s="142"/>
      <c r="P5392" s="132"/>
      <c r="R5392" s="119"/>
    </row>
    <row r="5393" spans="1:18" x14ac:dyDescent="0.25">
      <c r="A5393" t="str">
        <f t="shared" si="84"/>
        <v/>
      </c>
      <c r="O5393" s="142"/>
      <c r="P5393" s="132"/>
      <c r="R5393" s="119"/>
    </row>
    <row r="5394" spans="1:18" x14ac:dyDescent="0.25">
      <c r="A5394" t="str">
        <f t="shared" si="84"/>
        <v/>
      </c>
      <c r="O5394" s="142"/>
      <c r="P5394" s="132"/>
      <c r="R5394" s="119"/>
    </row>
    <row r="5395" spans="1:18" x14ac:dyDescent="0.25">
      <c r="A5395" t="str">
        <f t="shared" si="84"/>
        <v/>
      </c>
      <c r="O5395" s="142"/>
      <c r="P5395" s="132"/>
      <c r="R5395" s="119"/>
    </row>
    <row r="5396" spans="1:18" x14ac:dyDescent="0.25">
      <c r="A5396" t="str">
        <f t="shared" si="84"/>
        <v/>
      </c>
      <c r="O5396" s="142"/>
      <c r="P5396" s="132"/>
      <c r="R5396" s="119"/>
    </row>
    <row r="5397" spans="1:18" x14ac:dyDescent="0.25">
      <c r="A5397" t="str">
        <f t="shared" si="84"/>
        <v/>
      </c>
      <c r="O5397" s="142"/>
      <c r="P5397" s="132"/>
      <c r="R5397" s="119"/>
    </row>
    <row r="5398" spans="1:18" x14ac:dyDescent="0.25">
      <c r="A5398" t="str">
        <f t="shared" si="84"/>
        <v/>
      </c>
      <c r="O5398" s="142"/>
      <c r="P5398" s="132"/>
      <c r="R5398" s="119"/>
    </row>
    <row r="5399" spans="1:18" x14ac:dyDescent="0.25">
      <c r="A5399" t="str">
        <f t="shared" si="84"/>
        <v/>
      </c>
      <c r="O5399" s="142"/>
      <c r="P5399" s="132"/>
      <c r="R5399" s="119"/>
    </row>
    <row r="5400" spans="1:18" x14ac:dyDescent="0.25">
      <c r="A5400" t="str">
        <f t="shared" si="84"/>
        <v/>
      </c>
      <c r="O5400" s="142"/>
      <c r="P5400" s="132"/>
      <c r="R5400" s="119"/>
    </row>
    <row r="5401" spans="1:18" x14ac:dyDescent="0.25">
      <c r="A5401" t="str">
        <f t="shared" si="84"/>
        <v/>
      </c>
      <c r="O5401" s="142"/>
      <c r="P5401" s="132"/>
      <c r="R5401" s="119"/>
    </row>
    <row r="5402" spans="1:18" x14ac:dyDescent="0.25">
      <c r="A5402" t="str">
        <f t="shared" si="84"/>
        <v/>
      </c>
      <c r="O5402" s="142"/>
      <c r="P5402" s="132"/>
      <c r="R5402" s="119"/>
    </row>
    <row r="5403" spans="1:18" x14ac:dyDescent="0.25">
      <c r="A5403" t="str">
        <f t="shared" si="84"/>
        <v/>
      </c>
      <c r="O5403" s="142"/>
      <c r="P5403" s="132"/>
      <c r="R5403" s="119"/>
    </row>
    <row r="5404" spans="1:18" x14ac:dyDescent="0.25">
      <c r="A5404" t="str">
        <f t="shared" si="84"/>
        <v/>
      </c>
      <c r="O5404" s="142"/>
      <c r="P5404" s="132"/>
      <c r="R5404" s="119"/>
    </row>
    <row r="5405" spans="1:18" x14ac:dyDescent="0.25">
      <c r="A5405" t="str">
        <f t="shared" si="84"/>
        <v/>
      </c>
      <c r="O5405" s="142"/>
      <c r="P5405" s="132"/>
      <c r="R5405" s="119"/>
    </row>
    <row r="5406" spans="1:18" x14ac:dyDescent="0.25">
      <c r="A5406" t="str">
        <f t="shared" si="84"/>
        <v/>
      </c>
      <c r="O5406" s="142"/>
      <c r="P5406" s="132"/>
      <c r="R5406" s="119"/>
    </row>
    <row r="5407" spans="1:18" x14ac:dyDescent="0.25">
      <c r="A5407" t="str">
        <f t="shared" si="84"/>
        <v/>
      </c>
      <c r="O5407" s="142"/>
      <c r="P5407" s="132"/>
      <c r="R5407" s="119"/>
    </row>
    <row r="5408" spans="1:18" x14ac:dyDescent="0.25">
      <c r="A5408" t="str">
        <f t="shared" si="84"/>
        <v/>
      </c>
      <c r="O5408" s="142"/>
      <c r="P5408" s="132"/>
      <c r="R5408" s="119"/>
    </row>
    <row r="5409" spans="1:18" x14ac:dyDescent="0.25">
      <c r="A5409" t="str">
        <f t="shared" si="84"/>
        <v/>
      </c>
      <c r="O5409" s="142"/>
      <c r="P5409" s="132"/>
      <c r="R5409" s="119"/>
    </row>
    <row r="5410" spans="1:18" x14ac:dyDescent="0.25">
      <c r="A5410" t="str">
        <f t="shared" si="84"/>
        <v/>
      </c>
      <c r="O5410" s="142"/>
      <c r="P5410" s="132"/>
      <c r="R5410" s="119"/>
    </row>
    <row r="5411" spans="1:18" x14ac:dyDescent="0.25">
      <c r="A5411" t="str">
        <f t="shared" si="84"/>
        <v/>
      </c>
      <c r="O5411" s="142"/>
      <c r="P5411" s="132"/>
      <c r="R5411" s="119"/>
    </row>
    <row r="5412" spans="1:18" x14ac:dyDescent="0.25">
      <c r="A5412" t="str">
        <f t="shared" si="84"/>
        <v/>
      </c>
      <c r="O5412" s="142"/>
      <c r="P5412" s="132"/>
      <c r="R5412" s="119"/>
    </row>
    <row r="5413" spans="1:18" x14ac:dyDescent="0.25">
      <c r="A5413" t="str">
        <f t="shared" si="84"/>
        <v/>
      </c>
      <c r="O5413" s="142"/>
      <c r="P5413" s="132"/>
      <c r="R5413" s="119"/>
    </row>
    <row r="5414" spans="1:18" x14ac:dyDescent="0.25">
      <c r="A5414" t="str">
        <f t="shared" si="84"/>
        <v/>
      </c>
      <c r="O5414" s="142"/>
      <c r="P5414" s="132"/>
      <c r="R5414" s="119"/>
    </row>
    <row r="5415" spans="1:18" x14ac:dyDescent="0.25">
      <c r="A5415" t="str">
        <f t="shared" si="84"/>
        <v/>
      </c>
      <c r="O5415" s="142"/>
      <c r="P5415" s="132"/>
      <c r="R5415" s="119"/>
    </row>
    <row r="5416" spans="1:18" x14ac:dyDescent="0.25">
      <c r="A5416" t="str">
        <f t="shared" si="84"/>
        <v/>
      </c>
      <c r="O5416" s="142"/>
      <c r="P5416" s="132"/>
      <c r="R5416" s="119"/>
    </row>
    <row r="5417" spans="1:18" x14ac:dyDescent="0.25">
      <c r="A5417" t="str">
        <f t="shared" si="84"/>
        <v/>
      </c>
      <c r="O5417" s="142"/>
      <c r="P5417" s="132"/>
      <c r="R5417" s="119"/>
    </row>
    <row r="5418" spans="1:18" x14ac:dyDescent="0.25">
      <c r="A5418" t="str">
        <f t="shared" si="84"/>
        <v/>
      </c>
      <c r="O5418" s="142"/>
      <c r="P5418" s="132"/>
      <c r="R5418" s="119"/>
    </row>
    <row r="5419" spans="1:18" x14ac:dyDescent="0.25">
      <c r="A5419" t="str">
        <f t="shared" si="84"/>
        <v/>
      </c>
      <c r="O5419" s="142"/>
      <c r="P5419" s="132"/>
      <c r="R5419" s="119"/>
    </row>
    <row r="5420" spans="1:18" x14ac:dyDescent="0.25">
      <c r="A5420" t="str">
        <f t="shared" si="84"/>
        <v/>
      </c>
      <c r="O5420" s="142"/>
      <c r="P5420" s="132"/>
      <c r="R5420" s="119"/>
    </row>
    <row r="5421" spans="1:18" x14ac:dyDescent="0.25">
      <c r="A5421" t="str">
        <f t="shared" si="84"/>
        <v/>
      </c>
      <c r="O5421" s="142"/>
      <c r="P5421" s="132"/>
      <c r="R5421" s="119"/>
    </row>
    <row r="5422" spans="1:18" x14ac:dyDescent="0.25">
      <c r="A5422" t="str">
        <f t="shared" si="84"/>
        <v/>
      </c>
      <c r="O5422" s="142"/>
      <c r="P5422" s="132"/>
      <c r="R5422" s="119"/>
    </row>
    <row r="5423" spans="1:18" x14ac:dyDescent="0.25">
      <c r="A5423" t="str">
        <f t="shared" si="84"/>
        <v/>
      </c>
      <c r="O5423" s="142"/>
      <c r="P5423" s="132"/>
      <c r="R5423" s="119"/>
    </row>
    <row r="5424" spans="1:18" x14ac:dyDescent="0.25">
      <c r="A5424" t="str">
        <f t="shared" si="84"/>
        <v/>
      </c>
      <c r="O5424" s="142"/>
      <c r="P5424" s="132"/>
      <c r="R5424" s="119"/>
    </row>
    <row r="5425" spans="1:18" x14ac:dyDescent="0.25">
      <c r="A5425" t="str">
        <f t="shared" si="84"/>
        <v/>
      </c>
      <c r="O5425" s="142"/>
      <c r="P5425" s="132"/>
      <c r="R5425" s="119"/>
    </row>
    <row r="5426" spans="1:18" x14ac:dyDescent="0.25">
      <c r="A5426" t="str">
        <f t="shared" si="84"/>
        <v/>
      </c>
      <c r="O5426" s="142"/>
      <c r="P5426" s="132"/>
      <c r="R5426" s="119"/>
    </row>
    <row r="5427" spans="1:18" x14ac:dyDescent="0.25">
      <c r="A5427" t="str">
        <f t="shared" si="84"/>
        <v/>
      </c>
      <c r="O5427" s="142"/>
      <c r="P5427" s="132"/>
      <c r="R5427" s="119"/>
    </row>
    <row r="5428" spans="1:18" x14ac:dyDescent="0.25">
      <c r="A5428" t="str">
        <f t="shared" si="84"/>
        <v/>
      </c>
      <c r="O5428" s="142"/>
      <c r="P5428" s="132"/>
      <c r="R5428" s="119"/>
    </row>
    <row r="5429" spans="1:18" x14ac:dyDescent="0.25">
      <c r="A5429" t="str">
        <f t="shared" si="84"/>
        <v/>
      </c>
      <c r="O5429" s="142"/>
      <c r="P5429" s="132"/>
      <c r="R5429" s="119"/>
    </row>
    <row r="5430" spans="1:18" x14ac:dyDescent="0.25">
      <c r="A5430" t="str">
        <f t="shared" si="84"/>
        <v/>
      </c>
      <c r="O5430" s="142"/>
      <c r="P5430" s="132"/>
      <c r="R5430" s="119"/>
    </row>
    <row r="5431" spans="1:18" x14ac:dyDescent="0.25">
      <c r="A5431" t="str">
        <f t="shared" si="84"/>
        <v/>
      </c>
      <c r="O5431" s="142"/>
      <c r="P5431" s="132"/>
      <c r="R5431" s="119"/>
    </row>
    <row r="5432" spans="1:18" x14ac:dyDescent="0.25">
      <c r="A5432" t="str">
        <f t="shared" si="84"/>
        <v/>
      </c>
      <c r="O5432" s="142"/>
      <c r="P5432" s="132"/>
      <c r="R5432" s="119"/>
    </row>
    <row r="5433" spans="1:18" x14ac:dyDescent="0.25">
      <c r="A5433" t="str">
        <f t="shared" si="84"/>
        <v/>
      </c>
      <c r="O5433" s="142"/>
      <c r="P5433" s="132"/>
      <c r="R5433" s="119"/>
    </row>
    <row r="5434" spans="1:18" x14ac:dyDescent="0.25">
      <c r="A5434" t="str">
        <f t="shared" si="84"/>
        <v/>
      </c>
      <c r="O5434" s="142"/>
      <c r="P5434" s="132"/>
      <c r="R5434" s="119"/>
    </row>
    <row r="5435" spans="1:18" x14ac:dyDescent="0.25">
      <c r="A5435" t="str">
        <f t="shared" si="84"/>
        <v/>
      </c>
      <c r="O5435" s="142"/>
      <c r="P5435" s="132"/>
      <c r="R5435" s="119"/>
    </row>
    <row r="5436" spans="1:18" x14ac:dyDescent="0.25">
      <c r="A5436" t="str">
        <f t="shared" si="84"/>
        <v/>
      </c>
      <c r="O5436" s="142"/>
      <c r="P5436" s="132"/>
      <c r="R5436" s="119"/>
    </row>
    <row r="5437" spans="1:18" x14ac:dyDescent="0.25">
      <c r="A5437" t="str">
        <f t="shared" si="84"/>
        <v/>
      </c>
      <c r="O5437" s="142"/>
      <c r="P5437" s="132"/>
      <c r="R5437" s="119"/>
    </row>
    <row r="5438" spans="1:18" x14ac:dyDescent="0.25">
      <c r="A5438" t="str">
        <f t="shared" si="84"/>
        <v/>
      </c>
      <c r="O5438" s="142"/>
      <c r="P5438" s="132"/>
      <c r="R5438" s="119"/>
    </row>
    <row r="5439" spans="1:18" x14ac:dyDescent="0.25">
      <c r="A5439" t="str">
        <f t="shared" si="84"/>
        <v/>
      </c>
      <c r="O5439" s="142"/>
      <c r="P5439" s="132"/>
      <c r="R5439" s="119"/>
    </row>
    <row r="5440" spans="1:18" x14ac:dyDescent="0.25">
      <c r="A5440" t="str">
        <f t="shared" si="84"/>
        <v/>
      </c>
      <c r="O5440" s="142"/>
      <c r="P5440" s="132"/>
      <c r="R5440" s="119"/>
    </row>
    <row r="5441" spans="1:18" x14ac:dyDescent="0.25">
      <c r="A5441" t="str">
        <f t="shared" si="84"/>
        <v/>
      </c>
      <c r="O5441" s="142"/>
      <c r="P5441" s="132"/>
      <c r="R5441" s="119"/>
    </row>
    <row r="5442" spans="1:18" x14ac:dyDescent="0.25">
      <c r="A5442" t="str">
        <f t="shared" si="84"/>
        <v/>
      </c>
      <c r="O5442" s="142"/>
      <c r="P5442" s="132"/>
      <c r="R5442" s="119"/>
    </row>
    <row r="5443" spans="1:18" x14ac:dyDescent="0.25">
      <c r="A5443" t="str">
        <f t="shared" si="84"/>
        <v/>
      </c>
      <c r="O5443" s="142"/>
      <c r="P5443" s="132"/>
      <c r="R5443" s="119"/>
    </row>
    <row r="5444" spans="1:18" x14ac:dyDescent="0.25">
      <c r="A5444" t="str">
        <f t="shared" si="84"/>
        <v/>
      </c>
      <c r="O5444" s="142"/>
      <c r="P5444" s="132"/>
      <c r="R5444" s="119"/>
    </row>
    <row r="5445" spans="1:18" x14ac:dyDescent="0.25">
      <c r="A5445" t="str">
        <f t="shared" si="84"/>
        <v/>
      </c>
      <c r="O5445" s="142"/>
      <c r="P5445" s="132"/>
      <c r="R5445" s="119"/>
    </row>
    <row r="5446" spans="1:18" x14ac:dyDescent="0.25">
      <c r="A5446" t="str">
        <f t="shared" si="84"/>
        <v/>
      </c>
      <c r="O5446" s="142"/>
      <c r="P5446" s="132"/>
      <c r="R5446" s="119"/>
    </row>
    <row r="5447" spans="1:18" x14ac:dyDescent="0.25">
      <c r="A5447" t="str">
        <f t="shared" si="84"/>
        <v/>
      </c>
      <c r="O5447" s="142"/>
      <c r="P5447" s="132"/>
      <c r="R5447" s="119"/>
    </row>
    <row r="5448" spans="1:18" x14ac:dyDescent="0.25">
      <c r="A5448" t="str">
        <f t="shared" ref="A5448:A5511" si="85">B5448&amp;N5448</f>
        <v/>
      </c>
      <c r="O5448" s="142"/>
      <c r="P5448" s="132"/>
      <c r="R5448" s="119"/>
    </row>
    <row r="5449" spans="1:18" x14ac:dyDescent="0.25">
      <c r="A5449" t="str">
        <f t="shared" si="85"/>
        <v/>
      </c>
      <c r="O5449" s="142"/>
      <c r="P5449" s="132"/>
      <c r="R5449" s="119"/>
    </row>
    <row r="5450" spans="1:18" x14ac:dyDescent="0.25">
      <c r="A5450" t="str">
        <f t="shared" si="85"/>
        <v/>
      </c>
      <c r="O5450" s="142"/>
      <c r="P5450" s="132"/>
      <c r="R5450" s="119"/>
    </row>
    <row r="5451" spans="1:18" x14ac:dyDescent="0.25">
      <c r="A5451" t="str">
        <f t="shared" si="85"/>
        <v/>
      </c>
      <c r="O5451" s="142"/>
      <c r="P5451" s="132"/>
      <c r="R5451" s="119"/>
    </row>
    <row r="5452" spans="1:18" x14ac:dyDescent="0.25">
      <c r="A5452" t="str">
        <f t="shared" si="85"/>
        <v/>
      </c>
      <c r="O5452" s="142"/>
      <c r="P5452" s="132"/>
      <c r="R5452" s="119"/>
    </row>
    <row r="5453" spans="1:18" x14ac:dyDescent="0.25">
      <c r="A5453" t="str">
        <f t="shared" si="85"/>
        <v/>
      </c>
      <c r="O5453" s="142"/>
      <c r="P5453" s="132"/>
      <c r="R5453" s="119"/>
    </row>
    <row r="5454" spans="1:18" x14ac:dyDescent="0.25">
      <c r="A5454" t="str">
        <f t="shared" si="85"/>
        <v/>
      </c>
      <c r="O5454" s="142"/>
      <c r="P5454" s="132"/>
      <c r="R5454" s="119"/>
    </row>
    <row r="5455" spans="1:18" x14ac:dyDescent="0.25">
      <c r="A5455" t="str">
        <f t="shared" si="85"/>
        <v/>
      </c>
      <c r="O5455" s="142"/>
      <c r="P5455" s="132"/>
      <c r="R5455" s="119"/>
    </row>
    <row r="5456" spans="1:18" x14ac:dyDescent="0.25">
      <c r="A5456" t="str">
        <f t="shared" si="85"/>
        <v/>
      </c>
      <c r="O5456" s="142"/>
      <c r="P5456" s="132"/>
      <c r="R5456" s="119"/>
    </row>
    <row r="5457" spans="1:18" x14ac:dyDescent="0.25">
      <c r="A5457" t="str">
        <f t="shared" si="85"/>
        <v/>
      </c>
      <c r="O5457" s="142"/>
      <c r="P5457" s="132"/>
      <c r="R5457" s="119"/>
    </row>
    <row r="5458" spans="1:18" x14ac:dyDescent="0.25">
      <c r="A5458" t="str">
        <f t="shared" si="85"/>
        <v/>
      </c>
      <c r="O5458" s="142"/>
      <c r="P5458" s="132"/>
      <c r="R5458" s="119"/>
    </row>
    <row r="5459" spans="1:18" x14ac:dyDescent="0.25">
      <c r="A5459" t="str">
        <f t="shared" si="85"/>
        <v/>
      </c>
      <c r="O5459" s="142"/>
      <c r="P5459" s="132"/>
      <c r="R5459" s="119"/>
    </row>
    <row r="5460" spans="1:18" x14ac:dyDescent="0.25">
      <c r="A5460" t="str">
        <f t="shared" si="85"/>
        <v/>
      </c>
      <c r="O5460" s="142"/>
      <c r="P5460" s="132"/>
      <c r="R5460" s="119"/>
    </row>
    <row r="5461" spans="1:18" x14ac:dyDescent="0.25">
      <c r="A5461" t="str">
        <f t="shared" si="85"/>
        <v/>
      </c>
      <c r="O5461" s="142"/>
      <c r="P5461" s="132"/>
      <c r="R5461" s="119"/>
    </row>
    <row r="5462" spans="1:18" x14ac:dyDescent="0.25">
      <c r="A5462" t="str">
        <f t="shared" si="85"/>
        <v/>
      </c>
      <c r="O5462" s="142"/>
      <c r="P5462" s="132"/>
      <c r="R5462" s="119"/>
    </row>
    <row r="5463" spans="1:18" x14ac:dyDescent="0.25">
      <c r="A5463" t="str">
        <f t="shared" si="85"/>
        <v/>
      </c>
      <c r="O5463" s="142"/>
      <c r="P5463" s="132"/>
      <c r="R5463" s="119"/>
    </row>
    <row r="5464" spans="1:18" x14ac:dyDescent="0.25">
      <c r="A5464" t="str">
        <f t="shared" si="85"/>
        <v/>
      </c>
      <c r="O5464" s="142"/>
      <c r="P5464" s="132"/>
      <c r="R5464" s="119"/>
    </row>
    <row r="5465" spans="1:18" x14ac:dyDescent="0.25">
      <c r="A5465" t="str">
        <f t="shared" si="85"/>
        <v/>
      </c>
      <c r="O5465" s="142"/>
      <c r="P5465" s="132"/>
      <c r="R5465" s="119"/>
    </row>
    <row r="5466" spans="1:18" x14ac:dyDescent="0.25">
      <c r="A5466" t="str">
        <f t="shared" si="85"/>
        <v/>
      </c>
      <c r="O5466" s="142"/>
      <c r="P5466" s="132"/>
      <c r="R5466" s="119"/>
    </row>
    <row r="5467" spans="1:18" x14ac:dyDescent="0.25">
      <c r="A5467" t="str">
        <f t="shared" si="85"/>
        <v/>
      </c>
      <c r="O5467" s="142"/>
      <c r="P5467" s="132"/>
      <c r="R5467" s="119"/>
    </row>
    <row r="5468" spans="1:18" x14ac:dyDescent="0.25">
      <c r="A5468" t="str">
        <f t="shared" si="85"/>
        <v/>
      </c>
      <c r="O5468" s="142"/>
      <c r="P5468" s="132"/>
      <c r="R5468" s="119"/>
    </row>
    <row r="5469" spans="1:18" x14ac:dyDescent="0.25">
      <c r="A5469" t="str">
        <f t="shared" si="85"/>
        <v/>
      </c>
      <c r="O5469" s="142"/>
      <c r="P5469" s="132"/>
      <c r="R5469" s="119"/>
    </row>
    <row r="5470" spans="1:18" x14ac:dyDescent="0.25">
      <c r="A5470" t="str">
        <f t="shared" si="85"/>
        <v/>
      </c>
      <c r="O5470" s="142"/>
      <c r="P5470" s="132"/>
      <c r="R5470" s="119"/>
    </row>
    <row r="5471" spans="1:18" x14ac:dyDescent="0.25">
      <c r="A5471" t="str">
        <f t="shared" si="85"/>
        <v/>
      </c>
      <c r="O5471" s="142"/>
      <c r="P5471" s="132"/>
      <c r="R5471" s="119"/>
    </row>
    <row r="5472" spans="1:18" x14ac:dyDescent="0.25">
      <c r="A5472" t="str">
        <f t="shared" si="85"/>
        <v/>
      </c>
      <c r="O5472" s="142"/>
      <c r="P5472" s="132"/>
      <c r="R5472" s="119"/>
    </row>
    <row r="5473" spans="1:18" x14ac:dyDescent="0.25">
      <c r="A5473" t="str">
        <f t="shared" si="85"/>
        <v/>
      </c>
      <c r="O5473" s="142"/>
      <c r="P5473" s="132"/>
      <c r="R5473" s="119"/>
    </row>
    <row r="5474" spans="1:18" x14ac:dyDescent="0.25">
      <c r="A5474" t="str">
        <f t="shared" si="85"/>
        <v/>
      </c>
      <c r="O5474" s="142"/>
      <c r="P5474" s="132"/>
      <c r="R5474" s="119"/>
    </row>
    <row r="5475" spans="1:18" x14ac:dyDescent="0.25">
      <c r="A5475" t="str">
        <f t="shared" si="85"/>
        <v/>
      </c>
      <c r="O5475" s="142"/>
      <c r="P5475" s="132"/>
      <c r="R5475" s="119"/>
    </row>
    <row r="5476" spans="1:18" x14ac:dyDescent="0.25">
      <c r="A5476" t="str">
        <f t="shared" si="85"/>
        <v/>
      </c>
      <c r="O5476" s="142"/>
      <c r="P5476" s="132"/>
      <c r="R5476" s="119"/>
    </row>
    <row r="5477" spans="1:18" x14ac:dyDescent="0.25">
      <c r="A5477" t="str">
        <f t="shared" si="85"/>
        <v/>
      </c>
      <c r="O5477" s="142"/>
      <c r="P5477" s="132"/>
      <c r="R5477" s="119"/>
    </row>
    <row r="5478" spans="1:18" x14ac:dyDescent="0.25">
      <c r="A5478" t="str">
        <f t="shared" si="85"/>
        <v/>
      </c>
      <c r="O5478" s="142"/>
      <c r="P5478" s="132"/>
      <c r="R5478" s="119"/>
    </row>
    <row r="5479" spans="1:18" x14ac:dyDescent="0.25">
      <c r="A5479" t="str">
        <f t="shared" si="85"/>
        <v/>
      </c>
      <c r="O5479" s="142"/>
      <c r="P5479" s="132"/>
      <c r="R5479" s="119"/>
    </row>
    <row r="5480" spans="1:18" x14ac:dyDescent="0.25">
      <c r="A5480" t="str">
        <f t="shared" si="85"/>
        <v/>
      </c>
      <c r="O5480" s="142"/>
      <c r="P5480" s="132"/>
      <c r="R5480" s="119"/>
    </row>
    <row r="5481" spans="1:18" x14ac:dyDescent="0.25">
      <c r="A5481" t="str">
        <f t="shared" si="85"/>
        <v/>
      </c>
      <c r="O5481" s="142"/>
      <c r="P5481" s="132"/>
      <c r="R5481" s="119"/>
    </row>
    <row r="5482" spans="1:18" x14ac:dyDescent="0.25">
      <c r="A5482" t="str">
        <f t="shared" si="85"/>
        <v/>
      </c>
      <c r="O5482" s="142"/>
      <c r="P5482" s="132"/>
      <c r="R5482" s="119"/>
    </row>
    <row r="5483" spans="1:18" x14ac:dyDescent="0.25">
      <c r="A5483" t="str">
        <f t="shared" si="85"/>
        <v/>
      </c>
      <c r="O5483" s="142"/>
      <c r="P5483" s="132"/>
      <c r="R5483" s="119"/>
    </row>
    <row r="5484" spans="1:18" x14ac:dyDescent="0.25">
      <c r="A5484" t="str">
        <f t="shared" si="85"/>
        <v/>
      </c>
      <c r="O5484" s="142"/>
      <c r="P5484" s="132"/>
      <c r="R5484" s="119"/>
    </row>
    <row r="5485" spans="1:18" x14ac:dyDescent="0.25">
      <c r="A5485" t="str">
        <f t="shared" si="85"/>
        <v/>
      </c>
      <c r="O5485" s="142"/>
      <c r="P5485" s="132"/>
      <c r="R5485" s="119"/>
    </row>
    <row r="5486" spans="1:18" x14ac:dyDescent="0.25">
      <c r="A5486" t="str">
        <f t="shared" si="85"/>
        <v/>
      </c>
      <c r="O5486" s="142"/>
      <c r="P5486" s="132"/>
      <c r="R5486" s="119"/>
    </row>
    <row r="5487" spans="1:18" x14ac:dyDescent="0.25">
      <c r="A5487" t="str">
        <f t="shared" si="85"/>
        <v/>
      </c>
      <c r="O5487" s="142"/>
      <c r="P5487" s="132"/>
      <c r="R5487" s="119"/>
    </row>
    <row r="5488" spans="1:18" x14ac:dyDescent="0.25">
      <c r="A5488" t="str">
        <f t="shared" si="85"/>
        <v/>
      </c>
      <c r="O5488" s="142"/>
      <c r="P5488" s="132"/>
      <c r="R5488" s="119"/>
    </row>
    <row r="5489" spans="1:18" x14ac:dyDescent="0.25">
      <c r="A5489" t="str">
        <f t="shared" si="85"/>
        <v/>
      </c>
      <c r="O5489" s="142"/>
      <c r="P5489" s="132"/>
      <c r="R5489" s="119"/>
    </row>
    <row r="5490" spans="1:18" x14ac:dyDescent="0.25">
      <c r="A5490" t="str">
        <f t="shared" si="85"/>
        <v/>
      </c>
      <c r="O5490" s="142"/>
      <c r="P5490" s="132"/>
      <c r="R5490" s="119"/>
    </row>
    <row r="5491" spans="1:18" x14ac:dyDescent="0.25">
      <c r="A5491" t="str">
        <f t="shared" si="85"/>
        <v/>
      </c>
      <c r="O5491" s="142"/>
      <c r="P5491" s="132"/>
      <c r="R5491" s="119"/>
    </row>
    <row r="5492" spans="1:18" x14ac:dyDescent="0.25">
      <c r="A5492" t="str">
        <f t="shared" si="85"/>
        <v/>
      </c>
      <c r="O5492" s="142"/>
      <c r="P5492" s="132"/>
      <c r="R5492" s="119"/>
    </row>
    <row r="5493" spans="1:18" x14ac:dyDescent="0.25">
      <c r="A5493" t="str">
        <f t="shared" si="85"/>
        <v/>
      </c>
      <c r="O5493" s="142"/>
      <c r="P5493" s="132"/>
      <c r="R5493" s="119"/>
    </row>
    <row r="5494" spans="1:18" x14ac:dyDescent="0.25">
      <c r="A5494" t="str">
        <f t="shared" si="85"/>
        <v/>
      </c>
      <c r="O5494" s="142"/>
      <c r="P5494" s="132"/>
      <c r="R5494" s="119"/>
    </row>
    <row r="5495" spans="1:18" x14ac:dyDescent="0.25">
      <c r="A5495" t="str">
        <f t="shared" si="85"/>
        <v/>
      </c>
      <c r="O5495" s="142"/>
      <c r="P5495" s="132"/>
      <c r="R5495" s="119"/>
    </row>
    <row r="5496" spans="1:18" x14ac:dyDescent="0.25">
      <c r="A5496" t="str">
        <f t="shared" si="85"/>
        <v/>
      </c>
      <c r="O5496" s="142"/>
      <c r="P5496" s="132"/>
      <c r="R5496" s="119"/>
    </row>
    <row r="5497" spans="1:18" x14ac:dyDescent="0.25">
      <c r="A5497" t="str">
        <f t="shared" si="85"/>
        <v/>
      </c>
      <c r="O5497" s="142"/>
      <c r="P5497" s="132"/>
      <c r="R5497" s="119"/>
    </row>
    <row r="5498" spans="1:18" x14ac:dyDescent="0.25">
      <c r="A5498" t="str">
        <f t="shared" si="85"/>
        <v/>
      </c>
      <c r="O5498" s="142"/>
      <c r="P5498" s="132"/>
      <c r="R5498" s="119"/>
    </row>
    <row r="5499" spans="1:18" x14ac:dyDescent="0.25">
      <c r="A5499" t="str">
        <f t="shared" si="85"/>
        <v/>
      </c>
      <c r="O5499" s="142"/>
      <c r="P5499" s="132"/>
      <c r="R5499" s="119"/>
    </row>
    <row r="5500" spans="1:18" x14ac:dyDescent="0.25">
      <c r="A5500" t="str">
        <f t="shared" si="85"/>
        <v/>
      </c>
      <c r="O5500" s="142"/>
      <c r="P5500" s="132"/>
      <c r="R5500" s="119"/>
    </row>
    <row r="5501" spans="1:18" x14ac:dyDescent="0.25">
      <c r="A5501" t="str">
        <f t="shared" si="85"/>
        <v/>
      </c>
      <c r="O5501" s="142"/>
      <c r="P5501" s="132"/>
      <c r="R5501" s="119"/>
    </row>
    <row r="5502" spans="1:18" x14ac:dyDescent="0.25">
      <c r="A5502" t="str">
        <f t="shared" si="85"/>
        <v/>
      </c>
      <c r="O5502" s="142"/>
      <c r="P5502" s="132"/>
      <c r="R5502" s="119"/>
    </row>
    <row r="5503" spans="1:18" x14ac:dyDescent="0.25">
      <c r="A5503" t="str">
        <f t="shared" si="85"/>
        <v/>
      </c>
      <c r="O5503" s="142"/>
      <c r="P5503" s="132"/>
      <c r="R5503" s="119"/>
    </row>
    <row r="5504" spans="1:18" x14ac:dyDescent="0.25">
      <c r="A5504" t="str">
        <f t="shared" si="85"/>
        <v/>
      </c>
      <c r="O5504" s="142"/>
      <c r="P5504" s="132"/>
      <c r="R5504" s="119"/>
    </row>
    <row r="5505" spans="1:18" x14ac:dyDescent="0.25">
      <c r="A5505" t="str">
        <f t="shared" si="85"/>
        <v/>
      </c>
      <c r="O5505" s="142"/>
      <c r="P5505" s="132"/>
      <c r="R5505" s="119"/>
    </row>
    <row r="5506" spans="1:18" x14ac:dyDescent="0.25">
      <c r="A5506" t="str">
        <f t="shared" si="85"/>
        <v/>
      </c>
      <c r="O5506" s="142"/>
      <c r="P5506" s="132"/>
      <c r="R5506" s="119"/>
    </row>
    <row r="5507" spans="1:18" x14ac:dyDescent="0.25">
      <c r="A5507" t="str">
        <f t="shared" si="85"/>
        <v/>
      </c>
      <c r="O5507" s="142"/>
      <c r="P5507" s="132"/>
      <c r="R5507" s="119"/>
    </row>
    <row r="5508" spans="1:18" x14ac:dyDescent="0.25">
      <c r="A5508" t="str">
        <f t="shared" si="85"/>
        <v/>
      </c>
      <c r="O5508" s="142"/>
      <c r="P5508" s="132"/>
      <c r="R5508" s="119"/>
    </row>
    <row r="5509" spans="1:18" x14ac:dyDescent="0.25">
      <c r="A5509" t="str">
        <f t="shared" si="85"/>
        <v/>
      </c>
      <c r="O5509" s="142"/>
      <c r="P5509" s="132"/>
      <c r="R5509" s="119"/>
    </row>
    <row r="5510" spans="1:18" x14ac:dyDescent="0.25">
      <c r="A5510" t="str">
        <f t="shared" si="85"/>
        <v/>
      </c>
      <c r="O5510" s="142"/>
      <c r="P5510" s="132"/>
      <c r="R5510" s="119"/>
    </row>
    <row r="5511" spans="1:18" x14ac:dyDescent="0.25">
      <c r="A5511" t="str">
        <f t="shared" si="85"/>
        <v/>
      </c>
      <c r="O5511" s="142"/>
      <c r="P5511" s="132"/>
      <c r="R5511" s="119"/>
    </row>
    <row r="5512" spans="1:18" x14ac:dyDescent="0.25">
      <c r="A5512" t="str">
        <f t="shared" ref="A5512:A5575" si="86">B5512&amp;N5512</f>
        <v/>
      </c>
      <c r="O5512" s="142"/>
      <c r="P5512" s="132"/>
      <c r="R5512" s="119"/>
    </row>
    <row r="5513" spans="1:18" x14ac:dyDescent="0.25">
      <c r="A5513" t="str">
        <f t="shared" si="86"/>
        <v/>
      </c>
      <c r="O5513" s="142"/>
      <c r="P5513" s="132"/>
      <c r="R5513" s="119"/>
    </row>
    <row r="5514" spans="1:18" x14ac:dyDescent="0.25">
      <c r="A5514" t="str">
        <f t="shared" si="86"/>
        <v/>
      </c>
      <c r="O5514" s="142"/>
      <c r="P5514" s="132"/>
      <c r="R5514" s="119"/>
    </row>
    <row r="5515" spans="1:18" x14ac:dyDescent="0.25">
      <c r="A5515" t="str">
        <f t="shared" si="86"/>
        <v/>
      </c>
      <c r="O5515" s="142"/>
      <c r="P5515" s="132"/>
      <c r="R5515" s="119"/>
    </row>
    <row r="5516" spans="1:18" x14ac:dyDescent="0.25">
      <c r="A5516" t="str">
        <f t="shared" si="86"/>
        <v/>
      </c>
      <c r="O5516" s="142"/>
      <c r="P5516" s="132"/>
      <c r="R5516" s="119"/>
    </row>
    <row r="5517" spans="1:18" x14ac:dyDescent="0.25">
      <c r="A5517" t="str">
        <f t="shared" si="86"/>
        <v/>
      </c>
      <c r="O5517" s="142"/>
      <c r="P5517" s="132"/>
      <c r="R5517" s="119"/>
    </row>
    <row r="5518" spans="1:18" x14ac:dyDescent="0.25">
      <c r="A5518" t="str">
        <f t="shared" si="86"/>
        <v/>
      </c>
      <c r="O5518" s="142"/>
      <c r="P5518" s="132"/>
      <c r="R5518" s="119"/>
    </row>
    <row r="5519" spans="1:18" x14ac:dyDescent="0.25">
      <c r="A5519" t="str">
        <f t="shared" si="86"/>
        <v/>
      </c>
      <c r="O5519" s="142"/>
      <c r="P5519" s="132"/>
      <c r="R5519" s="119"/>
    </row>
    <row r="5520" spans="1:18" x14ac:dyDescent="0.25">
      <c r="A5520" t="str">
        <f t="shared" si="86"/>
        <v/>
      </c>
      <c r="O5520" s="142"/>
      <c r="P5520" s="132"/>
      <c r="R5520" s="119"/>
    </row>
    <row r="5521" spans="1:18" x14ac:dyDescent="0.25">
      <c r="A5521" t="str">
        <f t="shared" si="86"/>
        <v/>
      </c>
      <c r="O5521" s="142"/>
      <c r="P5521" s="132"/>
      <c r="R5521" s="119"/>
    </row>
    <row r="5522" spans="1:18" x14ac:dyDescent="0.25">
      <c r="A5522" t="str">
        <f t="shared" si="86"/>
        <v/>
      </c>
      <c r="O5522" s="142"/>
      <c r="P5522" s="132"/>
      <c r="R5522" s="119"/>
    </row>
    <row r="5523" spans="1:18" x14ac:dyDescent="0.25">
      <c r="A5523" t="str">
        <f t="shared" si="86"/>
        <v/>
      </c>
      <c r="O5523" s="142"/>
      <c r="P5523" s="132"/>
      <c r="R5523" s="119"/>
    </row>
    <row r="5524" spans="1:18" x14ac:dyDescent="0.25">
      <c r="A5524" t="str">
        <f t="shared" si="86"/>
        <v/>
      </c>
      <c r="O5524" s="142"/>
      <c r="P5524" s="132"/>
      <c r="R5524" s="119"/>
    </row>
    <row r="5525" spans="1:18" x14ac:dyDescent="0.25">
      <c r="A5525" t="str">
        <f t="shared" si="86"/>
        <v/>
      </c>
      <c r="O5525" s="142"/>
      <c r="P5525" s="132"/>
      <c r="R5525" s="119"/>
    </row>
    <row r="5526" spans="1:18" x14ac:dyDescent="0.25">
      <c r="A5526" t="str">
        <f t="shared" si="86"/>
        <v/>
      </c>
      <c r="O5526" s="142"/>
      <c r="P5526" s="132"/>
      <c r="R5526" s="119"/>
    </row>
    <row r="5527" spans="1:18" x14ac:dyDescent="0.25">
      <c r="A5527" t="str">
        <f t="shared" si="86"/>
        <v/>
      </c>
      <c r="O5527" s="142"/>
      <c r="P5527" s="132"/>
      <c r="R5527" s="119"/>
    </row>
    <row r="5528" spans="1:18" x14ac:dyDescent="0.25">
      <c r="A5528" t="str">
        <f t="shared" si="86"/>
        <v/>
      </c>
      <c r="O5528" s="142"/>
      <c r="P5528" s="132"/>
      <c r="R5528" s="119"/>
    </row>
    <row r="5529" spans="1:18" x14ac:dyDescent="0.25">
      <c r="A5529" t="str">
        <f t="shared" si="86"/>
        <v/>
      </c>
      <c r="O5529" s="142"/>
      <c r="P5529" s="132"/>
      <c r="R5529" s="119"/>
    </row>
    <row r="5530" spans="1:18" x14ac:dyDescent="0.25">
      <c r="A5530" t="str">
        <f t="shared" si="86"/>
        <v/>
      </c>
      <c r="O5530" s="142"/>
      <c r="P5530" s="132"/>
      <c r="R5530" s="119"/>
    </row>
    <row r="5531" spans="1:18" x14ac:dyDescent="0.25">
      <c r="A5531" t="str">
        <f t="shared" si="86"/>
        <v/>
      </c>
      <c r="O5531" s="142"/>
      <c r="P5531" s="132"/>
      <c r="R5531" s="119"/>
    </row>
    <row r="5532" spans="1:18" x14ac:dyDescent="0.25">
      <c r="A5532" t="str">
        <f t="shared" si="86"/>
        <v/>
      </c>
      <c r="O5532" s="142"/>
      <c r="P5532" s="132"/>
      <c r="R5532" s="119"/>
    </row>
    <row r="5533" spans="1:18" x14ac:dyDescent="0.25">
      <c r="A5533" t="str">
        <f t="shared" si="86"/>
        <v/>
      </c>
      <c r="O5533" s="142"/>
      <c r="P5533" s="132"/>
      <c r="R5533" s="119"/>
    </row>
    <row r="5534" spans="1:18" x14ac:dyDescent="0.25">
      <c r="A5534" t="str">
        <f t="shared" si="86"/>
        <v/>
      </c>
      <c r="O5534" s="142"/>
      <c r="P5534" s="132"/>
      <c r="R5534" s="119"/>
    </row>
    <row r="5535" spans="1:18" x14ac:dyDescent="0.25">
      <c r="A5535" t="str">
        <f t="shared" si="86"/>
        <v/>
      </c>
      <c r="O5535" s="142"/>
      <c r="P5535" s="132"/>
      <c r="R5535" s="119"/>
    </row>
    <row r="5536" spans="1:18" x14ac:dyDescent="0.25">
      <c r="A5536" t="str">
        <f t="shared" si="86"/>
        <v/>
      </c>
      <c r="O5536" s="142"/>
      <c r="P5536" s="132"/>
      <c r="R5536" s="119"/>
    </row>
    <row r="5537" spans="1:18" x14ac:dyDescent="0.25">
      <c r="A5537" t="str">
        <f t="shared" si="86"/>
        <v/>
      </c>
      <c r="O5537" s="142"/>
      <c r="P5537" s="132"/>
      <c r="R5537" s="119"/>
    </row>
    <row r="5538" spans="1:18" x14ac:dyDescent="0.25">
      <c r="A5538" t="str">
        <f t="shared" si="86"/>
        <v/>
      </c>
      <c r="O5538" s="142"/>
      <c r="P5538" s="132"/>
      <c r="R5538" s="119"/>
    </row>
    <row r="5539" spans="1:18" x14ac:dyDescent="0.25">
      <c r="A5539" t="str">
        <f t="shared" si="86"/>
        <v/>
      </c>
      <c r="O5539" s="142"/>
      <c r="P5539" s="132"/>
      <c r="R5539" s="119"/>
    </row>
    <row r="5540" spans="1:18" x14ac:dyDescent="0.25">
      <c r="A5540" t="str">
        <f t="shared" si="86"/>
        <v/>
      </c>
      <c r="O5540" s="142"/>
      <c r="P5540" s="132"/>
      <c r="R5540" s="119"/>
    </row>
    <row r="5541" spans="1:18" x14ac:dyDescent="0.25">
      <c r="A5541" t="str">
        <f t="shared" si="86"/>
        <v/>
      </c>
      <c r="O5541" s="142"/>
      <c r="P5541" s="132"/>
      <c r="R5541" s="119"/>
    </row>
    <row r="5542" spans="1:18" x14ac:dyDescent="0.25">
      <c r="A5542" t="str">
        <f t="shared" si="86"/>
        <v/>
      </c>
      <c r="O5542" s="142"/>
      <c r="P5542" s="132"/>
      <c r="R5542" s="119"/>
    </row>
    <row r="5543" spans="1:18" x14ac:dyDescent="0.25">
      <c r="A5543" t="str">
        <f t="shared" si="86"/>
        <v/>
      </c>
      <c r="O5543" s="142"/>
      <c r="P5543" s="132"/>
      <c r="R5543" s="119"/>
    </row>
    <row r="5544" spans="1:18" x14ac:dyDescent="0.25">
      <c r="A5544" t="str">
        <f t="shared" si="86"/>
        <v/>
      </c>
      <c r="O5544" s="142"/>
      <c r="P5544" s="132"/>
      <c r="R5544" s="119"/>
    </row>
    <row r="5545" spans="1:18" x14ac:dyDescent="0.25">
      <c r="A5545" t="str">
        <f t="shared" si="86"/>
        <v/>
      </c>
      <c r="O5545" s="142"/>
      <c r="P5545" s="132"/>
      <c r="R5545" s="119"/>
    </row>
    <row r="5546" spans="1:18" x14ac:dyDescent="0.25">
      <c r="A5546" t="str">
        <f t="shared" si="86"/>
        <v/>
      </c>
      <c r="O5546" s="142"/>
      <c r="P5546" s="132"/>
      <c r="R5546" s="119"/>
    </row>
    <row r="5547" spans="1:18" x14ac:dyDescent="0.25">
      <c r="A5547" t="str">
        <f t="shared" si="86"/>
        <v/>
      </c>
      <c r="O5547" s="142"/>
      <c r="P5547" s="132"/>
      <c r="R5547" s="119"/>
    </row>
    <row r="5548" spans="1:18" x14ac:dyDescent="0.25">
      <c r="A5548" t="str">
        <f t="shared" si="86"/>
        <v/>
      </c>
      <c r="O5548" s="142"/>
      <c r="P5548" s="132"/>
      <c r="R5548" s="119"/>
    </row>
    <row r="5549" spans="1:18" x14ac:dyDescent="0.25">
      <c r="A5549" t="str">
        <f t="shared" si="86"/>
        <v/>
      </c>
      <c r="O5549" s="142"/>
      <c r="P5549" s="132"/>
      <c r="R5549" s="119"/>
    </row>
    <row r="5550" spans="1:18" x14ac:dyDescent="0.25">
      <c r="A5550" t="str">
        <f t="shared" si="86"/>
        <v/>
      </c>
      <c r="O5550" s="142"/>
      <c r="P5550" s="132"/>
      <c r="R5550" s="119"/>
    </row>
    <row r="5551" spans="1:18" x14ac:dyDescent="0.25">
      <c r="A5551" t="str">
        <f t="shared" si="86"/>
        <v/>
      </c>
      <c r="O5551" s="142"/>
      <c r="P5551" s="132"/>
      <c r="R5551" s="119"/>
    </row>
    <row r="5552" spans="1:18" x14ac:dyDescent="0.25">
      <c r="A5552" t="str">
        <f t="shared" si="86"/>
        <v/>
      </c>
      <c r="O5552" s="142"/>
      <c r="P5552" s="132"/>
      <c r="R5552" s="119"/>
    </row>
    <row r="5553" spans="1:18" x14ac:dyDescent="0.25">
      <c r="A5553" t="str">
        <f t="shared" si="86"/>
        <v/>
      </c>
      <c r="O5553" s="142"/>
      <c r="P5553" s="132"/>
      <c r="R5553" s="119"/>
    </row>
    <row r="5554" spans="1:18" x14ac:dyDescent="0.25">
      <c r="A5554" t="str">
        <f t="shared" si="86"/>
        <v/>
      </c>
      <c r="O5554" s="142"/>
      <c r="P5554" s="132"/>
      <c r="R5554" s="119"/>
    </row>
    <row r="5555" spans="1:18" x14ac:dyDescent="0.25">
      <c r="A5555" t="str">
        <f t="shared" si="86"/>
        <v/>
      </c>
      <c r="O5555" s="142"/>
      <c r="P5555" s="132"/>
      <c r="R5555" s="119"/>
    </row>
    <row r="5556" spans="1:18" x14ac:dyDescent="0.25">
      <c r="A5556" t="str">
        <f t="shared" si="86"/>
        <v/>
      </c>
      <c r="O5556" s="142"/>
      <c r="P5556" s="132"/>
      <c r="R5556" s="119"/>
    </row>
    <row r="5557" spans="1:18" x14ac:dyDescent="0.25">
      <c r="A5557" t="str">
        <f t="shared" si="86"/>
        <v/>
      </c>
      <c r="O5557" s="142"/>
      <c r="P5557" s="132"/>
      <c r="R5557" s="119"/>
    </row>
    <row r="5558" spans="1:18" x14ac:dyDescent="0.25">
      <c r="A5558" t="str">
        <f t="shared" si="86"/>
        <v/>
      </c>
      <c r="O5558" s="142"/>
      <c r="P5558" s="132"/>
      <c r="R5558" s="119"/>
    </row>
    <row r="5559" spans="1:18" x14ac:dyDescent="0.25">
      <c r="A5559" t="str">
        <f t="shared" si="86"/>
        <v/>
      </c>
      <c r="O5559" s="142"/>
      <c r="P5559" s="132"/>
      <c r="R5559" s="119"/>
    </row>
    <row r="5560" spans="1:18" x14ac:dyDescent="0.25">
      <c r="A5560" t="str">
        <f t="shared" si="86"/>
        <v/>
      </c>
      <c r="O5560" s="142"/>
      <c r="P5560" s="132"/>
      <c r="R5560" s="119"/>
    </row>
    <row r="5561" spans="1:18" x14ac:dyDescent="0.25">
      <c r="A5561" t="str">
        <f t="shared" si="86"/>
        <v/>
      </c>
      <c r="O5561" s="142"/>
      <c r="P5561" s="132"/>
      <c r="R5561" s="119"/>
    </row>
    <row r="5562" spans="1:18" x14ac:dyDescent="0.25">
      <c r="A5562" t="str">
        <f t="shared" si="86"/>
        <v/>
      </c>
      <c r="O5562" s="142"/>
      <c r="P5562" s="132"/>
      <c r="R5562" s="119"/>
    </row>
    <row r="5563" spans="1:18" x14ac:dyDescent="0.25">
      <c r="A5563" t="str">
        <f t="shared" si="86"/>
        <v/>
      </c>
      <c r="O5563" s="142"/>
      <c r="P5563" s="132"/>
      <c r="R5563" s="119"/>
    </row>
    <row r="5564" spans="1:18" x14ac:dyDescent="0.25">
      <c r="A5564" t="str">
        <f t="shared" si="86"/>
        <v/>
      </c>
      <c r="O5564" s="142"/>
      <c r="P5564" s="132"/>
      <c r="R5564" s="119"/>
    </row>
    <row r="5565" spans="1:18" x14ac:dyDescent="0.25">
      <c r="A5565" t="str">
        <f t="shared" si="86"/>
        <v/>
      </c>
      <c r="O5565" s="142"/>
      <c r="P5565" s="132"/>
      <c r="R5565" s="119"/>
    </row>
    <row r="5566" spans="1:18" x14ac:dyDescent="0.25">
      <c r="A5566" t="str">
        <f t="shared" si="86"/>
        <v/>
      </c>
      <c r="O5566" s="142"/>
      <c r="P5566" s="132"/>
      <c r="R5566" s="119"/>
    </row>
    <row r="5567" spans="1:18" x14ac:dyDescent="0.25">
      <c r="A5567" t="str">
        <f t="shared" si="86"/>
        <v/>
      </c>
      <c r="O5567" s="142"/>
      <c r="P5567" s="132"/>
      <c r="R5567" s="119"/>
    </row>
    <row r="5568" spans="1:18" x14ac:dyDescent="0.25">
      <c r="A5568" t="str">
        <f t="shared" si="86"/>
        <v/>
      </c>
      <c r="O5568" s="142"/>
      <c r="P5568" s="132"/>
      <c r="R5568" s="119"/>
    </row>
    <row r="5569" spans="1:18" x14ac:dyDescent="0.25">
      <c r="A5569" t="str">
        <f t="shared" si="86"/>
        <v/>
      </c>
      <c r="O5569" s="142"/>
      <c r="P5569" s="132"/>
      <c r="R5569" s="119"/>
    </row>
    <row r="5570" spans="1:18" x14ac:dyDescent="0.25">
      <c r="A5570" t="str">
        <f t="shared" si="86"/>
        <v/>
      </c>
      <c r="O5570" s="142"/>
      <c r="P5570" s="132"/>
      <c r="R5570" s="119"/>
    </row>
    <row r="5571" spans="1:18" x14ac:dyDescent="0.25">
      <c r="A5571" t="str">
        <f t="shared" si="86"/>
        <v/>
      </c>
      <c r="O5571" s="142"/>
      <c r="P5571" s="132"/>
      <c r="R5571" s="119"/>
    </row>
    <row r="5572" spans="1:18" x14ac:dyDescent="0.25">
      <c r="A5572" t="str">
        <f t="shared" si="86"/>
        <v/>
      </c>
      <c r="O5572" s="142"/>
      <c r="P5572" s="132"/>
      <c r="R5572" s="119"/>
    </row>
    <row r="5573" spans="1:18" x14ac:dyDescent="0.25">
      <c r="A5573" t="str">
        <f t="shared" si="86"/>
        <v/>
      </c>
      <c r="O5573" s="142"/>
      <c r="P5573" s="132"/>
      <c r="R5573" s="119"/>
    </row>
    <row r="5574" spans="1:18" x14ac:dyDescent="0.25">
      <c r="A5574" t="str">
        <f t="shared" si="86"/>
        <v/>
      </c>
      <c r="O5574" s="142"/>
      <c r="P5574" s="132"/>
      <c r="R5574" s="119"/>
    </row>
    <row r="5575" spans="1:18" x14ac:dyDescent="0.25">
      <c r="A5575" t="str">
        <f t="shared" si="86"/>
        <v/>
      </c>
      <c r="O5575" s="142"/>
      <c r="P5575" s="132"/>
      <c r="R5575" s="119"/>
    </row>
    <row r="5576" spans="1:18" x14ac:dyDescent="0.25">
      <c r="A5576" t="str">
        <f t="shared" ref="A5576:A5639" si="87">B5576&amp;N5576</f>
        <v/>
      </c>
      <c r="O5576" s="142"/>
      <c r="P5576" s="132"/>
      <c r="R5576" s="119"/>
    </row>
    <row r="5577" spans="1:18" x14ac:dyDescent="0.25">
      <c r="A5577" t="str">
        <f t="shared" si="87"/>
        <v/>
      </c>
      <c r="O5577" s="142"/>
      <c r="P5577" s="132"/>
      <c r="R5577" s="119"/>
    </row>
    <row r="5578" spans="1:18" x14ac:dyDescent="0.25">
      <c r="A5578" t="str">
        <f t="shared" si="87"/>
        <v/>
      </c>
      <c r="O5578" s="142"/>
      <c r="P5578" s="132"/>
      <c r="R5578" s="119"/>
    </row>
    <row r="5579" spans="1:18" x14ac:dyDescent="0.25">
      <c r="A5579" t="str">
        <f t="shared" si="87"/>
        <v/>
      </c>
      <c r="O5579" s="142"/>
      <c r="P5579" s="132"/>
      <c r="R5579" s="119"/>
    </row>
    <row r="5580" spans="1:18" x14ac:dyDescent="0.25">
      <c r="A5580" t="str">
        <f t="shared" si="87"/>
        <v/>
      </c>
      <c r="O5580" s="142"/>
      <c r="P5580" s="132"/>
      <c r="R5580" s="119"/>
    </row>
    <row r="5581" spans="1:18" x14ac:dyDescent="0.25">
      <c r="A5581" t="str">
        <f t="shared" si="87"/>
        <v/>
      </c>
      <c r="O5581" s="142"/>
      <c r="P5581" s="132"/>
      <c r="R5581" s="119"/>
    </row>
    <row r="5582" spans="1:18" x14ac:dyDescent="0.25">
      <c r="A5582" t="str">
        <f t="shared" si="87"/>
        <v/>
      </c>
      <c r="O5582" s="142"/>
      <c r="P5582" s="132"/>
      <c r="R5582" s="119"/>
    </row>
    <row r="5583" spans="1:18" x14ac:dyDescent="0.25">
      <c r="A5583" t="str">
        <f t="shared" si="87"/>
        <v/>
      </c>
      <c r="O5583" s="142"/>
      <c r="P5583" s="132"/>
      <c r="R5583" s="119"/>
    </row>
    <row r="5584" spans="1:18" x14ac:dyDescent="0.25">
      <c r="A5584" t="str">
        <f t="shared" si="87"/>
        <v/>
      </c>
      <c r="O5584" s="142"/>
      <c r="P5584" s="132"/>
      <c r="R5584" s="119"/>
    </row>
    <row r="5585" spans="1:18" x14ac:dyDescent="0.25">
      <c r="A5585" t="str">
        <f t="shared" si="87"/>
        <v/>
      </c>
      <c r="O5585" s="142"/>
      <c r="P5585" s="132"/>
      <c r="R5585" s="119"/>
    </row>
    <row r="5586" spans="1:18" x14ac:dyDescent="0.25">
      <c r="A5586" t="str">
        <f t="shared" si="87"/>
        <v/>
      </c>
      <c r="O5586" s="142"/>
      <c r="P5586" s="132"/>
      <c r="R5586" s="119"/>
    </row>
    <row r="5587" spans="1:18" x14ac:dyDescent="0.25">
      <c r="A5587" t="str">
        <f t="shared" si="87"/>
        <v/>
      </c>
      <c r="O5587" s="142"/>
      <c r="P5587" s="132"/>
      <c r="R5587" s="119"/>
    </row>
    <row r="5588" spans="1:18" x14ac:dyDescent="0.25">
      <c r="A5588" t="str">
        <f t="shared" si="87"/>
        <v/>
      </c>
      <c r="O5588" s="142"/>
      <c r="P5588" s="132"/>
      <c r="R5588" s="119"/>
    </row>
    <row r="5589" spans="1:18" x14ac:dyDescent="0.25">
      <c r="A5589" t="str">
        <f t="shared" si="87"/>
        <v/>
      </c>
      <c r="O5589" s="142"/>
      <c r="P5589" s="132"/>
      <c r="R5589" s="119"/>
    </row>
    <row r="5590" spans="1:18" x14ac:dyDescent="0.25">
      <c r="A5590" t="str">
        <f t="shared" si="87"/>
        <v/>
      </c>
      <c r="O5590" s="142"/>
      <c r="P5590" s="132"/>
      <c r="R5590" s="119"/>
    </row>
    <row r="5591" spans="1:18" x14ac:dyDescent="0.25">
      <c r="A5591" t="str">
        <f t="shared" si="87"/>
        <v/>
      </c>
      <c r="O5591" s="142"/>
      <c r="P5591" s="132"/>
      <c r="R5591" s="119"/>
    </row>
    <row r="5592" spans="1:18" x14ac:dyDescent="0.25">
      <c r="A5592" t="str">
        <f t="shared" si="87"/>
        <v/>
      </c>
      <c r="O5592" s="142"/>
      <c r="P5592" s="132"/>
      <c r="R5592" s="119"/>
    </row>
    <row r="5593" spans="1:18" x14ac:dyDescent="0.25">
      <c r="A5593" t="str">
        <f t="shared" si="87"/>
        <v/>
      </c>
      <c r="O5593" s="142"/>
      <c r="P5593" s="132"/>
      <c r="R5593" s="119"/>
    </row>
    <row r="5594" spans="1:18" x14ac:dyDescent="0.25">
      <c r="A5594" t="str">
        <f t="shared" si="87"/>
        <v/>
      </c>
      <c r="O5594" s="142"/>
      <c r="P5594" s="132"/>
      <c r="R5594" s="119"/>
    </row>
    <row r="5595" spans="1:18" x14ac:dyDescent="0.25">
      <c r="A5595" t="str">
        <f t="shared" si="87"/>
        <v/>
      </c>
      <c r="O5595" s="142"/>
      <c r="P5595" s="132"/>
      <c r="R5595" s="119"/>
    </row>
    <row r="5596" spans="1:18" x14ac:dyDescent="0.25">
      <c r="A5596" t="str">
        <f t="shared" si="87"/>
        <v/>
      </c>
      <c r="O5596" s="142"/>
      <c r="P5596" s="132"/>
      <c r="R5596" s="119"/>
    </row>
    <row r="5597" spans="1:18" x14ac:dyDescent="0.25">
      <c r="A5597" t="str">
        <f t="shared" si="87"/>
        <v/>
      </c>
      <c r="O5597" s="142"/>
      <c r="P5597" s="132"/>
      <c r="R5597" s="119"/>
    </row>
    <row r="5598" spans="1:18" x14ac:dyDescent="0.25">
      <c r="A5598" t="str">
        <f t="shared" si="87"/>
        <v/>
      </c>
      <c r="O5598" s="142"/>
      <c r="P5598" s="132"/>
      <c r="R5598" s="119"/>
    </row>
    <row r="5599" spans="1:18" x14ac:dyDescent="0.25">
      <c r="A5599" t="str">
        <f t="shared" si="87"/>
        <v/>
      </c>
      <c r="O5599" s="142"/>
      <c r="P5599" s="132"/>
      <c r="R5599" s="119"/>
    </row>
    <row r="5600" spans="1:18" x14ac:dyDescent="0.25">
      <c r="A5600" t="str">
        <f t="shared" si="87"/>
        <v/>
      </c>
      <c r="O5600" s="142"/>
      <c r="P5600" s="132"/>
      <c r="R5600" s="119"/>
    </row>
    <row r="5601" spans="1:18" x14ac:dyDescent="0.25">
      <c r="A5601" t="str">
        <f t="shared" si="87"/>
        <v/>
      </c>
      <c r="O5601" s="142"/>
      <c r="P5601" s="132"/>
      <c r="R5601" s="119"/>
    </row>
    <row r="5602" spans="1:18" x14ac:dyDescent="0.25">
      <c r="A5602" t="str">
        <f t="shared" si="87"/>
        <v/>
      </c>
      <c r="O5602" s="142"/>
      <c r="P5602" s="132"/>
      <c r="R5602" s="119"/>
    </row>
    <row r="5603" spans="1:18" x14ac:dyDescent="0.25">
      <c r="A5603" t="str">
        <f t="shared" si="87"/>
        <v/>
      </c>
      <c r="O5603" s="142"/>
      <c r="P5603" s="132"/>
      <c r="R5603" s="119"/>
    </row>
    <row r="5604" spans="1:18" x14ac:dyDescent="0.25">
      <c r="A5604" t="str">
        <f t="shared" si="87"/>
        <v/>
      </c>
      <c r="O5604" s="142"/>
      <c r="P5604" s="132"/>
      <c r="R5604" s="119"/>
    </row>
    <row r="5605" spans="1:18" x14ac:dyDescent="0.25">
      <c r="A5605" t="str">
        <f t="shared" si="87"/>
        <v/>
      </c>
      <c r="O5605" s="142"/>
      <c r="P5605" s="132"/>
      <c r="R5605" s="119"/>
    </row>
    <row r="5606" spans="1:18" x14ac:dyDescent="0.25">
      <c r="A5606" t="str">
        <f t="shared" si="87"/>
        <v/>
      </c>
      <c r="O5606" s="142"/>
      <c r="P5606" s="132"/>
      <c r="R5606" s="119"/>
    </row>
    <row r="5607" spans="1:18" x14ac:dyDescent="0.25">
      <c r="A5607" t="str">
        <f t="shared" si="87"/>
        <v/>
      </c>
      <c r="O5607" s="142"/>
      <c r="P5607" s="132"/>
      <c r="R5607" s="119"/>
    </row>
    <row r="5608" spans="1:18" x14ac:dyDescent="0.25">
      <c r="A5608" t="str">
        <f t="shared" si="87"/>
        <v/>
      </c>
      <c r="O5608" s="142"/>
      <c r="P5608" s="132"/>
      <c r="R5608" s="119"/>
    </row>
    <row r="5609" spans="1:18" x14ac:dyDescent="0.25">
      <c r="A5609" t="str">
        <f t="shared" si="87"/>
        <v/>
      </c>
      <c r="O5609" s="142"/>
      <c r="P5609" s="132"/>
      <c r="R5609" s="119"/>
    </row>
    <row r="5610" spans="1:18" x14ac:dyDescent="0.25">
      <c r="A5610" t="str">
        <f t="shared" si="87"/>
        <v/>
      </c>
      <c r="O5610" s="142"/>
      <c r="P5610" s="132"/>
      <c r="R5610" s="119"/>
    </row>
    <row r="5611" spans="1:18" x14ac:dyDescent="0.25">
      <c r="A5611" t="str">
        <f t="shared" si="87"/>
        <v/>
      </c>
      <c r="O5611" s="142"/>
      <c r="P5611" s="132"/>
      <c r="R5611" s="119"/>
    </row>
    <row r="5612" spans="1:18" x14ac:dyDescent="0.25">
      <c r="A5612" t="str">
        <f t="shared" si="87"/>
        <v/>
      </c>
      <c r="O5612" s="142"/>
      <c r="P5612" s="132"/>
      <c r="R5612" s="119"/>
    </row>
    <row r="5613" spans="1:18" x14ac:dyDescent="0.25">
      <c r="A5613" t="str">
        <f t="shared" si="87"/>
        <v/>
      </c>
      <c r="O5613" s="142"/>
      <c r="P5613" s="132"/>
      <c r="R5613" s="119"/>
    </row>
    <row r="5614" spans="1:18" x14ac:dyDescent="0.25">
      <c r="A5614" t="str">
        <f t="shared" si="87"/>
        <v/>
      </c>
      <c r="O5614" s="142"/>
      <c r="P5614" s="132"/>
      <c r="R5614" s="119"/>
    </row>
    <row r="5615" spans="1:18" x14ac:dyDescent="0.25">
      <c r="A5615" t="str">
        <f t="shared" si="87"/>
        <v/>
      </c>
      <c r="O5615" s="142"/>
      <c r="P5615" s="132"/>
      <c r="R5615" s="119"/>
    </row>
    <row r="5616" spans="1:18" x14ac:dyDescent="0.25">
      <c r="A5616" t="str">
        <f t="shared" si="87"/>
        <v/>
      </c>
      <c r="O5616" s="142"/>
      <c r="P5616" s="132"/>
      <c r="R5616" s="119"/>
    </row>
    <row r="5617" spans="1:18" x14ac:dyDescent="0.25">
      <c r="A5617" t="str">
        <f t="shared" si="87"/>
        <v/>
      </c>
      <c r="O5617" s="142"/>
      <c r="P5617" s="132"/>
      <c r="R5617" s="119"/>
    </row>
    <row r="5618" spans="1:18" x14ac:dyDescent="0.25">
      <c r="A5618" t="str">
        <f t="shared" si="87"/>
        <v/>
      </c>
      <c r="O5618" s="142"/>
      <c r="P5618" s="132"/>
      <c r="R5618" s="119"/>
    </row>
    <row r="5619" spans="1:18" x14ac:dyDescent="0.25">
      <c r="A5619" t="str">
        <f t="shared" si="87"/>
        <v/>
      </c>
      <c r="O5619" s="142"/>
      <c r="P5619" s="132"/>
      <c r="R5619" s="119"/>
    </row>
    <row r="5620" spans="1:18" x14ac:dyDescent="0.25">
      <c r="A5620" t="str">
        <f t="shared" si="87"/>
        <v/>
      </c>
      <c r="O5620" s="142"/>
      <c r="P5620" s="132"/>
      <c r="R5620" s="119"/>
    </row>
    <row r="5621" spans="1:18" x14ac:dyDescent="0.25">
      <c r="A5621" t="str">
        <f t="shared" si="87"/>
        <v/>
      </c>
      <c r="O5621" s="142"/>
      <c r="P5621" s="132"/>
      <c r="R5621" s="119"/>
    </row>
    <row r="5622" spans="1:18" x14ac:dyDescent="0.25">
      <c r="A5622" t="str">
        <f t="shared" si="87"/>
        <v/>
      </c>
      <c r="O5622" s="142"/>
      <c r="P5622" s="132"/>
      <c r="R5622" s="119"/>
    </row>
    <row r="5623" spans="1:18" x14ac:dyDescent="0.25">
      <c r="A5623" t="str">
        <f t="shared" si="87"/>
        <v/>
      </c>
      <c r="O5623" s="142"/>
      <c r="P5623" s="132"/>
      <c r="R5623" s="119"/>
    </row>
    <row r="5624" spans="1:18" x14ac:dyDescent="0.25">
      <c r="A5624" t="str">
        <f t="shared" si="87"/>
        <v/>
      </c>
      <c r="O5624" s="142"/>
      <c r="P5624" s="132"/>
      <c r="R5624" s="119"/>
    </row>
    <row r="5625" spans="1:18" x14ac:dyDescent="0.25">
      <c r="A5625" t="str">
        <f t="shared" si="87"/>
        <v/>
      </c>
      <c r="O5625" s="142"/>
      <c r="P5625" s="132"/>
      <c r="R5625" s="119"/>
    </row>
    <row r="5626" spans="1:18" x14ac:dyDescent="0.25">
      <c r="A5626" t="str">
        <f t="shared" si="87"/>
        <v/>
      </c>
      <c r="O5626" s="142"/>
      <c r="P5626" s="132"/>
      <c r="R5626" s="119"/>
    </row>
    <row r="5627" spans="1:18" x14ac:dyDescent="0.25">
      <c r="A5627" t="str">
        <f t="shared" si="87"/>
        <v/>
      </c>
      <c r="O5627" s="142"/>
      <c r="P5627" s="132"/>
      <c r="R5627" s="119"/>
    </row>
    <row r="5628" spans="1:18" x14ac:dyDescent="0.25">
      <c r="A5628" t="str">
        <f t="shared" si="87"/>
        <v/>
      </c>
      <c r="O5628" s="142"/>
      <c r="P5628" s="132"/>
      <c r="R5628" s="119"/>
    </row>
    <row r="5629" spans="1:18" x14ac:dyDescent="0.25">
      <c r="A5629" t="str">
        <f t="shared" si="87"/>
        <v/>
      </c>
      <c r="O5629" s="142"/>
      <c r="P5629" s="132"/>
      <c r="R5629" s="119"/>
    </row>
    <row r="5630" spans="1:18" x14ac:dyDescent="0.25">
      <c r="A5630" t="str">
        <f t="shared" si="87"/>
        <v/>
      </c>
      <c r="O5630" s="142"/>
      <c r="P5630" s="132"/>
      <c r="R5630" s="119"/>
    </row>
    <row r="5631" spans="1:18" x14ac:dyDescent="0.25">
      <c r="A5631" t="str">
        <f t="shared" si="87"/>
        <v/>
      </c>
      <c r="O5631" s="142"/>
      <c r="P5631" s="132"/>
      <c r="R5631" s="119"/>
    </row>
    <row r="5632" spans="1:18" x14ac:dyDescent="0.25">
      <c r="A5632" t="str">
        <f t="shared" si="87"/>
        <v/>
      </c>
      <c r="O5632" s="142"/>
      <c r="P5632" s="132"/>
      <c r="R5632" s="119"/>
    </row>
    <row r="5633" spans="1:18" x14ac:dyDescent="0.25">
      <c r="A5633" t="str">
        <f t="shared" si="87"/>
        <v/>
      </c>
      <c r="O5633" s="142"/>
      <c r="P5633" s="132"/>
      <c r="R5633" s="119"/>
    </row>
    <row r="5634" spans="1:18" x14ac:dyDescent="0.25">
      <c r="A5634" t="str">
        <f t="shared" si="87"/>
        <v/>
      </c>
      <c r="O5634" s="142"/>
      <c r="P5634" s="132"/>
      <c r="R5634" s="119"/>
    </row>
    <row r="5635" spans="1:18" x14ac:dyDescent="0.25">
      <c r="A5635" t="str">
        <f t="shared" si="87"/>
        <v/>
      </c>
      <c r="O5635" s="142"/>
      <c r="P5635" s="132"/>
      <c r="R5635" s="119"/>
    </row>
    <row r="5636" spans="1:18" x14ac:dyDescent="0.25">
      <c r="A5636" t="str">
        <f t="shared" si="87"/>
        <v/>
      </c>
      <c r="O5636" s="142"/>
      <c r="P5636" s="132"/>
      <c r="R5636" s="119"/>
    </row>
    <row r="5637" spans="1:18" x14ac:dyDescent="0.25">
      <c r="A5637" t="str">
        <f t="shared" si="87"/>
        <v/>
      </c>
      <c r="O5637" s="142"/>
      <c r="P5637" s="132"/>
      <c r="R5637" s="119"/>
    </row>
    <row r="5638" spans="1:18" x14ac:dyDescent="0.25">
      <c r="A5638" t="str">
        <f t="shared" si="87"/>
        <v/>
      </c>
      <c r="O5638" s="142"/>
      <c r="P5638" s="132"/>
      <c r="R5638" s="119"/>
    </row>
    <row r="5639" spans="1:18" x14ac:dyDescent="0.25">
      <c r="A5639" t="str">
        <f t="shared" si="87"/>
        <v/>
      </c>
      <c r="O5639" s="142"/>
      <c r="P5639" s="132"/>
      <c r="R5639" s="119"/>
    </row>
    <row r="5640" spans="1:18" x14ac:dyDescent="0.25">
      <c r="A5640" t="str">
        <f t="shared" ref="A5640:A5703" si="88">B5640&amp;N5640</f>
        <v/>
      </c>
      <c r="O5640" s="142"/>
      <c r="P5640" s="132"/>
      <c r="R5640" s="119"/>
    </row>
    <row r="5641" spans="1:18" x14ac:dyDescent="0.25">
      <c r="A5641" t="str">
        <f t="shared" si="88"/>
        <v/>
      </c>
      <c r="O5641" s="142"/>
      <c r="P5641" s="132"/>
      <c r="R5641" s="119"/>
    </row>
    <row r="5642" spans="1:18" x14ac:dyDescent="0.25">
      <c r="A5642" t="str">
        <f t="shared" si="88"/>
        <v/>
      </c>
      <c r="O5642" s="142"/>
      <c r="P5642" s="132"/>
      <c r="R5642" s="119"/>
    </row>
    <row r="5643" spans="1:18" x14ac:dyDescent="0.25">
      <c r="A5643" t="str">
        <f t="shared" si="88"/>
        <v/>
      </c>
      <c r="O5643" s="142"/>
      <c r="P5643" s="132"/>
      <c r="R5643" s="119"/>
    </row>
    <row r="5644" spans="1:18" x14ac:dyDescent="0.25">
      <c r="A5644" t="str">
        <f t="shared" si="88"/>
        <v/>
      </c>
      <c r="O5644" s="142"/>
      <c r="P5644" s="132"/>
      <c r="R5644" s="119"/>
    </row>
    <row r="5645" spans="1:18" x14ac:dyDescent="0.25">
      <c r="A5645" t="str">
        <f t="shared" si="88"/>
        <v/>
      </c>
      <c r="O5645" s="142"/>
      <c r="P5645" s="132"/>
      <c r="R5645" s="119"/>
    </row>
    <row r="5646" spans="1:18" x14ac:dyDescent="0.25">
      <c r="A5646" t="str">
        <f t="shared" si="88"/>
        <v/>
      </c>
      <c r="O5646" s="142"/>
      <c r="P5646" s="132"/>
      <c r="R5646" s="119"/>
    </row>
    <row r="5647" spans="1:18" x14ac:dyDescent="0.25">
      <c r="A5647" t="str">
        <f t="shared" si="88"/>
        <v/>
      </c>
      <c r="O5647" s="142"/>
      <c r="P5647" s="132"/>
      <c r="R5647" s="119"/>
    </row>
    <row r="5648" spans="1:18" x14ac:dyDescent="0.25">
      <c r="A5648" t="str">
        <f t="shared" si="88"/>
        <v/>
      </c>
      <c r="O5648" s="142"/>
      <c r="P5648" s="132"/>
      <c r="R5648" s="119"/>
    </row>
    <row r="5649" spans="1:18" x14ac:dyDescent="0.25">
      <c r="A5649" t="str">
        <f t="shared" si="88"/>
        <v/>
      </c>
      <c r="O5649" s="142"/>
      <c r="P5649" s="132"/>
      <c r="R5649" s="119"/>
    </row>
    <row r="5650" spans="1:18" x14ac:dyDescent="0.25">
      <c r="A5650" t="str">
        <f t="shared" si="88"/>
        <v/>
      </c>
      <c r="O5650" s="142"/>
      <c r="P5650" s="132"/>
      <c r="R5650" s="119"/>
    </row>
    <row r="5651" spans="1:18" x14ac:dyDescent="0.25">
      <c r="A5651" t="str">
        <f t="shared" si="88"/>
        <v/>
      </c>
      <c r="O5651" s="142"/>
      <c r="P5651" s="132"/>
      <c r="R5651" s="119"/>
    </row>
    <row r="5652" spans="1:18" x14ac:dyDescent="0.25">
      <c r="A5652" t="str">
        <f t="shared" si="88"/>
        <v/>
      </c>
      <c r="O5652" s="142"/>
      <c r="P5652" s="132"/>
      <c r="R5652" s="119"/>
    </row>
    <row r="5653" spans="1:18" x14ac:dyDescent="0.25">
      <c r="A5653" t="str">
        <f t="shared" si="88"/>
        <v/>
      </c>
      <c r="O5653" s="142"/>
      <c r="P5653" s="132"/>
      <c r="R5653" s="119"/>
    </row>
    <row r="5654" spans="1:18" x14ac:dyDescent="0.25">
      <c r="A5654" t="str">
        <f t="shared" si="88"/>
        <v/>
      </c>
      <c r="O5654" s="142"/>
      <c r="P5654" s="132"/>
      <c r="R5654" s="119"/>
    </row>
    <row r="5655" spans="1:18" x14ac:dyDescent="0.25">
      <c r="A5655" t="str">
        <f t="shared" si="88"/>
        <v/>
      </c>
      <c r="O5655" s="142"/>
      <c r="P5655" s="132"/>
      <c r="R5655" s="119"/>
    </row>
    <row r="5656" spans="1:18" x14ac:dyDescent="0.25">
      <c r="A5656" t="str">
        <f t="shared" si="88"/>
        <v/>
      </c>
      <c r="O5656" s="142"/>
      <c r="P5656" s="132"/>
      <c r="R5656" s="119"/>
    </row>
    <row r="5657" spans="1:18" x14ac:dyDescent="0.25">
      <c r="A5657" t="str">
        <f t="shared" si="88"/>
        <v/>
      </c>
      <c r="O5657" s="142"/>
      <c r="P5657" s="132"/>
      <c r="R5657" s="119"/>
    </row>
    <row r="5658" spans="1:18" x14ac:dyDescent="0.25">
      <c r="A5658" t="str">
        <f t="shared" si="88"/>
        <v/>
      </c>
      <c r="O5658" s="142"/>
      <c r="P5658" s="132"/>
      <c r="R5658" s="119"/>
    </row>
    <row r="5659" spans="1:18" x14ac:dyDescent="0.25">
      <c r="A5659" t="str">
        <f t="shared" si="88"/>
        <v/>
      </c>
      <c r="O5659" s="142"/>
      <c r="P5659" s="132"/>
      <c r="R5659" s="119"/>
    </row>
    <row r="5660" spans="1:18" x14ac:dyDescent="0.25">
      <c r="A5660" t="str">
        <f t="shared" si="88"/>
        <v/>
      </c>
      <c r="O5660" s="142"/>
      <c r="P5660" s="132"/>
      <c r="R5660" s="119"/>
    </row>
    <row r="5661" spans="1:18" x14ac:dyDescent="0.25">
      <c r="A5661" t="str">
        <f t="shared" si="88"/>
        <v/>
      </c>
      <c r="O5661" s="142"/>
      <c r="P5661" s="132"/>
      <c r="R5661" s="119"/>
    </row>
    <row r="5662" spans="1:18" x14ac:dyDescent="0.25">
      <c r="A5662" t="str">
        <f t="shared" si="88"/>
        <v/>
      </c>
      <c r="O5662" s="142"/>
      <c r="P5662" s="132"/>
      <c r="R5662" s="119"/>
    </row>
    <row r="5663" spans="1:18" x14ac:dyDescent="0.25">
      <c r="A5663" t="str">
        <f t="shared" si="88"/>
        <v/>
      </c>
      <c r="O5663" s="142"/>
      <c r="P5663" s="132"/>
      <c r="R5663" s="119"/>
    </row>
    <row r="5664" spans="1:18" x14ac:dyDescent="0.25">
      <c r="A5664" t="str">
        <f t="shared" si="88"/>
        <v/>
      </c>
      <c r="O5664" s="142"/>
      <c r="P5664" s="132"/>
      <c r="R5664" s="119"/>
    </row>
    <row r="5665" spans="1:18" x14ac:dyDescent="0.25">
      <c r="A5665" t="str">
        <f t="shared" si="88"/>
        <v/>
      </c>
      <c r="O5665" s="142"/>
      <c r="P5665" s="132"/>
      <c r="R5665" s="119"/>
    </row>
    <row r="5666" spans="1:18" x14ac:dyDescent="0.25">
      <c r="A5666" t="str">
        <f t="shared" si="88"/>
        <v/>
      </c>
      <c r="O5666" s="142"/>
      <c r="P5666" s="132"/>
      <c r="R5666" s="119"/>
    </row>
    <row r="5667" spans="1:18" x14ac:dyDescent="0.25">
      <c r="A5667" t="str">
        <f t="shared" si="88"/>
        <v/>
      </c>
      <c r="O5667" s="142"/>
      <c r="P5667" s="132"/>
      <c r="R5667" s="119"/>
    </row>
    <row r="5668" spans="1:18" x14ac:dyDescent="0.25">
      <c r="A5668" t="str">
        <f t="shared" si="88"/>
        <v/>
      </c>
      <c r="O5668" s="142"/>
      <c r="P5668" s="132"/>
      <c r="R5668" s="119"/>
    </row>
    <row r="5669" spans="1:18" x14ac:dyDescent="0.25">
      <c r="A5669" t="str">
        <f t="shared" si="88"/>
        <v/>
      </c>
      <c r="O5669" s="142"/>
      <c r="P5669" s="132"/>
      <c r="R5669" s="119"/>
    </row>
    <row r="5670" spans="1:18" x14ac:dyDescent="0.25">
      <c r="A5670" t="str">
        <f t="shared" si="88"/>
        <v/>
      </c>
      <c r="O5670" s="142"/>
      <c r="P5670" s="132"/>
      <c r="R5670" s="119"/>
    </row>
    <row r="5671" spans="1:18" x14ac:dyDescent="0.25">
      <c r="A5671" t="str">
        <f t="shared" si="88"/>
        <v/>
      </c>
      <c r="O5671" s="142"/>
      <c r="P5671" s="132"/>
      <c r="R5671" s="119"/>
    </row>
    <row r="5672" spans="1:18" x14ac:dyDescent="0.25">
      <c r="A5672" t="str">
        <f t="shared" si="88"/>
        <v/>
      </c>
      <c r="O5672" s="142"/>
      <c r="P5672" s="132"/>
      <c r="R5672" s="119"/>
    </row>
    <row r="5673" spans="1:18" x14ac:dyDescent="0.25">
      <c r="A5673" t="str">
        <f t="shared" si="88"/>
        <v/>
      </c>
      <c r="O5673" s="142"/>
      <c r="P5673" s="132"/>
      <c r="R5673" s="119"/>
    </row>
    <row r="5674" spans="1:18" x14ac:dyDescent="0.25">
      <c r="A5674" t="str">
        <f t="shared" si="88"/>
        <v/>
      </c>
      <c r="O5674" s="142"/>
      <c r="P5674" s="132"/>
      <c r="R5674" s="119"/>
    </row>
    <row r="5675" spans="1:18" x14ac:dyDescent="0.25">
      <c r="A5675" t="str">
        <f t="shared" si="88"/>
        <v/>
      </c>
      <c r="O5675" s="142"/>
      <c r="P5675" s="132"/>
      <c r="R5675" s="119"/>
    </row>
    <row r="5676" spans="1:18" x14ac:dyDescent="0.25">
      <c r="A5676" t="str">
        <f t="shared" si="88"/>
        <v/>
      </c>
      <c r="O5676" s="142"/>
      <c r="P5676" s="132"/>
      <c r="R5676" s="119"/>
    </row>
    <row r="5677" spans="1:18" x14ac:dyDescent="0.25">
      <c r="A5677" t="str">
        <f t="shared" si="88"/>
        <v/>
      </c>
      <c r="O5677" s="142"/>
      <c r="P5677" s="132"/>
      <c r="R5677" s="119"/>
    </row>
    <row r="5678" spans="1:18" x14ac:dyDescent="0.25">
      <c r="A5678" t="str">
        <f t="shared" si="88"/>
        <v/>
      </c>
      <c r="O5678" s="142"/>
      <c r="P5678" s="132"/>
      <c r="R5678" s="119"/>
    </row>
    <row r="5679" spans="1:18" x14ac:dyDescent="0.25">
      <c r="A5679" t="str">
        <f t="shared" si="88"/>
        <v/>
      </c>
      <c r="O5679" s="142"/>
      <c r="P5679" s="132"/>
      <c r="R5679" s="119"/>
    </row>
    <row r="5680" spans="1:18" x14ac:dyDescent="0.25">
      <c r="A5680" t="str">
        <f t="shared" si="88"/>
        <v/>
      </c>
      <c r="O5680" s="142"/>
      <c r="P5680" s="132"/>
      <c r="R5680" s="119"/>
    </row>
    <row r="5681" spans="1:18" x14ac:dyDescent="0.25">
      <c r="A5681" t="str">
        <f t="shared" si="88"/>
        <v/>
      </c>
      <c r="O5681" s="142"/>
      <c r="P5681" s="132"/>
      <c r="R5681" s="119"/>
    </row>
    <row r="5682" spans="1:18" x14ac:dyDescent="0.25">
      <c r="A5682" t="str">
        <f t="shared" si="88"/>
        <v/>
      </c>
      <c r="O5682" s="142"/>
      <c r="P5682" s="132"/>
      <c r="R5682" s="119"/>
    </row>
    <row r="5683" spans="1:18" x14ac:dyDescent="0.25">
      <c r="A5683" t="str">
        <f t="shared" si="88"/>
        <v/>
      </c>
      <c r="O5683" s="142"/>
      <c r="P5683" s="132"/>
      <c r="R5683" s="119"/>
    </row>
    <row r="5684" spans="1:18" x14ac:dyDescent="0.25">
      <c r="A5684" t="str">
        <f t="shared" si="88"/>
        <v/>
      </c>
      <c r="O5684" s="142"/>
      <c r="P5684" s="132"/>
      <c r="R5684" s="119"/>
    </row>
    <row r="5685" spans="1:18" x14ac:dyDescent="0.25">
      <c r="A5685" t="str">
        <f t="shared" si="88"/>
        <v/>
      </c>
      <c r="O5685" s="142"/>
      <c r="P5685" s="132"/>
      <c r="R5685" s="119"/>
    </row>
    <row r="5686" spans="1:18" x14ac:dyDescent="0.25">
      <c r="A5686" t="str">
        <f t="shared" si="88"/>
        <v/>
      </c>
      <c r="O5686" s="142"/>
      <c r="P5686" s="132"/>
      <c r="R5686" s="119"/>
    </row>
    <row r="5687" spans="1:18" x14ac:dyDescent="0.25">
      <c r="A5687" t="str">
        <f t="shared" si="88"/>
        <v/>
      </c>
      <c r="O5687" s="142"/>
      <c r="P5687" s="132"/>
      <c r="R5687" s="119"/>
    </row>
    <row r="5688" spans="1:18" x14ac:dyDescent="0.25">
      <c r="A5688" t="str">
        <f t="shared" si="88"/>
        <v/>
      </c>
      <c r="O5688" s="142"/>
      <c r="P5688" s="132"/>
      <c r="R5688" s="119"/>
    </row>
    <row r="5689" spans="1:18" x14ac:dyDescent="0.25">
      <c r="A5689" t="str">
        <f t="shared" si="88"/>
        <v/>
      </c>
      <c r="O5689" s="142"/>
      <c r="P5689" s="132"/>
      <c r="R5689" s="119"/>
    </row>
    <row r="5690" spans="1:18" x14ac:dyDescent="0.25">
      <c r="A5690" t="str">
        <f t="shared" si="88"/>
        <v/>
      </c>
      <c r="O5690" s="142"/>
      <c r="P5690" s="132"/>
      <c r="R5690" s="119"/>
    </row>
    <row r="5691" spans="1:18" x14ac:dyDescent="0.25">
      <c r="A5691" t="str">
        <f t="shared" si="88"/>
        <v/>
      </c>
      <c r="O5691" s="142"/>
      <c r="P5691" s="132"/>
      <c r="R5691" s="119"/>
    </row>
    <row r="5692" spans="1:18" x14ac:dyDescent="0.25">
      <c r="A5692" t="str">
        <f t="shared" si="88"/>
        <v/>
      </c>
      <c r="O5692" s="142"/>
      <c r="P5692" s="132"/>
      <c r="R5692" s="119"/>
    </row>
    <row r="5693" spans="1:18" x14ac:dyDescent="0.25">
      <c r="A5693" t="str">
        <f t="shared" si="88"/>
        <v/>
      </c>
      <c r="O5693" s="142"/>
      <c r="P5693" s="132"/>
      <c r="R5693" s="119"/>
    </row>
    <row r="5694" spans="1:18" x14ac:dyDescent="0.25">
      <c r="A5694" t="str">
        <f t="shared" si="88"/>
        <v/>
      </c>
      <c r="O5694" s="142"/>
      <c r="P5694" s="132"/>
      <c r="R5694" s="119"/>
    </row>
    <row r="5695" spans="1:18" x14ac:dyDescent="0.25">
      <c r="A5695" t="str">
        <f t="shared" si="88"/>
        <v/>
      </c>
      <c r="O5695" s="142"/>
      <c r="P5695" s="132"/>
      <c r="R5695" s="119"/>
    </row>
    <row r="5696" spans="1:18" x14ac:dyDescent="0.25">
      <c r="A5696" t="str">
        <f t="shared" si="88"/>
        <v/>
      </c>
      <c r="O5696" s="142"/>
      <c r="P5696" s="132"/>
      <c r="R5696" s="119"/>
    </row>
    <row r="5697" spans="1:18" x14ac:dyDescent="0.25">
      <c r="A5697" t="str">
        <f t="shared" si="88"/>
        <v/>
      </c>
      <c r="O5697" s="142"/>
      <c r="P5697" s="132"/>
      <c r="R5697" s="119"/>
    </row>
    <row r="5698" spans="1:18" x14ac:dyDescent="0.25">
      <c r="A5698" t="str">
        <f t="shared" si="88"/>
        <v/>
      </c>
      <c r="O5698" s="142"/>
      <c r="P5698" s="132"/>
      <c r="R5698" s="119"/>
    </row>
    <row r="5699" spans="1:18" x14ac:dyDescent="0.25">
      <c r="A5699" t="str">
        <f t="shared" si="88"/>
        <v/>
      </c>
      <c r="O5699" s="142"/>
      <c r="P5699" s="132"/>
      <c r="R5699" s="119"/>
    </row>
    <row r="5700" spans="1:18" x14ac:dyDescent="0.25">
      <c r="A5700" t="str">
        <f t="shared" si="88"/>
        <v/>
      </c>
      <c r="O5700" s="142"/>
      <c r="P5700" s="132"/>
      <c r="R5700" s="119"/>
    </row>
    <row r="5701" spans="1:18" x14ac:dyDescent="0.25">
      <c r="A5701" t="str">
        <f t="shared" si="88"/>
        <v/>
      </c>
      <c r="O5701" s="142"/>
      <c r="P5701" s="132"/>
      <c r="R5701" s="119"/>
    </row>
    <row r="5702" spans="1:18" x14ac:dyDescent="0.25">
      <c r="A5702" t="str">
        <f t="shared" si="88"/>
        <v/>
      </c>
      <c r="O5702" s="142"/>
      <c r="P5702" s="132"/>
      <c r="R5702" s="119"/>
    </row>
    <row r="5703" spans="1:18" x14ac:dyDescent="0.25">
      <c r="A5703" t="str">
        <f t="shared" si="88"/>
        <v/>
      </c>
      <c r="O5703" s="142"/>
      <c r="P5703" s="132"/>
      <c r="R5703" s="119"/>
    </row>
    <row r="5704" spans="1:18" x14ac:dyDescent="0.25">
      <c r="A5704" t="str">
        <f t="shared" ref="A5704:A5767" si="89">B5704&amp;N5704</f>
        <v/>
      </c>
      <c r="O5704" s="142"/>
      <c r="P5704" s="132"/>
      <c r="R5704" s="119"/>
    </row>
    <row r="5705" spans="1:18" x14ac:dyDescent="0.25">
      <c r="A5705" t="str">
        <f t="shared" si="89"/>
        <v/>
      </c>
      <c r="O5705" s="142"/>
      <c r="P5705" s="132"/>
      <c r="R5705" s="119"/>
    </row>
    <row r="5706" spans="1:18" x14ac:dyDescent="0.25">
      <c r="A5706" t="str">
        <f t="shared" si="89"/>
        <v/>
      </c>
      <c r="O5706" s="142"/>
      <c r="P5706" s="132"/>
      <c r="R5706" s="119"/>
    </row>
    <row r="5707" spans="1:18" x14ac:dyDescent="0.25">
      <c r="A5707" t="str">
        <f t="shared" si="89"/>
        <v/>
      </c>
      <c r="O5707" s="142"/>
      <c r="P5707" s="132"/>
      <c r="R5707" s="119"/>
    </row>
    <row r="5708" spans="1:18" x14ac:dyDescent="0.25">
      <c r="A5708" t="str">
        <f t="shared" si="89"/>
        <v/>
      </c>
      <c r="O5708" s="142"/>
      <c r="P5708" s="132"/>
      <c r="R5708" s="119"/>
    </row>
    <row r="5709" spans="1:18" x14ac:dyDescent="0.25">
      <c r="A5709" t="str">
        <f t="shared" si="89"/>
        <v/>
      </c>
      <c r="O5709" s="142"/>
      <c r="P5709" s="132"/>
      <c r="R5709" s="119"/>
    </row>
    <row r="5710" spans="1:18" x14ac:dyDescent="0.25">
      <c r="A5710" t="str">
        <f t="shared" si="89"/>
        <v/>
      </c>
      <c r="O5710" s="142"/>
      <c r="P5710" s="132"/>
      <c r="R5710" s="119"/>
    </row>
    <row r="5711" spans="1:18" x14ac:dyDescent="0.25">
      <c r="A5711" t="str">
        <f t="shared" si="89"/>
        <v/>
      </c>
      <c r="O5711" s="142"/>
      <c r="P5711" s="132"/>
      <c r="R5711" s="119"/>
    </row>
    <row r="5712" spans="1:18" x14ac:dyDescent="0.25">
      <c r="A5712" t="str">
        <f t="shared" si="89"/>
        <v/>
      </c>
      <c r="O5712" s="142"/>
      <c r="P5712" s="132"/>
      <c r="R5712" s="119"/>
    </row>
    <row r="5713" spans="1:18" x14ac:dyDescent="0.25">
      <c r="A5713" t="str">
        <f t="shared" si="89"/>
        <v/>
      </c>
      <c r="O5713" s="142"/>
      <c r="P5713" s="132"/>
      <c r="R5713" s="119"/>
    </row>
    <row r="5714" spans="1:18" x14ac:dyDescent="0.25">
      <c r="A5714" t="str">
        <f t="shared" si="89"/>
        <v/>
      </c>
      <c r="O5714" s="142"/>
      <c r="P5714" s="132"/>
      <c r="R5714" s="119"/>
    </row>
    <row r="5715" spans="1:18" x14ac:dyDescent="0.25">
      <c r="A5715" t="str">
        <f t="shared" si="89"/>
        <v/>
      </c>
      <c r="O5715" s="142"/>
      <c r="P5715" s="132"/>
      <c r="R5715" s="119"/>
    </row>
    <row r="5716" spans="1:18" x14ac:dyDescent="0.25">
      <c r="A5716" t="str">
        <f t="shared" si="89"/>
        <v/>
      </c>
      <c r="O5716" s="142"/>
      <c r="P5716" s="132"/>
      <c r="R5716" s="119"/>
    </row>
    <row r="5717" spans="1:18" x14ac:dyDescent="0.25">
      <c r="A5717" t="str">
        <f t="shared" si="89"/>
        <v/>
      </c>
      <c r="O5717" s="142"/>
      <c r="P5717" s="132"/>
      <c r="R5717" s="119"/>
    </row>
    <row r="5718" spans="1:18" x14ac:dyDescent="0.25">
      <c r="A5718" t="str">
        <f t="shared" si="89"/>
        <v/>
      </c>
      <c r="O5718" s="142"/>
      <c r="P5718" s="132"/>
      <c r="R5718" s="119"/>
    </row>
    <row r="5719" spans="1:18" x14ac:dyDescent="0.25">
      <c r="A5719" t="str">
        <f t="shared" si="89"/>
        <v/>
      </c>
      <c r="O5719" s="142"/>
      <c r="P5719" s="132"/>
      <c r="R5719" s="119"/>
    </row>
    <row r="5720" spans="1:18" x14ac:dyDescent="0.25">
      <c r="A5720" t="str">
        <f t="shared" si="89"/>
        <v/>
      </c>
      <c r="O5720" s="142"/>
      <c r="P5720" s="132"/>
      <c r="R5720" s="119"/>
    </row>
    <row r="5721" spans="1:18" x14ac:dyDescent="0.25">
      <c r="A5721" t="str">
        <f t="shared" si="89"/>
        <v/>
      </c>
      <c r="O5721" s="142"/>
      <c r="P5721" s="132"/>
      <c r="R5721" s="119"/>
    </row>
    <row r="5722" spans="1:18" x14ac:dyDescent="0.25">
      <c r="A5722" t="str">
        <f t="shared" si="89"/>
        <v/>
      </c>
      <c r="O5722" s="142"/>
      <c r="P5722" s="132"/>
      <c r="R5722" s="119"/>
    </row>
    <row r="5723" spans="1:18" x14ac:dyDescent="0.25">
      <c r="A5723" t="str">
        <f t="shared" si="89"/>
        <v/>
      </c>
      <c r="O5723" s="142"/>
      <c r="P5723" s="132"/>
      <c r="R5723" s="119"/>
    </row>
    <row r="5724" spans="1:18" x14ac:dyDescent="0.25">
      <c r="A5724" t="str">
        <f t="shared" si="89"/>
        <v/>
      </c>
      <c r="O5724" s="142"/>
      <c r="P5724" s="132"/>
      <c r="R5724" s="119"/>
    </row>
    <row r="5725" spans="1:18" x14ac:dyDescent="0.25">
      <c r="A5725" t="str">
        <f t="shared" si="89"/>
        <v/>
      </c>
      <c r="O5725" s="142"/>
      <c r="P5725" s="132"/>
      <c r="R5725" s="119"/>
    </row>
    <row r="5726" spans="1:18" x14ac:dyDescent="0.25">
      <c r="A5726" t="str">
        <f t="shared" si="89"/>
        <v/>
      </c>
      <c r="O5726" s="142"/>
      <c r="P5726" s="132"/>
      <c r="R5726" s="119"/>
    </row>
    <row r="5727" spans="1:18" x14ac:dyDescent="0.25">
      <c r="A5727" t="str">
        <f t="shared" si="89"/>
        <v/>
      </c>
      <c r="O5727" s="142"/>
      <c r="P5727" s="132"/>
      <c r="R5727" s="119"/>
    </row>
    <row r="5728" spans="1:18" x14ac:dyDescent="0.25">
      <c r="A5728" t="str">
        <f t="shared" si="89"/>
        <v/>
      </c>
      <c r="O5728" s="142"/>
      <c r="P5728" s="132"/>
      <c r="R5728" s="119"/>
    </row>
    <row r="5729" spans="1:18" x14ac:dyDescent="0.25">
      <c r="A5729" t="str">
        <f t="shared" si="89"/>
        <v/>
      </c>
      <c r="O5729" s="142"/>
      <c r="P5729" s="132"/>
      <c r="R5729" s="119"/>
    </row>
    <row r="5730" spans="1:18" x14ac:dyDescent="0.25">
      <c r="A5730" t="str">
        <f t="shared" si="89"/>
        <v/>
      </c>
      <c r="O5730" s="142"/>
      <c r="P5730" s="132"/>
      <c r="R5730" s="119"/>
    </row>
    <row r="5731" spans="1:18" x14ac:dyDescent="0.25">
      <c r="A5731" t="str">
        <f t="shared" si="89"/>
        <v/>
      </c>
      <c r="O5731" s="142"/>
      <c r="P5731" s="132"/>
      <c r="R5731" s="119"/>
    </row>
    <row r="5732" spans="1:18" x14ac:dyDescent="0.25">
      <c r="A5732" t="str">
        <f t="shared" si="89"/>
        <v/>
      </c>
      <c r="O5732" s="142"/>
      <c r="P5732" s="132"/>
      <c r="R5732" s="119"/>
    </row>
    <row r="5733" spans="1:18" x14ac:dyDescent="0.25">
      <c r="A5733" t="str">
        <f t="shared" si="89"/>
        <v/>
      </c>
      <c r="O5733" s="142"/>
      <c r="P5733" s="132"/>
      <c r="R5733" s="119"/>
    </row>
    <row r="5734" spans="1:18" x14ac:dyDescent="0.25">
      <c r="A5734" t="str">
        <f t="shared" si="89"/>
        <v/>
      </c>
      <c r="O5734" s="142"/>
      <c r="P5734" s="132"/>
      <c r="R5734" s="119"/>
    </row>
    <row r="5735" spans="1:18" x14ac:dyDescent="0.25">
      <c r="A5735" t="str">
        <f t="shared" si="89"/>
        <v/>
      </c>
      <c r="O5735" s="142"/>
      <c r="P5735" s="132"/>
      <c r="R5735" s="119"/>
    </row>
    <row r="5736" spans="1:18" x14ac:dyDescent="0.25">
      <c r="A5736" t="str">
        <f t="shared" si="89"/>
        <v/>
      </c>
      <c r="O5736" s="142"/>
      <c r="P5736" s="132"/>
      <c r="R5736" s="119"/>
    </row>
    <row r="5737" spans="1:18" x14ac:dyDescent="0.25">
      <c r="A5737" t="str">
        <f t="shared" si="89"/>
        <v/>
      </c>
      <c r="O5737" s="142"/>
      <c r="P5737" s="132"/>
      <c r="R5737" s="119"/>
    </row>
    <row r="5738" spans="1:18" x14ac:dyDescent="0.25">
      <c r="A5738" t="str">
        <f t="shared" si="89"/>
        <v/>
      </c>
      <c r="O5738" s="142"/>
      <c r="P5738" s="132"/>
      <c r="R5738" s="119"/>
    </row>
    <row r="5739" spans="1:18" x14ac:dyDescent="0.25">
      <c r="A5739" t="str">
        <f t="shared" si="89"/>
        <v/>
      </c>
      <c r="O5739" s="142"/>
      <c r="P5739" s="132"/>
      <c r="R5739" s="119"/>
    </row>
    <row r="5740" spans="1:18" x14ac:dyDescent="0.25">
      <c r="A5740" t="str">
        <f t="shared" si="89"/>
        <v/>
      </c>
      <c r="O5740" s="142"/>
      <c r="P5740" s="132"/>
      <c r="R5740" s="119"/>
    </row>
    <row r="5741" spans="1:18" x14ac:dyDescent="0.25">
      <c r="A5741" t="str">
        <f t="shared" si="89"/>
        <v/>
      </c>
      <c r="O5741" s="142"/>
      <c r="P5741" s="132"/>
      <c r="R5741" s="119"/>
    </row>
    <row r="5742" spans="1:18" x14ac:dyDescent="0.25">
      <c r="A5742" t="str">
        <f t="shared" si="89"/>
        <v/>
      </c>
      <c r="O5742" s="142"/>
      <c r="P5742" s="132"/>
      <c r="R5742" s="119"/>
    </row>
    <row r="5743" spans="1:18" x14ac:dyDescent="0.25">
      <c r="A5743" t="str">
        <f t="shared" si="89"/>
        <v/>
      </c>
      <c r="O5743" s="142"/>
      <c r="P5743" s="132"/>
      <c r="R5743" s="119"/>
    </row>
    <row r="5744" spans="1:18" x14ac:dyDescent="0.25">
      <c r="A5744" t="str">
        <f t="shared" si="89"/>
        <v/>
      </c>
      <c r="O5744" s="142"/>
      <c r="P5744" s="132"/>
      <c r="R5744" s="119"/>
    </row>
    <row r="5745" spans="1:18" x14ac:dyDescent="0.25">
      <c r="A5745" t="str">
        <f t="shared" si="89"/>
        <v/>
      </c>
      <c r="O5745" s="142"/>
      <c r="P5745" s="132"/>
      <c r="R5745" s="119"/>
    </row>
    <row r="5746" spans="1:18" x14ac:dyDescent="0.25">
      <c r="A5746" t="str">
        <f t="shared" si="89"/>
        <v/>
      </c>
      <c r="O5746" s="142"/>
      <c r="P5746" s="132"/>
      <c r="R5746" s="119"/>
    </row>
    <row r="5747" spans="1:18" x14ac:dyDescent="0.25">
      <c r="A5747" t="str">
        <f t="shared" si="89"/>
        <v/>
      </c>
      <c r="O5747" s="142"/>
      <c r="P5747" s="132"/>
      <c r="R5747" s="119"/>
    </row>
    <row r="5748" spans="1:18" x14ac:dyDescent="0.25">
      <c r="A5748" t="str">
        <f t="shared" si="89"/>
        <v/>
      </c>
      <c r="O5748" s="142"/>
      <c r="P5748" s="132"/>
      <c r="R5748" s="119"/>
    </row>
    <row r="5749" spans="1:18" x14ac:dyDescent="0.25">
      <c r="A5749" t="str">
        <f t="shared" si="89"/>
        <v/>
      </c>
      <c r="O5749" s="142"/>
      <c r="P5749" s="132"/>
      <c r="R5749" s="119"/>
    </row>
    <row r="5750" spans="1:18" x14ac:dyDescent="0.25">
      <c r="A5750" t="str">
        <f t="shared" si="89"/>
        <v/>
      </c>
      <c r="O5750" s="142"/>
      <c r="P5750" s="132"/>
      <c r="R5750" s="119"/>
    </row>
    <row r="5751" spans="1:18" x14ac:dyDescent="0.25">
      <c r="A5751" t="str">
        <f t="shared" si="89"/>
        <v/>
      </c>
      <c r="O5751" s="142"/>
      <c r="P5751" s="132"/>
      <c r="R5751" s="119"/>
    </row>
    <row r="5752" spans="1:18" x14ac:dyDescent="0.25">
      <c r="A5752" t="str">
        <f t="shared" si="89"/>
        <v/>
      </c>
      <c r="O5752" s="142"/>
      <c r="P5752" s="132"/>
      <c r="R5752" s="119"/>
    </row>
    <row r="5753" spans="1:18" x14ac:dyDescent="0.25">
      <c r="A5753" t="str">
        <f t="shared" si="89"/>
        <v/>
      </c>
      <c r="O5753" s="142"/>
      <c r="P5753" s="132"/>
      <c r="R5753" s="119"/>
    </row>
    <row r="5754" spans="1:18" x14ac:dyDescent="0.25">
      <c r="A5754" t="str">
        <f t="shared" si="89"/>
        <v/>
      </c>
      <c r="O5754" s="142"/>
      <c r="P5754" s="132"/>
      <c r="R5754" s="119"/>
    </row>
    <row r="5755" spans="1:18" x14ac:dyDescent="0.25">
      <c r="A5755" t="str">
        <f t="shared" si="89"/>
        <v/>
      </c>
      <c r="O5755" s="142"/>
      <c r="P5755" s="132"/>
      <c r="R5755" s="119"/>
    </row>
    <row r="5756" spans="1:18" x14ac:dyDescent="0.25">
      <c r="A5756" t="str">
        <f t="shared" si="89"/>
        <v/>
      </c>
      <c r="O5756" s="142"/>
      <c r="P5756" s="132"/>
      <c r="R5756" s="119"/>
    </row>
    <row r="5757" spans="1:18" x14ac:dyDescent="0.25">
      <c r="A5757" t="str">
        <f t="shared" si="89"/>
        <v/>
      </c>
      <c r="O5757" s="142"/>
      <c r="P5757" s="132"/>
      <c r="R5757" s="119"/>
    </row>
    <row r="5758" spans="1:18" x14ac:dyDescent="0.25">
      <c r="A5758" t="str">
        <f t="shared" si="89"/>
        <v/>
      </c>
      <c r="O5758" s="142"/>
      <c r="P5758" s="132"/>
      <c r="R5758" s="119"/>
    </row>
    <row r="5759" spans="1:18" x14ac:dyDescent="0.25">
      <c r="A5759" t="str">
        <f t="shared" si="89"/>
        <v/>
      </c>
      <c r="O5759" s="142"/>
      <c r="P5759" s="132"/>
      <c r="R5759" s="119"/>
    </row>
    <row r="5760" spans="1:18" x14ac:dyDescent="0.25">
      <c r="A5760" t="str">
        <f t="shared" si="89"/>
        <v/>
      </c>
      <c r="O5760" s="142"/>
      <c r="P5760" s="132"/>
      <c r="R5760" s="119"/>
    </row>
    <row r="5761" spans="1:18" x14ac:dyDescent="0.25">
      <c r="A5761" t="str">
        <f t="shared" si="89"/>
        <v/>
      </c>
      <c r="O5761" s="142"/>
      <c r="P5761" s="132"/>
      <c r="R5761" s="119"/>
    </row>
    <row r="5762" spans="1:18" x14ac:dyDescent="0.25">
      <c r="A5762" t="str">
        <f t="shared" si="89"/>
        <v/>
      </c>
      <c r="O5762" s="142"/>
      <c r="P5762" s="132"/>
      <c r="R5762" s="119"/>
    </row>
    <row r="5763" spans="1:18" x14ac:dyDescent="0.25">
      <c r="A5763" t="str">
        <f t="shared" si="89"/>
        <v/>
      </c>
      <c r="O5763" s="142"/>
      <c r="P5763" s="132"/>
      <c r="R5763" s="119"/>
    </row>
    <row r="5764" spans="1:18" x14ac:dyDescent="0.25">
      <c r="A5764" t="str">
        <f t="shared" si="89"/>
        <v/>
      </c>
      <c r="O5764" s="142"/>
      <c r="P5764" s="132"/>
      <c r="R5764" s="119"/>
    </row>
    <row r="5765" spans="1:18" x14ac:dyDescent="0.25">
      <c r="A5765" t="str">
        <f t="shared" si="89"/>
        <v/>
      </c>
      <c r="O5765" s="142"/>
      <c r="P5765" s="132"/>
      <c r="R5765" s="119"/>
    </row>
    <row r="5766" spans="1:18" x14ac:dyDescent="0.25">
      <c r="A5766" t="str">
        <f t="shared" si="89"/>
        <v/>
      </c>
      <c r="O5766" s="142"/>
      <c r="P5766" s="132"/>
      <c r="R5766" s="119"/>
    </row>
    <row r="5767" spans="1:18" x14ac:dyDescent="0.25">
      <c r="A5767" t="str">
        <f t="shared" si="89"/>
        <v/>
      </c>
      <c r="O5767" s="142"/>
      <c r="P5767" s="132"/>
      <c r="R5767" s="119"/>
    </row>
    <row r="5768" spans="1:18" x14ac:dyDescent="0.25">
      <c r="A5768" t="str">
        <f t="shared" ref="A5768:A5831" si="90">B5768&amp;N5768</f>
        <v/>
      </c>
      <c r="O5768" s="142"/>
      <c r="P5768" s="132"/>
      <c r="R5768" s="119"/>
    </row>
    <row r="5769" spans="1:18" x14ac:dyDescent="0.25">
      <c r="A5769" t="str">
        <f t="shared" si="90"/>
        <v/>
      </c>
      <c r="O5769" s="142"/>
      <c r="P5769" s="132"/>
      <c r="R5769" s="119"/>
    </row>
    <row r="5770" spans="1:18" x14ac:dyDescent="0.25">
      <c r="A5770" t="str">
        <f t="shared" si="90"/>
        <v/>
      </c>
      <c r="O5770" s="142"/>
      <c r="P5770" s="132"/>
      <c r="R5770" s="119"/>
    </row>
    <row r="5771" spans="1:18" x14ac:dyDescent="0.25">
      <c r="A5771" t="str">
        <f t="shared" si="90"/>
        <v/>
      </c>
      <c r="O5771" s="142"/>
      <c r="P5771" s="132"/>
      <c r="R5771" s="119"/>
    </row>
    <row r="5772" spans="1:18" x14ac:dyDescent="0.25">
      <c r="A5772" t="str">
        <f t="shared" si="90"/>
        <v/>
      </c>
      <c r="O5772" s="142"/>
      <c r="P5772" s="132"/>
      <c r="R5772" s="119"/>
    </row>
    <row r="5773" spans="1:18" x14ac:dyDescent="0.25">
      <c r="A5773" t="str">
        <f t="shared" si="90"/>
        <v/>
      </c>
      <c r="O5773" s="142"/>
      <c r="P5773" s="132"/>
      <c r="R5773" s="119"/>
    </row>
    <row r="5774" spans="1:18" x14ac:dyDescent="0.25">
      <c r="A5774" t="str">
        <f t="shared" si="90"/>
        <v/>
      </c>
      <c r="O5774" s="142"/>
      <c r="P5774" s="132"/>
      <c r="R5774" s="119"/>
    </row>
    <row r="5775" spans="1:18" x14ac:dyDescent="0.25">
      <c r="A5775" t="str">
        <f t="shared" si="90"/>
        <v/>
      </c>
      <c r="O5775" s="142"/>
      <c r="P5775" s="132"/>
      <c r="R5775" s="119"/>
    </row>
    <row r="5776" spans="1:18" x14ac:dyDescent="0.25">
      <c r="A5776" t="str">
        <f t="shared" si="90"/>
        <v/>
      </c>
      <c r="O5776" s="142"/>
      <c r="P5776" s="132"/>
      <c r="R5776" s="119"/>
    </row>
    <row r="5777" spans="1:18" x14ac:dyDescent="0.25">
      <c r="A5777" t="str">
        <f t="shared" si="90"/>
        <v/>
      </c>
      <c r="O5777" s="142"/>
      <c r="P5777" s="132"/>
      <c r="R5777" s="119"/>
    </row>
    <row r="5778" spans="1:18" x14ac:dyDescent="0.25">
      <c r="A5778" t="str">
        <f t="shared" si="90"/>
        <v/>
      </c>
      <c r="O5778" s="142"/>
      <c r="P5778" s="132"/>
      <c r="R5778" s="119"/>
    </row>
    <row r="5779" spans="1:18" x14ac:dyDescent="0.25">
      <c r="A5779" t="str">
        <f t="shared" si="90"/>
        <v/>
      </c>
      <c r="O5779" s="142"/>
      <c r="P5779" s="132"/>
      <c r="R5779" s="119"/>
    </row>
    <row r="5780" spans="1:18" x14ac:dyDescent="0.25">
      <c r="A5780" t="str">
        <f t="shared" si="90"/>
        <v/>
      </c>
      <c r="O5780" s="142"/>
      <c r="P5780" s="132"/>
      <c r="R5780" s="119"/>
    </row>
    <row r="5781" spans="1:18" x14ac:dyDescent="0.25">
      <c r="A5781" t="str">
        <f t="shared" si="90"/>
        <v/>
      </c>
      <c r="O5781" s="142"/>
      <c r="P5781" s="132"/>
      <c r="R5781" s="119"/>
    </row>
    <row r="5782" spans="1:18" x14ac:dyDescent="0.25">
      <c r="A5782" t="str">
        <f t="shared" si="90"/>
        <v/>
      </c>
      <c r="O5782" s="142"/>
      <c r="P5782" s="132"/>
      <c r="R5782" s="119"/>
    </row>
    <row r="5783" spans="1:18" x14ac:dyDescent="0.25">
      <c r="A5783" t="str">
        <f t="shared" si="90"/>
        <v/>
      </c>
      <c r="O5783" s="142"/>
      <c r="P5783" s="132"/>
      <c r="R5783" s="119"/>
    </row>
    <row r="5784" spans="1:18" x14ac:dyDescent="0.25">
      <c r="A5784" t="str">
        <f t="shared" si="90"/>
        <v/>
      </c>
      <c r="O5784" s="142"/>
      <c r="P5784" s="132"/>
      <c r="R5784" s="119"/>
    </row>
    <row r="5785" spans="1:18" x14ac:dyDescent="0.25">
      <c r="A5785" t="str">
        <f t="shared" si="90"/>
        <v/>
      </c>
      <c r="O5785" s="142"/>
      <c r="P5785" s="132"/>
      <c r="R5785" s="119"/>
    </row>
    <row r="5786" spans="1:18" x14ac:dyDescent="0.25">
      <c r="A5786" t="str">
        <f t="shared" si="90"/>
        <v/>
      </c>
      <c r="O5786" s="142"/>
      <c r="P5786" s="132"/>
      <c r="R5786" s="119"/>
    </row>
    <row r="5787" spans="1:18" x14ac:dyDescent="0.25">
      <c r="A5787" t="str">
        <f t="shared" si="90"/>
        <v/>
      </c>
      <c r="O5787" s="142"/>
      <c r="P5787" s="132"/>
      <c r="R5787" s="119"/>
    </row>
    <row r="5788" spans="1:18" x14ac:dyDescent="0.25">
      <c r="A5788" t="str">
        <f t="shared" si="90"/>
        <v/>
      </c>
      <c r="O5788" s="142"/>
      <c r="P5788" s="132"/>
      <c r="R5788" s="119"/>
    </row>
    <row r="5789" spans="1:18" x14ac:dyDescent="0.25">
      <c r="A5789" t="str">
        <f t="shared" si="90"/>
        <v/>
      </c>
      <c r="O5789" s="142"/>
      <c r="P5789" s="132"/>
      <c r="R5789" s="119"/>
    </row>
    <row r="5790" spans="1:18" x14ac:dyDescent="0.25">
      <c r="A5790" t="str">
        <f t="shared" si="90"/>
        <v/>
      </c>
      <c r="O5790" s="142"/>
      <c r="P5790" s="132"/>
      <c r="R5790" s="119"/>
    </row>
    <row r="5791" spans="1:18" x14ac:dyDescent="0.25">
      <c r="A5791" t="str">
        <f t="shared" si="90"/>
        <v/>
      </c>
      <c r="O5791" s="142"/>
      <c r="P5791" s="132"/>
      <c r="R5791" s="119"/>
    </row>
    <row r="5792" spans="1:18" x14ac:dyDescent="0.25">
      <c r="A5792" t="str">
        <f t="shared" si="90"/>
        <v/>
      </c>
      <c r="O5792" s="142"/>
      <c r="P5792" s="132"/>
      <c r="R5792" s="119"/>
    </row>
    <row r="5793" spans="1:18" x14ac:dyDescent="0.25">
      <c r="A5793" t="str">
        <f t="shared" si="90"/>
        <v/>
      </c>
      <c r="O5793" s="142"/>
      <c r="P5793" s="132"/>
      <c r="R5793" s="119"/>
    </row>
    <row r="5794" spans="1:18" x14ac:dyDescent="0.25">
      <c r="A5794" t="str">
        <f t="shared" si="90"/>
        <v/>
      </c>
      <c r="O5794" s="142"/>
      <c r="P5794" s="132"/>
      <c r="R5794" s="119"/>
    </row>
    <row r="5795" spans="1:18" x14ac:dyDescent="0.25">
      <c r="A5795" t="str">
        <f t="shared" si="90"/>
        <v/>
      </c>
      <c r="O5795" s="142"/>
      <c r="P5795" s="132"/>
      <c r="R5795" s="119"/>
    </row>
    <row r="5796" spans="1:18" x14ac:dyDescent="0.25">
      <c r="A5796" t="str">
        <f t="shared" si="90"/>
        <v/>
      </c>
      <c r="O5796" s="142"/>
      <c r="P5796" s="132"/>
      <c r="R5796" s="119"/>
    </row>
    <row r="5797" spans="1:18" x14ac:dyDescent="0.25">
      <c r="A5797" t="str">
        <f t="shared" si="90"/>
        <v/>
      </c>
      <c r="O5797" s="142"/>
      <c r="P5797" s="132"/>
      <c r="R5797" s="119"/>
    </row>
    <row r="5798" spans="1:18" x14ac:dyDescent="0.25">
      <c r="A5798" t="str">
        <f t="shared" si="90"/>
        <v/>
      </c>
      <c r="O5798" s="142"/>
      <c r="P5798" s="132"/>
      <c r="R5798" s="119"/>
    </row>
    <row r="5799" spans="1:18" x14ac:dyDescent="0.25">
      <c r="A5799" t="str">
        <f t="shared" si="90"/>
        <v/>
      </c>
      <c r="O5799" s="142"/>
      <c r="P5799" s="132"/>
      <c r="R5799" s="119"/>
    </row>
    <row r="5800" spans="1:18" x14ac:dyDescent="0.25">
      <c r="A5800" t="str">
        <f t="shared" si="90"/>
        <v/>
      </c>
      <c r="O5800" s="142"/>
      <c r="P5800" s="132"/>
      <c r="R5800" s="119"/>
    </row>
    <row r="5801" spans="1:18" x14ac:dyDescent="0.25">
      <c r="A5801" t="str">
        <f t="shared" si="90"/>
        <v/>
      </c>
      <c r="O5801" s="142"/>
      <c r="P5801" s="132"/>
      <c r="R5801" s="119"/>
    </row>
    <row r="5802" spans="1:18" x14ac:dyDescent="0.25">
      <c r="A5802" t="str">
        <f t="shared" si="90"/>
        <v/>
      </c>
      <c r="O5802" s="142"/>
      <c r="P5802" s="132"/>
      <c r="R5802" s="119"/>
    </row>
    <row r="5803" spans="1:18" x14ac:dyDescent="0.25">
      <c r="A5803" t="str">
        <f t="shared" si="90"/>
        <v/>
      </c>
      <c r="O5803" s="142"/>
      <c r="P5803" s="132"/>
      <c r="R5803" s="119"/>
    </row>
    <row r="5804" spans="1:18" x14ac:dyDescent="0.25">
      <c r="A5804" t="str">
        <f t="shared" si="90"/>
        <v/>
      </c>
      <c r="O5804" s="142"/>
      <c r="P5804" s="132"/>
      <c r="R5804" s="119"/>
    </row>
    <row r="5805" spans="1:18" x14ac:dyDescent="0.25">
      <c r="A5805" t="str">
        <f t="shared" si="90"/>
        <v/>
      </c>
      <c r="O5805" s="142"/>
      <c r="P5805" s="132"/>
      <c r="R5805" s="119"/>
    </row>
    <row r="5806" spans="1:18" x14ac:dyDescent="0.25">
      <c r="A5806" t="str">
        <f t="shared" si="90"/>
        <v/>
      </c>
      <c r="O5806" s="142"/>
      <c r="P5806" s="132"/>
      <c r="R5806" s="119"/>
    </row>
    <row r="5807" spans="1:18" x14ac:dyDescent="0.25">
      <c r="A5807" t="str">
        <f t="shared" si="90"/>
        <v/>
      </c>
      <c r="O5807" s="142"/>
      <c r="P5807" s="132"/>
      <c r="R5807" s="119"/>
    </row>
    <row r="5808" spans="1:18" x14ac:dyDescent="0.25">
      <c r="A5808" t="str">
        <f t="shared" si="90"/>
        <v/>
      </c>
      <c r="O5808" s="142"/>
      <c r="P5808" s="132"/>
      <c r="R5808" s="119"/>
    </row>
    <row r="5809" spans="1:18" x14ac:dyDescent="0.25">
      <c r="A5809" t="str">
        <f t="shared" si="90"/>
        <v/>
      </c>
      <c r="O5809" s="142"/>
      <c r="P5809" s="132"/>
      <c r="R5809" s="119"/>
    </row>
    <row r="5810" spans="1:18" x14ac:dyDescent="0.25">
      <c r="A5810" t="str">
        <f t="shared" si="90"/>
        <v/>
      </c>
      <c r="O5810" s="142"/>
      <c r="P5810" s="132"/>
      <c r="R5810" s="119"/>
    </row>
    <row r="5811" spans="1:18" x14ac:dyDescent="0.25">
      <c r="A5811" t="str">
        <f t="shared" si="90"/>
        <v/>
      </c>
      <c r="O5811" s="142"/>
      <c r="P5811" s="132"/>
      <c r="R5811" s="119"/>
    </row>
    <row r="5812" spans="1:18" x14ac:dyDescent="0.25">
      <c r="A5812" t="str">
        <f t="shared" si="90"/>
        <v/>
      </c>
      <c r="O5812" s="142"/>
      <c r="P5812" s="132"/>
      <c r="R5812" s="119"/>
    </row>
    <row r="5813" spans="1:18" x14ac:dyDescent="0.25">
      <c r="A5813" t="str">
        <f t="shared" si="90"/>
        <v/>
      </c>
      <c r="O5813" s="142"/>
      <c r="P5813" s="132"/>
      <c r="R5813" s="119"/>
    </row>
    <row r="5814" spans="1:18" x14ac:dyDescent="0.25">
      <c r="A5814" t="str">
        <f t="shared" si="90"/>
        <v/>
      </c>
      <c r="O5814" s="142"/>
      <c r="P5814" s="132"/>
      <c r="R5814" s="119"/>
    </row>
    <row r="5815" spans="1:18" x14ac:dyDescent="0.25">
      <c r="A5815" t="str">
        <f t="shared" si="90"/>
        <v/>
      </c>
      <c r="O5815" s="142"/>
      <c r="P5815" s="132"/>
      <c r="R5815" s="119"/>
    </row>
    <row r="5816" spans="1:18" x14ac:dyDescent="0.25">
      <c r="A5816" t="str">
        <f t="shared" si="90"/>
        <v/>
      </c>
      <c r="O5816" s="142"/>
      <c r="P5816" s="132"/>
      <c r="R5816" s="119"/>
    </row>
    <row r="5817" spans="1:18" x14ac:dyDescent="0.25">
      <c r="A5817" t="str">
        <f t="shared" si="90"/>
        <v/>
      </c>
      <c r="O5817" s="142"/>
      <c r="P5817" s="132"/>
      <c r="R5817" s="119"/>
    </row>
    <row r="5818" spans="1:18" x14ac:dyDescent="0.25">
      <c r="A5818" t="str">
        <f t="shared" si="90"/>
        <v/>
      </c>
      <c r="O5818" s="142"/>
      <c r="P5818" s="132"/>
      <c r="R5818" s="119"/>
    </row>
    <row r="5819" spans="1:18" x14ac:dyDescent="0.25">
      <c r="A5819" t="str">
        <f t="shared" si="90"/>
        <v/>
      </c>
      <c r="O5819" s="142"/>
      <c r="P5819" s="132"/>
      <c r="R5819" s="119"/>
    </row>
    <row r="5820" spans="1:18" x14ac:dyDescent="0.25">
      <c r="A5820" t="str">
        <f t="shared" si="90"/>
        <v/>
      </c>
      <c r="O5820" s="142"/>
      <c r="P5820" s="132"/>
      <c r="R5820" s="119"/>
    </row>
    <row r="5821" spans="1:18" x14ac:dyDescent="0.25">
      <c r="A5821" t="str">
        <f t="shared" si="90"/>
        <v/>
      </c>
      <c r="O5821" s="142"/>
      <c r="P5821" s="132"/>
      <c r="R5821" s="119"/>
    </row>
    <row r="5822" spans="1:18" x14ac:dyDescent="0.25">
      <c r="A5822" t="str">
        <f t="shared" si="90"/>
        <v/>
      </c>
      <c r="O5822" s="142"/>
      <c r="P5822" s="132"/>
      <c r="R5822" s="119"/>
    </row>
    <row r="5823" spans="1:18" x14ac:dyDescent="0.25">
      <c r="A5823" t="str">
        <f t="shared" si="90"/>
        <v/>
      </c>
      <c r="O5823" s="142"/>
      <c r="P5823" s="132"/>
      <c r="R5823" s="119"/>
    </row>
    <row r="5824" spans="1:18" x14ac:dyDescent="0.25">
      <c r="A5824" t="str">
        <f t="shared" si="90"/>
        <v/>
      </c>
      <c r="O5824" s="142"/>
      <c r="P5824" s="132"/>
      <c r="R5824" s="119"/>
    </row>
    <row r="5825" spans="1:18" x14ac:dyDescent="0.25">
      <c r="A5825" t="str">
        <f t="shared" si="90"/>
        <v/>
      </c>
      <c r="O5825" s="142"/>
      <c r="P5825" s="132"/>
      <c r="R5825" s="119"/>
    </row>
    <row r="5826" spans="1:18" x14ac:dyDescent="0.25">
      <c r="A5826" t="str">
        <f t="shared" si="90"/>
        <v/>
      </c>
      <c r="O5826" s="142"/>
      <c r="P5826" s="132"/>
      <c r="R5826" s="119"/>
    </row>
    <row r="5827" spans="1:18" x14ac:dyDescent="0.25">
      <c r="A5827" t="str">
        <f t="shared" si="90"/>
        <v/>
      </c>
      <c r="O5827" s="142"/>
      <c r="P5827" s="132"/>
      <c r="R5827" s="119"/>
    </row>
    <row r="5828" spans="1:18" x14ac:dyDescent="0.25">
      <c r="A5828" t="str">
        <f t="shared" si="90"/>
        <v/>
      </c>
      <c r="O5828" s="142"/>
      <c r="P5828" s="132"/>
      <c r="R5828" s="119"/>
    </row>
    <row r="5829" spans="1:18" x14ac:dyDescent="0.25">
      <c r="A5829" t="str">
        <f t="shared" si="90"/>
        <v/>
      </c>
      <c r="O5829" s="142"/>
      <c r="P5829" s="132"/>
      <c r="R5829" s="119"/>
    </row>
    <row r="5830" spans="1:18" x14ac:dyDescent="0.25">
      <c r="A5830" t="str">
        <f t="shared" si="90"/>
        <v/>
      </c>
      <c r="O5830" s="142"/>
      <c r="P5830" s="132"/>
      <c r="R5830" s="119"/>
    </row>
    <row r="5831" spans="1:18" x14ac:dyDescent="0.25">
      <c r="A5831" t="str">
        <f t="shared" si="90"/>
        <v/>
      </c>
      <c r="O5831" s="142"/>
      <c r="P5831" s="132"/>
      <c r="R5831" s="119"/>
    </row>
    <row r="5832" spans="1:18" x14ac:dyDescent="0.25">
      <c r="A5832" t="str">
        <f t="shared" ref="A5832:A5895" si="91">B5832&amp;N5832</f>
        <v/>
      </c>
      <c r="O5832" s="142"/>
      <c r="P5832" s="132"/>
      <c r="R5832" s="119"/>
    </row>
    <row r="5833" spans="1:18" x14ac:dyDescent="0.25">
      <c r="A5833" t="str">
        <f t="shared" si="91"/>
        <v/>
      </c>
      <c r="O5833" s="142"/>
      <c r="P5833" s="132"/>
      <c r="R5833" s="119"/>
    </row>
    <row r="5834" spans="1:18" x14ac:dyDescent="0.25">
      <c r="A5834" t="str">
        <f t="shared" si="91"/>
        <v/>
      </c>
      <c r="O5834" s="142"/>
      <c r="P5834" s="132"/>
      <c r="R5834" s="119"/>
    </row>
    <row r="5835" spans="1:18" x14ac:dyDescent="0.25">
      <c r="A5835" t="str">
        <f t="shared" si="91"/>
        <v/>
      </c>
      <c r="O5835" s="142"/>
      <c r="P5835" s="132"/>
      <c r="R5835" s="119"/>
    </row>
    <row r="5836" spans="1:18" x14ac:dyDescent="0.25">
      <c r="A5836" t="str">
        <f t="shared" si="91"/>
        <v/>
      </c>
      <c r="O5836" s="142"/>
      <c r="P5836" s="132"/>
      <c r="R5836" s="119"/>
    </row>
    <row r="5837" spans="1:18" x14ac:dyDescent="0.25">
      <c r="A5837" t="str">
        <f t="shared" si="91"/>
        <v/>
      </c>
      <c r="O5837" s="142"/>
      <c r="P5837" s="132"/>
      <c r="R5837" s="119"/>
    </row>
    <row r="5838" spans="1:18" x14ac:dyDescent="0.25">
      <c r="A5838" t="str">
        <f t="shared" si="91"/>
        <v/>
      </c>
      <c r="O5838" s="142"/>
      <c r="P5838" s="132"/>
      <c r="R5838" s="119"/>
    </row>
    <row r="5839" spans="1:18" x14ac:dyDescent="0.25">
      <c r="A5839" t="str">
        <f t="shared" si="91"/>
        <v/>
      </c>
      <c r="O5839" s="142"/>
      <c r="P5839" s="132"/>
      <c r="R5839" s="119"/>
    </row>
    <row r="5840" spans="1:18" x14ac:dyDescent="0.25">
      <c r="A5840" t="str">
        <f t="shared" si="91"/>
        <v/>
      </c>
      <c r="O5840" s="142"/>
      <c r="P5840" s="132"/>
      <c r="R5840" s="119"/>
    </row>
    <row r="5841" spans="1:18" x14ac:dyDescent="0.25">
      <c r="A5841" t="str">
        <f t="shared" si="91"/>
        <v/>
      </c>
      <c r="O5841" s="142"/>
      <c r="P5841" s="132"/>
      <c r="R5841" s="119"/>
    </row>
    <row r="5842" spans="1:18" x14ac:dyDescent="0.25">
      <c r="A5842" t="str">
        <f t="shared" si="91"/>
        <v/>
      </c>
      <c r="O5842" s="142"/>
      <c r="P5842" s="132"/>
      <c r="R5842" s="119"/>
    </row>
    <row r="5843" spans="1:18" x14ac:dyDescent="0.25">
      <c r="A5843" t="str">
        <f t="shared" si="91"/>
        <v/>
      </c>
      <c r="O5843" s="142"/>
      <c r="P5843" s="132"/>
      <c r="R5843" s="119"/>
    </row>
    <row r="5844" spans="1:18" x14ac:dyDescent="0.25">
      <c r="A5844" t="str">
        <f t="shared" si="91"/>
        <v/>
      </c>
      <c r="O5844" s="142"/>
      <c r="P5844" s="132"/>
      <c r="R5844" s="119"/>
    </row>
    <row r="5845" spans="1:18" x14ac:dyDescent="0.25">
      <c r="A5845" t="str">
        <f t="shared" si="91"/>
        <v/>
      </c>
      <c r="O5845" s="142"/>
      <c r="P5845" s="132"/>
      <c r="R5845" s="119"/>
    </row>
    <row r="5846" spans="1:18" x14ac:dyDescent="0.25">
      <c r="A5846" t="str">
        <f t="shared" si="91"/>
        <v/>
      </c>
      <c r="O5846" s="142"/>
      <c r="P5846" s="132"/>
      <c r="R5846" s="119"/>
    </row>
    <row r="5847" spans="1:18" x14ac:dyDescent="0.25">
      <c r="A5847" t="str">
        <f t="shared" si="91"/>
        <v/>
      </c>
      <c r="O5847" s="142"/>
      <c r="P5847" s="132"/>
      <c r="R5847" s="119"/>
    </row>
    <row r="5848" spans="1:18" x14ac:dyDescent="0.25">
      <c r="A5848" t="str">
        <f t="shared" si="91"/>
        <v/>
      </c>
      <c r="O5848" s="142"/>
      <c r="P5848" s="132"/>
      <c r="R5848" s="119"/>
    </row>
    <row r="5849" spans="1:18" x14ac:dyDescent="0.25">
      <c r="A5849" t="str">
        <f t="shared" si="91"/>
        <v/>
      </c>
      <c r="O5849" s="142"/>
      <c r="P5849" s="132"/>
      <c r="R5849" s="119"/>
    </row>
    <row r="5850" spans="1:18" x14ac:dyDescent="0.25">
      <c r="A5850" t="str">
        <f t="shared" si="91"/>
        <v/>
      </c>
      <c r="O5850" s="142"/>
      <c r="P5850" s="132"/>
      <c r="R5850" s="119"/>
    </row>
    <row r="5851" spans="1:18" x14ac:dyDescent="0.25">
      <c r="A5851" t="str">
        <f t="shared" si="91"/>
        <v/>
      </c>
      <c r="O5851" s="142"/>
      <c r="P5851" s="132"/>
      <c r="R5851" s="119"/>
    </row>
    <row r="5852" spans="1:18" x14ac:dyDescent="0.25">
      <c r="A5852" t="str">
        <f t="shared" si="91"/>
        <v/>
      </c>
      <c r="O5852" s="142"/>
      <c r="P5852" s="132"/>
      <c r="R5852" s="119"/>
    </row>
    <row r="5853" spans="1:18" x14ac:dyDescent="0.25">
      <c r="A5853" t="str">
        <f t="shared" si="91"/>
        <v/>
      </c>
      <c r="O5853" s="142"/>
      <c r="P5853" s="132"/>
      <c r="R5853" s="119"/>
    </row>
    <row r="5854" spans="1:18" x14ac:dyDescent="0.25">
      <c r="A5854" t="str">
        <f t="shared" si="91"/>
        <v/>
      </c>
      <c r="O5854" s="142"/>
      <c r="P5854" s="132"/>
      <c r="R5854" s="119"/>
    </row>
    <row r="5855" spans="1:18" x14ac:dyDescent="0.25">
      <c r="A5855" t="str">
        <f t="shared" si="91"/>
        <v/>
      </c>
      <c r="O5855" s="142"/>
      <c r="P5855" s="132"/>
      <c r="R5855" s="119"/>
    </row>
    <row r="5856" spans="1:18" x14ac:dyDescent="0.25">
      <c r="A5856" t="str">
        <f t="shared" si="91"/>
        <v/>
      </c>
      <c r="O5856" s="142"/>
      <c r="P5856" s="132"/>
      <c r="R5856" s="119"/>
    </row>
    <row r="5857" spans="1:18" x14ac:dyDescent="0.25">
      <c r="A5857" t="str">
        <f t="shared" si="91"/>
        <v/>
      </c>
      <c r="O5857" s="142"/>
      <c r="P5857" s="132"/>
      <c r="R5857" s="119"/>
    </row>
    <row r="5858" spans="1:18" x14ac:dyDescent="0.25">
      <c r="A5858" t="str">
        <f t="shared" si="91"/>
        <v/>
      </c>
      <c r="O5858" s="142"/>
      <c r="P5858" s="132"/>
      <c r="R5858" s="119"/>
    </row>
    <row r="5859" spans="1:18" x14ac:dyDescent="0.25">
      <c r="A5859" t="str">
        <f t="shared" si="91"/>
        <v/>
      </c>
      <c r="O5859" s="142"/>
      <c r="P5859" s="132"/>
      <c r="R5859" s="119"/>
    </row>
    <row r="5860" spans="1:18" x14ac:dyDescent="0.25">
      <c r="A5860" t="str">
        <f t="shared" si="91"/>
        <v/>
      </c>
      <c r="O5860" s="142"/>
      <c r="P5860" s="132"/>
      <c r="R5860" s="119"/>
    </row>
    <row r="5861" spans="1:18" x14ac:dyDescent="0.25">
      <c r="A5861" t="str">
        <f t="shared" si="91"/>
        <v/>
      </c>
      <c r="O5861" s="142"/>
      <c r="P5861" s="132"/>
      <c r="R5861" s="119"/>
    </row>
    <row r="5862" spans="1:18" x14ac:dyDescent="0.25">
      <c r="A5862" t="str">
        <f t="shared" si="91"/>
        <v/>
      </c>
      <c r="O5862" s="142"/>
      <c r="P5862" s="132"/>
      <c r="R5862" s="119"/>
    </row>
    <row r="5863" spans="1:18" x14ac:dyDescent="0.25">
      <c r="A5863" t="str">
        <f t="shared" si="91"/>
        <v/>
      </c>
      <c r="O5863" s="142"/>
      <c r="P5863" s="132"/>
      <c r="R5863" s="119"/>
    </row>
    <row r="5864" spans="1:18" x14ac:dyDescent="0.25">
      <c r="A5864" t="str">
        <f t="shared" si="91"/>
        <v/>
      </c>
      <c r="O5864" s="142"/>
      <c r="P5864" s="132"/>
      <c r="R5864" s="119"/>
    </row>
    <row r="5865" spans="1:18" x14ac:dyDescent="0.25">
      <c r="A5865" t="str">
        <f t="shared" si="91"/>
        <v/>
      </c>
      <c r="O5865" s="142"/>
      <c r="P5865" s="132"/>
      <c r="R5865" s="119"/>
    </row>
    <row r="5866" spans="1:18" x14ac:dyDescent="0.25">
      <c r="A5866" t="str">
        <f t="shared" si="91"/>
        <v/>
      </c>
      <c r="O5866" s="142"/>
      <c r="P5866" s="132"/>
      <c r="R5866" s="119"/>
    </row>
    <row r="5867" spans="1:18" x14ac:dyDescent="0.25">
      <c r="A5867" t="str">
        <f t="shared" si="91"/>
        <v/>
      </c>
      <c r="O5867" s="142"/>
      <c r="P5867" s="132"/>
      <c r="R5867" s="119"/>
    </row>
    <row r="5868" spans="1:18" x14ac:dyDescent="0.25">
      <c r="A5868" t="str">
        <f t="shared" si="91"/>
        <v/>
      </c>
      <c r="O5868" s="142"/>
      <c r="P5868" s="132"/>
      <c r="R5868" s="119"/>
    </row>
    <row r="5869" spans="1:18" x14ac:dyDescent="0.25">
      <c r="A5869" t="str">
        <f t="shared" si="91"/>
        <v/>
      </c>
      <c r="O5869" s="142"/>
      <c r="P5869" s="132"/>
      <c r="R5869" s="119"/>
    </row>
    <row r="5870" spans="1:18" x14ac:dyDescent="0.25">
      <c r="A5870" t="str">
        <f t="shared" si="91"/>
        <v/>
      </c>
      <c r="O5870" s="142"/>
      <c r="P5870" s="132"/>
      <c r="R5870" s="119"/>
    </row>
    <row r="5871" spans="1:18" x14ac:dyDescent="0.25">
      <c r="A5871" t="str">
        <f t="shared" si="91"/>
        <v/>
      </c>
      <c r="O5871" s="142"/>
      <c r="P5871" s="132"/>
      <c r="R5871" s="119"/>
    </row>
    <row r="5872" spans="1:18" x14ac:dyDescent="0.25">
      <c r="A5872" t="str">
        <f t="shared" si="91"/>
        <v/>
      </c>
      <c r="O5872" s="142"/>
      <c r="P5872" s="132"/>
      <c r="R5872" s="119"/>
    </row>
    <row r="5873" spans="1:18" x14ac:dyDescent="0.25">
      <c r="A5873" t="str">
        <f t="shared" si="91"/>
        <v/>
      </c>
      <c r="O5873" s="142"/>
      <c r="P5873" s="132"/>
      <c r="R5873" s="119"/>
    </row>
    <row r="5874" spans="1:18" x14ac:dyDescent="0.25">
      <c r="A5874" t="str">
        <f t="shared" si="91"/>
        <v/>
      </c>
      <c r="O5874" s="142"/>
      <c r="P5874" s="132"/>
      <c r="R5874" s="119"/>
    </row>
    <row r="5875" spans="1:18" x14ac:dyDescent="0.25">
      <c r="A5875" t="str">
        <f t="shared" si="91"/>
        <v/>
      </c>
      <c r="O5875" s="142"/>
      <c r="P5875" s="132"/>
      <c r="R5875" s="119"/>
    </row>
    <row r="5876" spans="1:18" x14ac:dyDescent="0.25">
      <c r="A5876" t="str">
        <f t="shared" si="91"/>
        <v/>
      </c>
      <c r="O5876" s="142"/>
      <c r="P5876" s="132"/>
      <c r="R5876" s="119"/>
    </row>
    <row r="5877" spans="1:18" x14ac:dyDescent="0.25">
      <c r="A5877" t="str">
        <f t="shared" si="91"/>
        <v/>
      </c>
      <c r="O5877" s="142"/>
      <c r="P5877" s="132"/>
      <c r="R5877" s="119"/>
    </row>
    <row r="5878" spans="1:18" x14ac:dyDescent="0.25">
      <c r="A5878" t="str">
        <f t="shared" si="91"/>
        <v/>
      </c>
      <c r="O5878" s="142"/>
      <c r="P5878" s="132"/>
      <c r="R5878" s="119"/>
    </row>
    <row r="5879" spans="1:18" x14ac:dyDescent="0.25">
      <c r="A5879" t="str">
        <f t="shared" si="91"/>
        <v/>
      </c>
      <c r="O5879" s="142"/>
      <c r="P5879" s="132"/>
      <c r="R5879" s="119"/>
    </row>
    <row r="5880" spans="1:18" x14ac:dyDescent="0.25">
      <c r="A5880" t="str">
        <f t="shared" si="91"/>
        <v/>
      </c>
      <c r="O5880" s="142"/>
      <c r="P5880" s="132"/>
      <c r="R5880" s="119"/>
    </row>
    <row r="5881" spans="1:18" x14ac:dyDescent="0.25">
      <c r="A5881" t="str">
        <f t="shared" si="91"/>
        <v/>
      </c>
      <c r="O5881" s="142"/>
      <c r="P5881" s="132"/>
      <c r="R5881" s="119"/>
    </row>
    <row r="5882" spans="1:18" x14ac:dyDescent="0.25">
      <c r="A5882" t="str">
        <f t="shared" si="91"/>
        <v/>
      </c>
      <c r="O5882" s="142"/>
      <c r="P5882" s="132"/>
      <c r="R5882" s="119"/>
    </row>
    <row r="5883" spans="1:18" x14ac:dyDescent="0.25">
      <c r="A5883" t="str">
        <f t="shared" si="91"/>
        <v/>
      </c>
      <c r="O5883" s="142"/>
      <c r="P5883" s="132"/>
      <c r="R5883" s="119"/>
    </row>
    <row r="5884" spans="1:18" x14ac:dyDescent="0.25">
      <c r="A5884" t="str">
        <f t="shared" si="91"/>
        <v/>
      </c>
      <c r="O5884" s="142"/>
      <c r="P5884" s="132"/>
      <c r="R5884" s="119"/>
    </row>
    <row r="5885" spans="1:18" x14ac:dyDescent="0.25">
      <c r="A5885" t="str">
        <f t="shared" si="91"/>
        <v/>
      </c>
      <c r="O5885" s="142"/>
      <c r="P5885" s="132"/>
      <c r="R5885" s="119"/>
    </row>
    <row r="5886" spans="1:18" x14ac:dyDescent="0.25">
      <c r="A5886" t="str">
        <f t="shared" si="91"/>
        <v/>
      </c>
      <c r="O5886" s="142"/>
      <c r="P5886" s="132"/>
      <c r="R5886" s="119"/>
    </row>
    <row r="5887" spans="1:18" x14ac:dyDescent="0.25">
      <c r="A5887" t="str">
        <f t="shared" si="91"/>
        <v/>
      </c>
      <c r="O5887" s="142"/>
      <c r="P5887" s="132"/>
      <c r="R5887" s="119"/>
    </row>
    <row r="5888" spans="1:18" x14ac:dyDescent="0.25">
      <c r="A5888" t="str">
        <f t="shared" si="91"/>
        <v/>
      </c>
      <c r="O5888" s="142"/>
      <c r="P5888" s="132"/>
      <c r="R5888" s="119"/>
    </row>
    <row r="5889" spans="1:18" x14ac:dyDescent="0.25">
      <c r="A5889" t="str">
        <f t="shared" si="91"/>
        <v/>
      </c>
      <c r="O5889" s="142"/>
      <c r="P5889" s="132"/>
      <c r="R5889" s="119"/>
    </row>
    <row r="5890" spans="1:18" x14ac:dyDescent="0.25">
      <c r="A5890" t="str">
        <f t="shared" si="91"/>
        <v/>
      </c>
      <c r="O5890" s="142"/>
      <c r="P5890" s="132"/>
      <c r="R5890" s="119"/>
    </row>
    <row r="5891" spans="1:18" x14ac:dyDescent="0.25">
      <c r="A5891" t="str">
        <f t="shared" si="91"/>
        <v/>
      </c>
      <c r="O5891" s="142"/>
      <c r="P5891" s="132"/>
      <c r="R5891" s="119"/>
    </row>
    <row r="5892" spans="1:18" x14ac:dyDescent="0.25">
      <c r="A5892" t="str">
        <f t="shared" si="91"/>
        <v/>
      </c>
      <c r="O5892" s="142"/>
      <c r="P5892" s="132"/>
      <c r="R5892" s="119"/>
    </row>
    <row r="5893" spans="1:18" x14ac:dyDescent="0.25">
      <c r="A5893" t="str">
        <f t="shared" si="91"/>
        <v/>
      </c>
      <c r="O5893" s="142"/>
      <c r="P5893" s="132"/>
      <c r="R5893" s="119"/>
    </row>
    <row r="5894" spans="1:18" x14ac:dyDescent="0.25">
      <c r="A5894" t="str">
        <f t="shared" si="91"/>
        <v/>
      </c>
      <c r="O5894" s="142"/>
      <c r="P5894" s="132"/>
      <c r="R5894" s="119"/>
    </row>
    <row r="5895" spans="1:18" x14ac:dyDescent="0.25">
      <c r="A5895" t="str">
        <f t="shared" si="91"/>
        <v/>
      </c>
      <c r="O5895" s="142"/>
      <c r="P5895" s="132"/>
      <c r="R5895" s="119"/>
    </row>
    <row r="5896" spans="1:18" x14ac:dyDescent="0.25">
      <c r="A5896" t="str">
        <f t="shared" ref="A5896:A5959" si="92">B5896&amp;N5896</f>
        <v/>
      </c>
      <c r="O5896" s="142"/>
      <c r="P5896" s="132"/>
      <c r="R5896" s="119"/>
    </row>
    <row r="5897" spans="1:18" x14ac:dyDescent="0.25">
      <c r="A5897" t="str">
        <f t="shared" si="92"/>
        <v/>
      </c>
      <c r="O5897" s="142"/>
      <c r="P5897" s="132"/>
      <c r="R5897" s="119"/>
    </row>
    <row r="5898" spans="1:18" x14ac:dyDescent="0.25">
      <c r="A5898" t="str">
        <f t="shared" si="92"/>
        <v/>
      </c>
      <c r="O5898" s="142"/>
      <c r="P5898" s="132"/>
      <c r="R5898" s="119"/>
    </row>
    <row r="5899" spans="1:18" x14ac:dyDescent="0.25">
      <c r="A5899" t="str">
        <f t="shared" si="92"/>
        <v/>
      </c>
      <c r="O5899" s="142"/>
      <c r="P5899" s="132"/>
      <c r="R5899" s="119"/>
    </row>
    <row r="5900" spans="1:18" x14ac:dyDescent="0.25">
      <c r="A5900" t="str">
        <f t="shared" si="92"/>
        <v/>
      </c>
      <c r="O5900" s="142"/>
      <c r="P5900" s="132"/>
      <c r="R5900" s="119"/>
    </row>
    <row r="5901" spans="1:18" x14ac:dyDescent="0.25">
      <c r="A5901" t="str">
        <f t="shared" si="92"/>
        <v/>
      </c>
      <c r="O5901" s="142"/>
      <c r="P5901" s="132"/>
      <c r="R5901" s="119"/>
    </row>
    <row r="5902" spans="1:18" x14ac:dyDescent="0.25">
      <c r="A5902" t="str">
        <f t="shared" si="92"/>
        <v/>
      </c>
      <c r="O5902" s="142"/>
      <c r="P5902" s="132"/>
      <c r="R5902" s="119"/>
    </row>
    <row r="5903" spans="1:18" x14ac:dyDescent="0.25">
      <c r="A5903" t="str">
        <f t="shared" si="92"/>
        <v/>
      </c>
      <c r="O5903" s="142"/>
      <c r="P5903" s="132"/>
      <c r="R5903" s="119"/>
    </row>
    <row r="5904" spans="1:18" x14ac:dyDescent="0.25">
      <c r="A5904" t="str">
        <f t="shared" si="92"/>
        <v/>
      </c>
      <c r="O5904" s="142"/>
      <c r="P5904" s="132"/>
      <c r="R5904" s="119"/>
    </row>
    <row r="5905" spans="1:18" x14ac:dyDescent="0.25">
      <c r="A5905" t="str">
        <f t="shared" si="92"/>
        <v/>
      </c>
      <c r="O5905" s="142"/>
      <c r="P5905" s="132"/>
      <c r="R5905" s="119"/>
    </row>
    <row r="5906" spans="1:18" x14ac:dyDescent="0.25">
      <c r="A5906" t="str">
        <f t="shared" si="92"/>
        <v/>
      </c>
      <c r="O5906" s="142"/>
      <c r="P5906" s="132"/>
      <c r="R5906" s="119"/>
    </row>
    <row r="5907" spans="1:18" x14ac:dyDescent="0.25">
      <c r="A5907" t="str">
        <f t="shared" si="92"/>
        <v/>
      </c>
      <c r="O5907" s="142"/>
      <c r="P5907" s="132"/>
      <c r="R5907" s="119"/>
    </row>
    <row r="5908" spans="1:18" x14ac:dyDescent="0.25">
      <c r="A5908" t="str">
        <f t="shared" si="92"/>
        <v/>
      </c>
      <c r="O5908" s="142"/>
      <c r="P5908" s="132"/>
      <c r="R5908" s="119"/>
    </row>
    <row r="5909" spans="1:18" x14ac:dyDescent="0.25">
      <c r="A5909" t="str">
        <f t="shared" si="92"/>
        <v/>
      </c>
      <c r="O5909" s="142"/>
      <c r="P5909" s="132"/>
      <c r="R5909" s="119"/>
    </row>
    <row r="5910" spans="1:18" x14ac:dyDescent="0.25">
      <c r="A5910" t="str">
        <f t="shared" si="92"/>
        <v/>
      </c>
      <c r="O5910" s="142"/>
      <c r="P5910" s="132"/>
      <c r="R5910" s="119"/>
    </row>
    <row r="5911" spans="1:18" x14ac:dyDescent="0.25">
      <c r="A5911" t="str">
        <f t="shared" si="92"/>
        <v/>
      </c>
      <c r="O5911" s="142"/>
      <c r="P5911" s="132"/>
      <c r="R5911" s="119"/>
    </row>
    <row r="5912" spans="1:18" x14ac:dyDescent="0.25">
      <c r="A5912" t="str">
        <f t="shared" si="92"/>
        <v/>
      </c>
      <c r="O5912" s="142"/>
      <c r="P5912" s="132"/>
      <c r="R5912" s="119"/>
    </row>
    <row r="5913" spans="1:18" x14ac:dyDescent="0.25">
      <c r="A5913" t="str">
        <f t="shared" si="92"/>
        <v/>
      </c>
      <c r="O5913" s="142"/>
      <c r="P5913" s="132"/>
      <c r="R5913" s="119"/>
    </row>
    <row r="5914" spans="1:18" x14ac:dyDescent="0.25">
      <c r="A5914" t="str">
        <f t="shared" si="92"/>
        <v/>
      </c>
      <c r="O5914" s="142"/>
      <c r="P5914" s="132"/>
      <c r="R5914" s="119"/>
    </row>
    <row r="5915" spans="1:18" x14ac:dyDescent="0.25">
      <c r="A5915" t="str">
        <f t="shared" si="92"/>
        <v/>
      </c>
      <c r="O5915" s="142"/>
      <c r="P5915" s="132"/>
      <c r="R5915" s="119"/>
    </row>
    <row r="5916" spans="1:18" x14ac:dyDescent="0.25">
      <c r="A5916" t="str">
        <f t="shared" si="92"/>
        <v/>
      </c>
      <c r="O5916" s="142"/>
      <c r="P5916" s="132"/>
      <c r="R5916" s="119"/>
    </row>
    <row r="5917" spans="1:18" x14ac:dyDescent="0.25">
      <c r="A5917" t="str">
        <f t="shared" si="92"/>
        <v/>
      </c>
      <c r="O5917" s="142"/>
      <c r="P5917" s="132"/>
      <c r="R5917" s="119"/>
    </row>
    <row r="5918" spans="1:18" x14ac:dyDescent="0.25">
      <c r="A5918" t="str">
        <f t="shared" si="92"/>
        <v/>
      </c>
      <c r="O5918" s="142"/>
      <c r="P5918" s="132"/>
      <c r="R5918" s="119"/>
    </row>
    <row r="5919" spans="1:18" x14ac:dyDescent="0.25">
      <c r="A5919" t="str">
        <f t="shared" si="92"/>
        <v/>
      </c>
      <c r="O5919" s="142"/>
      <c r="P5919" s="132"/>
      <c r="R5919" s="119"/>
    </row>
    <row r="5920" spans="1:18" x14ac:dyDescent="0.25">
      <c r="A5920" t="str">
        <f t="shared" si="92"/>
        <v/>
      </c>
      <c r="O5920" s="142"/>
      <c r="P5920" s="132"/>
      <c r="R5920" s="119"/>
    </row>
    <row r="5921" spans="1:18" x14ac:dyDescent="0.25">
      <c r="A5921" t="str">
        <f t="shared" si="92"/>
        <v/>
      </c>
      <c r="O5921" s="142"/>
      <c r="P5921" s="132"/>
      <c r="R5921" s="119"/>
    </row>
    <row r="5922" spans="1:18" x14ac:dyDescent="0.25">
      <c r="A5922" t="str">
        <f t="shared" si="92"/>
        <v/>
      </c>
      <c r="O5922" s="142"/>
      <c r="P5922" s="132"/>
      <c r="R5922" s="119"/>
    </row>
    <row r="5923" spans="1:18" x14ac:dyDescent="0.25">
      <c r="A5923" t="str">
        <f t="shared" si="92"/>
        <v/>
      </c>
      <c r="O5923" s="142"/>
      <c r="P5923" s="132"/>
      <c r="R5923" s="119"/>
    </row>
    <row r="5924" spans="1:18" x14ac:dyDescent="0.25">
      <c r="A5924" t="str">
        <f t="shared" si="92"/>
        <v/>
      </c>
      <c r="O5924" s="142"/>
      <c r="P5924" s="132"/>
      <c r="R5924" s="119"/>
    </row>
    <row r="5925" spans="1:18" x14ac:dyDescent="0.25">
      <c r="A5925" t="str">
        <f t="shared" si="92"/>
        <v/>
      </c>
      <c r="O5925" s="142"/>
      <c r="P5925" s="132"/>
      <c r="R5925" s="119"/>
    </row>
    <row r="5926" spans="1:18" x14ac:dyDescent="0.25">
      <c r="A5926" t="str">
        <f t="shared" si="92"/>
        <v/>
      </c>
      <c r="O5926" s="142"/>
      <c r="P5926" s="132"/>
      <c r="R5926" s="119"/>
    </row>
    <row r="5927" spans="1:18" x14ac:dyDescent="0.25">
      <c r="A5927" t="str">
        <f t="shared" si="92"/>
        <v/>
      </c>
      <c r="O5927" s="142"/>
      <c r="P5927" s="132"/>
      <c r="R5927" s="119"/>
    </row>
    <row r="5928" spans="1:18" x14ac:dyDescent="0.25">
      <c r="A5928" t="str">
        <f t="shared" si="92"/>
        <v/>
      </c>
      <c r="O5928" s="142"/>
      <c r="P5928" s="132"/>
      <c r="R5928" s="119"/>
    </row>
    <row r="5929" spans="1:18" x14ac:dyDescent="0.25">
      <c r="A5929" t="str">
        <f t="shared" si="92"/>
        <v/>
      </c>
      <c r="O5929" s="142"/>
      <c r="P5929" s="132"/>
      <c r="R5929" s="119"/>
    </row>
    <row r="5930" spans="1:18" x14ac:dyDescent="0.25">
      <c r="A5930" t="str">
        <f t="shared" si="92"/>
        <v/>
      </c>
      <c r="O5930" s="142"/>
      <c r="P5930" s="132"/>
      <c r="R5930" s="119"/>
    </row>
    <row r="5931" spans="1:18" x14ac:dyDescent="0.25">
      <c r="A5931" t="str">
        <f t="shared" si="92"/>
        <v/>
      </c>
      <c r="O5931" s="142"/>
      <c r="P5931" s="132"/>
      <c r="R5931" s="119"/>
    </row>
    <row r="5932" spans="1:18" x14ac:dyDescent="0.25">
      <c r="A5932" t="str">
        <f t="shared" si="92"/>
        <v/>
      </c>
      <c r="O5932" s="142"/>
      <c r="P5932" s="132"/>
      <c r="R5932" s="119"/>
    </row>
    <row r="5933" spans="1:18" x14ac:dyDescent="0.25">
      <c r="A5933" t="str">
        <f t="shared" si="92"/>
        <v/>
      </c>
      <c r="O5933" s="142"/>
      <c r="P5933" s="132"/>
      <c r="R5933" s="119"/>
    </row>
    <row r="5934" spans="1:18" x14ac:dyDescent="0.25">
      <c r="A5934" t="str">
        <f t="shared" si="92"/>
        <v/>
      </c>
      <c r="O5934" s="142"/>
      <c r="P5934" s="132"/>
      <c r="R5934" s="119"/>
    </row>
    <row r="5935" spans="1:18" x14ac:dyDescent="0.25">
      <c r="A5935" t="str">
        <f t="shared" si="92"/>
        <v/>
      </c>
      <c r="O5935" s="142"/>
      <c r="P5935" s="132"/>
      <c r="R5935" s="119"/>
    </row>
    <row r="5936" spans="1:18" x14ac:dyDescent="0.25">
      <c r="A5936" t="str">
        <f t="shared" si="92"/>
        <v/>
      </c>
      <c r="O5936" s="142"/>
      <c r="P5936" s="132"/>
      <c r="R5936" s="119"/>
    </row>
    <row r="5937" spans="1:18" x14ac:dyDescent="0.25">
      <c r="A5937" t="str">
        <f t="shared" si="92"/>
        <v/>
      </c>
      <c r="O5937" s="142"/>
      <c r="P5937" s="132"/>
      <c r="R5937" s="119"/>
    </row>
    <row r="5938" spans="1:18" x14ac:dyDescent="0.25">
      <c r="A5938" t="str">
        <f t="shared" si="92"/>
        <v/>
      </c>
      <c r="O5938" s="142"/>
      <c r="P5938" s="132"/>
      <c r="R5938" s="119"/>
    </row>
    <row r="5939" spans="1:18" x14ac:dyDescent="0.25">
      <c r="A5939" t="str">
        <f t="shared" si="92"/>
        <v/>
      </c>
      <c r="O5939" s="142"/>
      <c r="P5939" s="132"/>
      <c r="R5939" s="119"/>
    </row>
    <row r="5940" spans="1:18" x14ac:dyDescent="0.25">
      <c r="A5940" t="str">
        <f t="shared" si="92"/>
        <v/>
      </c>
      <c r="O5940" s="142"/>
      <c r="P5940" s="132"/>
      <c r="R5940" s="119"/>
    </row>
    <row r="5941" spans="1:18" x14ac:dyDescent="0.25">
      <c r="A5941" t="str">
        <f t="shared" si="92"/>
        <v/>
      </c>
      <c r="O5941" s="142"/>
      <c r="P5941" s="132"/>
      <c r="R5941" s="119"/>
    </row>
    <row r="5942" spans="1:18" x14ac:dyDescent="0.25">
      <c r="A5942" t="str">
        <f t="shared" si="92"/>
        <v/>
      </c>
      <c r="O5942" s="142"/>
      <c r="P5942" s="132"/>
      <c r="R5942" s="119"/>
    </row>
    <row r="5943" spans="1:18" x14ac:dyDescent="0.25">
      <c r="A5943" t="str">
        <f t="shared" si="92"/>
        <v/>
      </c>
      <c r="O5943" s="142"/>
      <c r="P5943" s="132"/>
      <c r="R5943" s="119"/>
    </row>
    <row r="5944" spans="1:18" x14ac:dyDescent="0.25">
      <c r="A5944" t="str">
        <f t="shared" si="92"/>
        <v/>
      </c>
      <c r="O5944" s="142"/>
      <c r="P5944" s="132"/>
      <c r="R5944" s="119"/>
    </row>
    <row r="5945" spans="1:18" x14ac:dyDescent="0.25">
      <c r="A5945" t="str">
        <f t="shared" si="92"/>
        <v/>
      </c>
      <c r="O5945" s="142"/>
      <c r="P5945" s="132"/>
      <c r="R5945" s="119"/>
    </row>
    <row r="5946" spans="1:18" x14ac:dyDescent="0.25">
      <c r="A5946" t="str">
        <f t="shared" si="92"/>
        <v/>
      </c>
      <c r="O5946" s="142"/>
      <c r="P5946" s="132"/>
      <c r="R5946" s="119"/>
    </row>
    <row r="5947" spans="1:18" x14ac:dyDescent="0.25">
      <c r="A5947" t="str">
        <f t="shared" si="92"/>
        <v/>
      </c>
      <c r="O5947" s="142"/>
      <c r="P5947" s="132"/>
      <c r="R5947" s="119"/>
    </row>
    <row r="5948" spans="1:18" x14ac:dyDescent="0.25">
      <c r="A5948" t="str">
        <f t="shared" si="92"/>
        <v/>
      </c>
      <c r="O5948" s="142"/>
      <c r="P5948" s="132"/>
      <c r="R5948" s="119"/>
    </row>
    <row r="5949" spans="1:18" x14ac:dyDescent="0.25">
      <c r="A5949" t="str">
        <f t="shared" si="92"/>
        <v/>
      </c>
      <c r="O5949" s="142"/>
      <c r="P5949" s="132"/>
      <c r="R5949" s="119"/>
    </row>
    <row r="5950" spans="1:18" x14ac:dyDescent="0.25">
      <c r="A5950" t="str">
        <f t="shared" si="92"/>
        <v/>
      </c>
      <c r="O5950" s="142"/>
      <c r="P5950" s="132"/>
      <c r="R5950" s="119"/>
    </row>
    <row r="5951" spans="1:18" x14ac:dyDescent="0.25">
      <c r="A5951" t="str">
        <f t="shared" si="92"/>
        <v/>
      </c>
      <c r="O5951" s="142"/>
      <c r="P5951" s="132"/>
      <c r="R5951" s="119"/>
    </row>
    <row r="5952" spans="1:18" x14ac:dyDescent="0.25">
      <c r="A5952" t="str">
        <f t="shared" si="92"/>
        <v/>
      </c>
      <c r="O5952" s="142"/>
      <c r="P5952" s="132"/>
      <c r="R5952" s="119"/>
    </row>
    <row r="5953" spans="1:18" x14ac:dyDescent="0.25">
      <c r="A5953" t="str">
        <f t="shared" si="92"/>
        <v/>
      </c>
      <c r="O5953" s="142"/>
      <c r="P5953" s="132"/>
      <c r="R5953" s="119"/>
    </row>
    <row r="5954" spans="1:18" x14ac:dyDescent="0.25">
      <c r="A5954" t="str">
        <f t="shared" si="92"/>
        <v/>
      </c>
      <c r="O5954" s="142"/>
      <c r="P5954" s="132"/>
      <c r="R5954" s="119"/>
    </row>
    <row r="5955" spans="1:18" x14ac:dyDescent="0.25">
      <c r="A5955" t="str">
        <f t="shared" si="92"/>
        <v/>
      </c>
      <c r="O5955" s="142"/>
      <c r="P5955" s="132"/>
      <c r="R5955" s="119"/>
    </row>
    <row r="5956" spans="1:18" x14ac:dyDescent="0.25">
      <c r="A5956" t="str">
        <f t="shared" si="92"/>
        <v/>
      </c>
      <c r="O5956" s="142"/>
      <c r="P5956" s="132"/>
      <c r="R5956" s="119"/>
    </row>
    <row r="5957" spans="1:18" x14ac:dyDescent="0.25">
      <c r="A5957" t="str">
        <f t="shared" si="92"/>
        <v/>
      </c>
      <c r="O5957" s="142"/>
      <c r="P5957" s="132"/>
      <c r="R5957" s="119"/>
    </row>
    <row r="5958" spans="1:18" x14ac:dyDescent="0.25">
      <c r="A5958" t="str">
        <f t="shared" si="92"/>
        <v/>
      </c>
      <c r="O5958" s="142"/>
      <c r="P5958" s="132"/>
      <c r="R5958" s="119"/>
    </row>
    <row r="5959" spans="1:18" x14ac:dyDescent="0.25">
      <c r="A5959" t="str">
        <f t="shared" si="92"/>
        <v/>
      </c>
      <c r="O5959" s="142"/>
      <c r="P5959" s="132"/>
      <c r="R5959" s="119"/>
    </row>
    <row r="5960" spans="1:18" x14ac:dyDescent="0.25">
      <c r="A5960" t="str">
        <f t="shared" ref="A5960:A6023" si="93">B5960&amp;N5960</f>
        <v/>
      </c>
      <c r="O5960" s="142"/>
      <c r="P5960" s="132"/>
      <c r="R5960" s="119"/>
    </row>
    <row r="5961" spans="1:18" x14ac:dyDescent="0.25">
      <c r="A5961" t="str">
        <f t="shared" si="93"/>
        <v/>
      </c>
      <c r="O5961" s="142"/>
      <c r="P5961" s="132"/>
      <c r="R5961" s="119"/>
    </row>
    <row r="5962" spans="1:18" x14ac:dyDescent="0.25">
      <c r="A5962" t="str">
        <f t="shared" si="93"/>
        <v/>
      </c>
      <c r="O5962" s="142"/>
      <c r="P5962" s="132"/>
      <c r="R5962" s="119"/>
    </row>
    <row r="5963" spans="1:18" x14ac:dyDescent="0.25">
      <c r="A5963" t="str">
        <f t="shared" si="93"/>
        <v/>
      </c>
      <c r="O5963" s="142"/>
      <c r="P5963" s="132"/>
      <c r="R5963" s="119"/>
    </row>
    <row r="5964" spans="1:18" x14ac:dyDescent="0.25">
      <c r="A5964" t="str">
        <f t="shared" si="93"/>
        <v/>
      </c>
      <c r="O5964" s="142"/>
      <c r="P5964" s="132"/>
      <c r="R5964" s="119"/>
    </row>
    <row r="5965" spans="1:18" x14ac:dyDescent="0.25">
      <c r="A5965" t="str">
        <f t="shared" si="93"/>
        <v/>
      </c>
      <c r="O5965" s="142"/>
      <c r="P5965" s="132"/>
      <c r="R5965" s="119"/>
    </row>
    <row r="5966" spans="1:18" x14ac:dyDescent="0.25">
      <c r="A5966" t="str">
        <f t="shared" si="93"/>
        <v/>
      </c>
      <c r="O5966" s="142"/>
      <c r="P5966" s="132"/>
      <c r="R5966" s="119"/>
    </row>
    <row r="5967" spans="1:18" x14ac:dyDescent="0.25">
      <c r="A5967" t="str">
        <f t="shared" si="93"/>
        <v/>
      </c>
      <c r="O5967" s="142"/>
      <c r="P5967" s="132"/>
      <c r="R5967" s="119"/>
    </row>
    <row r="5968" spans="1:18" x14ac:dyDescent="0.25">
      <c r="A5968" t="str">
        <f t="shared" si="93"/>
        <v/>
      </c>
      <c r="O5968" s="142"/>
      <c r="P5968" s="132"/>
      <c r="R5968" s="119"/>
    </row>
    <row r="5969" spans="1:18" x14ac:dyDescent="0.25">
      <c r="A5969" t="str">
        <f t="shared" si="93"/>
        <v/>
      </c>
      <c r="O5969" s="142"/>
      <c r="P5969" s="132"/>
      <c r="R5969" s="119"/>
    </row>
    <row r="5970" spans="1:18" x14ac:dyDescent="0.25">
      <c r="A5970" t="str">
        <f t="shared" si="93"/>
        <v/>
      </c>
      <c r="O5970" s="142"/>
      <c r="P5970" s="132"/>
      <c r="R5970" s="119"/>
    </row>
    <row r="5971" spans="1:18" x14ac:dyDescent="0.25">
      <c r="A5971" t="str">
        <f t="shared" si="93"/>
        <v/>
      </c>
      <c r="O5971" s="142"/>
      <c r="P5971" s="132"/>
      <c r="R5971" s="119"/>
    </row>
    <row r="5972" spans="1:18" x14ac:dyDescent="0.25">
      <c r="A5972" t="str">
        <f t="shared" si="93"/>
        <v/>
      </c>
      <c r="O5972" s="142"/>
      <c r="P5972" s="132"/>
      <c r="R5972" s="119"/>
    </row>
    <row r="5973" spans="1:18" x14ac:dyDescent="0.25">
      <c r="A5973" t="str">
        <f t="shared" si="93"/>
        <v/>
      </c>
      <c r="O5973" s="142"/>
      <c r="P5973" s="132"/>
      <c r="R5973" s="119"/>
    </row>
    <row r="5974" spans="1:18" x14ac:dyDescent="0.25">
      <c r="A5974" t="str">
        <f t="shared" si="93"/>
        <v/>
      </c>
      <c r="O5974" s="142"/>
      <c r="P5974" s="132"/>
      <c r="R5974" s="119"/>
    </row>
    <row r="5975" spans="1:18" x14ac:dyDescent="0.25">
      <c r="A5975" t="str">
        <f t="shared" si="93"/>
        <v/>
      </c>
      <c r="O5975" s="142"/>
      <c r="P5975" s="132"/>
      <c r="R5975" s="119"/>
    </row>
    <row r="5976" spans="1:18" x14ac:dyDescent="0.25">
      <c r="A5976" t="str">
        <f t="shared" si="93"/>
        <v/>
      </c>
      <c r="O5976" s="142"/>
      <c r="P5976" s="132"/>
      <c r="R5976" s="119"/>
    </row>
    <row r="5977" spans="1:18" x14ac:dyDescent="0.25">
      <c r="A5977" t="str">
        <f t="shared" si="93"/>
        <v/>
      </c>
      <c r="O5977" s="142"/>
      <c r="P5977" s="132"/>
      <c r="R5977" s="119"/>
    </row>
    <row r="5978" spans="1:18" x14ac:dyDescent="0.25">
      <c r="A5978" t="str">
        <f t="shared" si="93"/>
        <v/>
      </c>
      <c r="O5978" s="142"/>
      <c r="P5978" s="132"/>
      <c r="R5978" s="119"/>
    </row>
    <row r="5979" spans="1:18" x14ac:dyDescent="0.25">
      <c r="A5979" t="str">
        <f t="shared" si="93"/>
        <v/>
      </c>
      <c r="O5979" s="142"/>
      <c r="P5979" s="132"/>
      <c r="R5979" s="119"/>
    </row>
    <row r="5980" spans="1:18" x14ac:dyDescent="0.25">
      <c r="A5980" t="str">
        <f t="shared" si="93"/>
        <v/>
      </c>
      <c r="O5980" s="142"/>
      <c r="P5980" s="132"/>
      <c r="R5980" s="119"/>
    </row>
    <row r="5981" spans="1:18" x14ac:dyDescent="0.25">
      <c r="A5981" t="str">
        <f t="shared" si="93"/>
        <v/>
      </c>
      <c r="O5981" s="142"/>
      <c r="P5981" s="132"/>
      <c r="R5981" s="119"/>
    </row>
    <row r="5982" spans="1:18" x14ac:dyDescent="0.25">
      <c r="A5982" t="str">
        <f t="shared" si="93"/>
        <v/>
      </c>
      <c r="O5982" s="142"/>
      <c r="P5982" s="132"/>
      <c r="R5982" s="119"/>
    </row>
    <row r="5983" spans="1:18" x14ac:dyDescent="0.25">
      <c r="A5983" t="str">
        <f t="shared" si="93"/>
        <v/>
      </c>
      <c r="O5983" s="142"/>
      <c r="P5983" s="132"/>
      <c r="R5983" s="119"/>
    </row>
    <row r="5984" spans="1:18" x14ac:dyDescent="0.25">
      <c r="A5984" t="str">
        <f t="shared" si="93"/>
        <v/>
      </c>
      <c r="O5984" s="142"/>
      <c r="P5984" s="132"/>
      <c r="R5984" s="119"/>
    </row>
    <row r="5985" spans="1:18" x14ac:dyDescent="0.25">
      <c r="A5985" t="str">
        <f t="shared" si="93"/>
        <v/>
      </c>
      <c r="O5985" s="142"/>
      <c r="P5985" s="132"/>
      <c r="R5985" s="119"/>
    </row>
    <row r="5986" spans="1:18" x14ac:dyDescent="0.25">
      <c r="A5986" t="str">
        <f t="shared" si="93"/>
        <v/>
      </c>
      <c r="O5986" s="142"/>
      <c r="P5986" s="132"/>
      <c r="R5986" s="119"/>
    </row>
    <row r="5987" spans="1:18" x14ac:dyDescent="0.25">
      <c r="A5987" t="str">
        <f t="shared" si="93"/>
        <v/>
      </c>
      <c r="O5987" s="142"/>
      <c r="P5987" s="132"/>
      <c r="R5987" s="119"/>
    </row>
    <row r="5988" spans="1:18" x14ac:dyDescent="0.25">
      <c r="A5988" t="str">
        <f t="shared" si="93"/>
        <v/>
      </c>
      <c r="O5988" s="142"/>
      <c r="P5988" s="132"/>
      <c r="R5988" s="119"/>
    </row>
    <row r="5989" spans="1:18" x14ac:dyDescent="0.25">
      <c r="A5989" t="str">
        <f t="shared" si="93"/>
        <v/>
      </c>
      <c r="O5989" s="142"/>
      <c r="P5989" s="132"/>
      <c r="R5989" s="119"/>
    </row>
    <row r="5990" spans="1:18" x14ac:dyDescent="0.25">
      <c r="A5990" t="str">
        <f t="shared" si="93"/>
        <v/>
      </c>
      <c r="O5990" s="142"/>
      <c r="P5990" s="132"/>
      <c r="R5990" s="119"/>
    </row>
    <row r="5991" spans="1:18" x14ac:dyDescent="0.25">
      <c r="A5991" t="str">
        <f t="shared" si="93"/>
        <v/>
      </c>
      <c r="O5991" s="142"/>
      <c r="P5991" s="132"/>
      <c r="R5991" s="119"/>
    </row>
    <row r="5992" spans="1:18" x14ac:dyDescent="0.25">
      <c r="A5992" t="str">
        <f t="shared" si="93"/>
        <v/>
      </c>
      <c r="O5992" s="142"/>
      <c r="P5992" s="132"/>
      <c r="R5992" s="119"/>
    </row>
    <row r="5993" spans="1:18" x14ac:dyDescent="0.25">
      <c r="A5993" t="str">
        <f t="shared" si="93"/>
        <v/>
      </c>
      <c r="O5993" s="142"/>
      <c r="P5993" s="132"/>
      <c r="R5993" s="119"/>
    </row>
    <row r="5994" spans="1:18" x14ac:dyDescent="0.25">
      <c r="A5994" t="str">
        <f t="shared" si="93"/>
        <v/>
      </c>
      <c r="O5994" s="142"/>
      <c r="P5994" s="132"/>
      <c r="R5994" s="119"/>
    </row>
    <row r="5995" spans="1:18" x14ac:dyDescent="0.25">
      <c r="A5995" t="str">
        <f t="shared" si="93"/>
        <v/>
      </c>
      <c r="O5995" s="142"/>
      <c r="P5995" s="132"/>
      <c r="R5995" s="119"/>
    </row>
    <row r="5996" spans="1:18" x14ac:dyDescent="0.25">
      <c r="A5996" t="str">
        <f t="shared" si="93"/>
        <v/>
      </c>
      <c r="O5996" s="142"/>
      <c r="P5996" s="132"/>
      <c r="R5996" s="119"/>
    </row>
    <row r="5997" spans="1:18" x14ac:dyDescent="0.25">
      <c r="A5997" t="str">
        <f t="shared" si="93"/>
        <v/>
      </c>
      <c r="O5997" s="142"/>
      <c r="P5997" s="132"/>
      <c r="R5997" s="119"/>
    </row>
    <row r="5998" spans="1:18" x14ac:dyDescent="0.25">
      <c r="A5998" t="str">
        <f t="shared" si="93"/>
        <v/>
      </c>
      <c r="O5998" s="142"/>
      <c r="P5998" s="132"/>
      <c r="R5998" s="119"/>
    </row>
    <row r="5999" spans="1:18" x14ac:dyDescent="0.25">
      <c r="A5999" t="str">
        <f t="shared" si="93"/>
        <v/>
      </c>
      <c r="O5999" s="142"/>
      <c r="P5999" s="132"/>
      <c r="R5999" s="119"/>
    </row>
    <row r="6000" spans="1:18" x14ac:dyDescent="0.25">
      <c r="A6000" t="str">
        <f t="shared" si="93"/>
        <v/>
      </c>
      <c r="O6000" s="142"/>
      <c r="P6000" s="132"/>
      <c r="R6000" s="119"/>
    </row>
    <row r="6001" spans="1:18" x14ac:dyDescent="0.25">
      <c r="A6001" t="str">
        <f t="shared" si="93"/>
        <v/>
      </c>
      <c r="O6001" s="142"/>
      <c r="P6001" s="132"/>
      <c r="R6001" s="119"/>
    </row>
    <row r="6002" spans="1:18" x14ac:dyDescent="0.25">
      <c r="A6002" t="str">
        <f t="shared" si="93"/>
        <v/>
      </c>
      <c r="O6002" s="142"/>
      <c r="P6002" s="132"/>
      <c r="R6002" s="119"/>
    </row>
    <row r="6003" spans="1:18" x14ac:dyDescent="0.25">
      <c r="A6003" t="str">
        <f t="shared" si="93"/>
        <v/>
      </c>
      <c r="O6003" s="142"/>
      <c r="P6003" s="132"/>
      <c r="R6003" s="119"/>
    </row>
    <row r="6004" spans="1:18" x14ac:dyDescent="0.25">
      <c r="A6004" t="str">
        <f t="shared" si="93"/>
        <v/>
      </c>
      <c r="O6004" s="142"/>
      <c r="P6004" s="132"/>
      <c r="R6004" s="119"/>
    </row>
    <row r="6005" spans="1:18" x14ac:dyDescent="0.25">
      <c r="A6005" t="str">
        <f t="shared" si="93"/>
        <v/>
      </c>
      <c r="O6005" s="142"/>
      <c r="P6005" s="132"/>
      <c r="R6005" s="119"/>
    </row>
    <row r="6006" spans="1:18" x14ac:dyDescent="0.25">
      <c r="A6006" t="str">
        <f t="shared" si="93"/>
        <v/>
      </c>
      <c r="O6006" s="142"/>
      <c r="P6006" s="132"/>
      <c r="R6006" s="119"/>
    </row>
    <row r="6007" spans="1:18" x14ac:dyDescent="0.25">
      <c r="A6007" t="str">
        <f t="shared" si="93"/>
        <v/>
      </c>
      <c r="O6007" s="142"/>
      <c r="P6007" s="132"/>
      <c r="R6007" s="119"/>
    </row>
    <row r="6008" spans="1:18" x14ac:dyDescent="0.25">
      <c r="A6008" t="str">
        <f t="shared" si="93"/>
        <v/>
      </c>
      <c r="O6008" s="142"/>
      <c r="P6008" s="132"/>
      <c r="R6008" s="119"/>
    </row>
    <row r="6009" spans="1:18" x14ac:dyDescent="0.25">
      <c r="A6009" t="str">
        <f t="shared" si="93"/>
        <v/>
      </c>
      <c r="O6009" s="142"/>
      <c r="P6009" s="132"/>
      <c r="R6009" s="119"/>
    </row>
    <row r="6010" spans="1:18" x14ac:dyDescent="0.25">
      <c r="A6010" t="str">
        <f t="shared" si="93"/>
        <v/>
      </c>
      <c r="O6010" s="142"/>
      <c r="P6010" s="132"/>
      <c r="R6010" s="119"/>
    </row>
    <row r="6011" spans="1:18" x14ac:dyDescent="0.25">
      <c r="A6011" t="str">
        <f t="shared" si="93"/>
        <v/>
      </c>
      <c r="O6011" s="142"/>
      <c r="P6011" s="132"/>
      <c r="R6011" s="119"/>
    </row>
    <row r="6012" spans="1:18" x14ac:dyDescent="0.25">
      <c r="A6012" t="str">
        <f t="shared" si="93"/>
        <v/>
      </c>
      <c r="O6012" s="142"/>
      <c r="P6012" s="132"/>
      <c r="R6012" s="119"/>
    </row>
    <row r="6013" spans="1:18" x14ac:dyDescent="0.25">
      <c r="A6013" t="str">
        <f t="shared" si="93"/>
        <v/>
      </c>
      <c r="O6013" s="142"/>
      <c r="P6013" s="132"/>
      <c r="R6013" s="119"/>
    </row>
    <row r="6014" spans="1:18" x14ac:dyDescent="0.25">
      <c r="A6014" t="str">
        <f t="shared" si="93"/>
        <v/>
      </c>
      <c r="O6014" s="142"/>
      <c r="P6014" s="132"/>
      <c r="R6014" s="119"/>
    </row>
    <row r="6015" spans="1:18" x14ac:dyDescent="0.25">
      <c r="A6015" t="str">
        <f t="shared" si="93"/>
        <v/>
      </c>
      <c r="O6015" s="142"/>
      <c r="P6015" s="132"/>
      <c r="R6015" s="119"/>
    </row>
    <row r="6016" spans="1:18" x14ac:dyDescent="0.25">
      <c r="A6016" t="str">
        <f t="shared" si="93"/>
        <v/>
      </c>
      <c r="O6016" s="142"/>
      <c r="P6016" s="132"/>
      <c r="R6016" s="119"/>
    </row>
    <row r="6017" spans="1:18" x14ac:dyDescent="0.25">
      <c r="A6017" t="str">
        <f t="shared" si="93"/>
        <v/>
      </c>
      <c r="O6017" s="142"/>
      <c r="P6017" s="132"/>
      <c r="R6017" s="119"/>
    </row>
    <row r="6018" spans="1:18" x14ac:dyDescent="0.25">
      <c r="A6018" t="str">
        <f t="shared" si="93"/>
        <v/>
      </c>
      <c r="O6018" s="142"/>
      <c r="P6018" s="132"/>
      <c r="R6018" s="119"/>
    </row>
    <row r="6019" spans="1:18" x14ac:dyDescent="0.25">
      <c r="A6019" t="str">
        <f t="shared" si="93"/>
        <v/>
      </c>
      <c r="O6019" s="142"/>
      <c r="P6019" s="132"/>
      <c r="R6019" s="119"/>
    </row>
    <row r="6020" spans="1:18" x14ac:dyDescent="0.25">
      <c r="A6020" t="str">
        <f t="shared" si="93"/>
        <v/>
      </c>
      <c r="O6020" s="142"/>
      <c r="P6020" s="132"/>
      <c r="R6020" s="119"/>
    </row>
    <row r="6021" spans="1:18" x14ac:dyDescent="0.25">
      <c r="A6021" t="str">
        <f t="shared" si="93"/>
        <v/>
      </c>
      <c r="O6021" s="142"/>
      <c r="P6021" s="132"/>
      <c r="R6021" s="119"/>
    </row>
    <row r="6022" spans="1:18" x14ac:dyDescent="0.25">
      <c r="A6022" t="str">
        <f t="shared" si="93"/>
        <v/>
      </c>
      <c r="O6022" s="142"/>
      <c r="P6022" s="132"/>
      <c r="R6022" s="119"/>
    </row>
    <row r="6023" spans="1:18" x14ac:dyDescent="0.25">
      <c r="A6023" t="str">
        <f t="shared" si="93"/>
        <v/>
      </c>
      <c r="O6023" s="142"/>
      <c r="P6023" s="132"/>
      <c r="R6023" s="119"/>
    </row>
    <row r="6024" spans="1:18" x14ac:dyDescent="0.25">
      <c r="A6024" t="str">
        <f t="shared" ref="A6024:A6087" si="94">B6024&amp;N6024</f>
        <v/>
      </c>
      <c r="O6024" s="142"/>
      <c r="P6024" s="132"/>
      <c r="R6024" s="119"/>
    </row>
    <row r="6025" spans="1:18" x14ac:dyDescent="0.25">
      <c r="A6025" t="str">
        <f t="shared" si="94"/>
        <v/>
      </c>
      <c r="O6025" s="142"/>
      <c r="P6025" s="132"/>
      <c r="R6025" s="119"/>
    </row>
    <row r="6026" spans="1:18" x14ac:dyDescent="0.25">
      <c r="A6026" t="str">
        <f t="shared" si="94"/>
        <v/>
      </c>
      <c r="O6026" s="142"/>
      <c r="P6026" s="132"/>
      <c r="R6026" s="119"/>
    </row>
    <row r="6027" spans="1:18" x14ac:dyDescent="0.25">
      <c r="A6027" t="str">
        <f t="shared" si="94"/>
        <v/>
      </c>
      <c r="O6027" s="142"/>
      <c r="P6027" s="132"/>
      <c r="R6027" s="119"/>
    </row>
    <row r="6028" spans="1:18" x14ac:dyDescent="0.25">
      <c r="A6028" t="str">
        <f t="shared" si="94"/>
        <v/>
      </c>
      <c r="O6028" s="142"/>
      <c r="P6028" s="132"/>
      <c r="R6028" s="119"/>
    </row>
    <row r="6029" spans="1:18" x14ac:dyDescent="0.25">
      <c r="A6029" t="str">
        <f t="shared" si="94"/>
        <v/>
      </c>
      <c r="O6029" s="142"/>
      <c r="P6029" s="132"/>
      <c r="R6029" s="119"/>
    </row>
    <row r="6030" spans="1:18" x14ac:dyDescent="0.25">
      <c r="A6030" t="str">
        <f t="shared" si="94"/>
        <v/>
      </c>
      <c r="O6030" s="142"/>
      <c r="P6030" s="132"/>
      <c r="R6030" s="119"/>
    </row>
    <row r="6031" spans="1:18" x14ac:dyDescent="0.25">
      <c r="A6031" t="str">
        <f t="shared" si="94"/>
        <v/>
      </c>
      <c r="O6031" s="142"/>
      <c r="P6031" s="132"/>
      <c r="R6031" s="119"/>
    </row>
    <row r="6032" spans="1:18" x14ac:dyDescent="0.25">
      <c r="A6032" t="str">
        <f t="shared" si="94"/>
        <v/>
      </c>
      <c r="O6032" s="142"/>
      <c r="P6032" s="132"/>
      <c r="R6032" s="119"/>
    </row>
    <row r="6033" spans="1:18" x14ac:dyDescent="0.25">
      <c r="A6033" t="str">
        <f t="shared" si="94"/>
        <v/>
      </c>
      <c r="O6033" s="142"/>
      <c r="P6033" s="132"/>
      <c r="R6033" s="119"/>
    </row>
    <row r="6034" spans="1:18" x14ac:dyDescent="0.25">
      <c r="A6034" t="str">
        <f t="shared" si="94"/>
        <v/>
      </c>
      <c r="O6034" s="142"/>
      <c r="P6034" s="132"/>
      <c r="R6034" s="119"/>
    </row>
    <row r="6035" spans="1:18" x14ac:dyDescent="0.25">
      <c r="A6035" t="str">
        <f t="shared" si="94"/>
        <v/>
      </c>
      <c r="O6035" s="142"/>
      <c r="P6035" s="132"/>
      <c r="R6035" s="119"/>
    </row>
    <row r="6036" spans="1:18" x14ac:dyDescent="0.25">
      <c r="A6036" t="str">
        <f t="shared" si="94"/>
        <v/>
      </c>
      <c r="O6036" s="142"/>
      <c r="P6036" s="132"/>
      <c r="R6036" s="119"/>
    </row>
    <row r="6037" spans="1:18" x14ac:dyDescent="0.25">
      <c r="A6037" t="str">
        <f t="shared" si="94"/>
        <v/>
      </c>
      <c r="O6037" s="142"/>
      <c r="P6037" s="132"/>
      <c r="R6037" s="119"/>
    </row>
    <row r="6038" spans="1:18" x14ac:dyDescent="0.25">
      <c r="A6038" t="str">
        <f t="shared" si="94"/>
        <v/>
      </c>
      <c r="O6038" s="142"/>
      <c r="P6038" s="132"/>
      <c r="R6038" s="119"/>
    </row>
    <row r="6039" spans="1:18" x14ac:dyDescent="0.25">
      <c r="A6039" t="str">
        <f t="shared" si="94"/>
        <v/>
      </c>
      <c r="O6039" s="142"/>
      <c r="P6039" s="132"/>
      <c r="R6039" s="119"/>
    </row>
    <row r="6040" spans="1:18" x14ac:dyDescent="0.25">
      <c r="A6040" t="str">
        <f t="shared" si="94"/>
        <v/>
      </c>
      <c r="O6040" s="142"/>
      <c r="P6040" s="132"/>
      <c r="R6040" s="119"/>
    </row>
    <row r="6041" spans="1:18" x14ac:dyDescent="0.25">
      <c r="A6041" t="str">
        <f t="shared" si="94"/>
        <v/>
      </c>
      <c r="O6041" s="142"/>
      <c r="P6041" s="132"/>
      <c r="R6041" s="119"/>
    </row>
    <row r="6042" spans="1:18" x14ac:dyDescent="0.25">
      <c r="A6042" t="str">
        <f t="shared" si="94"/>
        <v/>
      </c>
      <c r="O6042" s="142"/>
      <c r="P6042" s="132"/>
      <c r="R6042" s="119"/>
    </row>
    <row r="6043" spans="1:18" x14ac:dyDescent="0.25">
      <c r="A6043" t="str">
        <f t="shared" si="94"/>
        <v/>
      </c>
      <c r="O6043" s="142"/>
      <c r="P6043" s="132"/>
      <c r="R6043" s="119"/>
    </row>
    <row r="6044" spans="1:18" x14ac:dyDescent="0.25">
      <c r="A6044" t="str">
        <f t="shared" si="94"/>
        <v/>
      </c>
      <c r="O6044" s="142"/>
      <c r="P6044" s="132"/>
      <c r="R6044" s="119"/>
    </row>
    <row r="6045" spans="1:18" x14ac:dyDescent="0.25">
      <c r="A6045" t="str">
        <f t="shared" si="94"/>
        <v/>
      </c>
      <c r="O6045" s="142"/>
      <c r="P6045" s="132"/>
      <c r="R6045" s="119"/>
    </row>
    <row r="6046" spans="1:18" x14ac:dyDescent="0.25">
      <c r="A6046" t="str">
        <f t="shared" si="94"/>
        <v/>
      </c>
      <c r="O6046" s="142"/>
      <c r="P6046" s="132"/>
      <c r="R6046" s="119"/>
    </row>
    <row r="6047" spans="1:18" x14ac:dyDescent="0.25">
      <c r="A6047" t="str">
        <f t="shared" si="94"/>
        <v/>
      </c>
      <c r="O6047" s="142"/>
      <c r="P6047" s="132"/>
      <c r="R6047" s="119"/>
    </row>
    <row r="6048" spans="1:18" x14ac:dyDescent="0.25">
      <c r="A6048" t="str">
        <f t="shared" si="94"/>
        <v/>
      </c>
      <c r="O6048" s="142"/>
      <c r="P6048" s="132"/>
      <c r="R6048" s="119"/>
    </row>
    <row r="6049" spans="1:18" x14ac:dyDescent="0.25">
      <c r="A6049" t="str">
        <f t="shared" si="94"/>
        <v/>
      </c>
      <c r="O6049" s="142"/>
      <c r="P6049" s="132"/>
      <c r="R6049" s="119"/>
    </row>
    <row r="6050" spans="1:18" x14ac:dyDescent="0.25">
      <c r="A6050" t="str">
        <f t="shared" si="94"/>
        <v/>
      </c>
      <c r="O6050" s="142"/>
      <c r="P6050" s="132"/>
      <c r="R6050" s="119"/>
    </row>
    <row r="6051" spans="1:18" x14ac:dyDescent="0.25">
      <c r="A6051" t="str">
        <f t="shared" si="94"/>
        <v/>
      </c>
      <c r="O6051" s="142"/>
      <c r="P6051" s="132"/>
      <c r="R6051" s="119"/>
    </row>
    <row r="6052" spans="1:18" x14ac:dyDescent="0.25">
      <c r="A6052" t="str">
        <f t="shared" si="94"/>
        <v/>
      </c>
      <c r="O6052" s="142"/>
      <c r="P6052" s="132"/>
      <c r="R6052" s="119"/>
    </row>
    <row r="6053" spans="1:18" x14ac:dyDescent="0.25">
      <c r="A6053" t="str">
        <f t="shared" si="94"/>
        <v/>
      </c>
      <c r="O6053" s="142"/>
      <c r="P6053" s="132"/>
      <c r="R6053" s="119"/>
    </row>
    <row r="6054" spans="1:18" x14ac:dyDescent="0.25">
      <c r="A6054" t="str">
        <f t="shared" si="94"/>
        <v/>
      </c>
      <c r="O6054" s="142"/>
      <c r="P6054" s="132"/>
      <c r="R6054" s="119"/>
    </row>
    <row r="6055" spans="1:18" x14ac:dyDescent="0.25">
      <c r="A6055" t="str">
        <f t="shared" si="94"/>
        <v/>
      </c>
      <c r="O6055" s="142"/>
      <c r="P6055" s="132"/>
      <c r="R6055" s="119"/>
    </row>
    <row r="6056" spans="1:18" x14ac:dyDescent="0.25">
      <c r="A6056" t="str">
        <f t="shared" si="94"/>
        <v/>
      </c>
      <c r="O6056" s="142"/>
      <c r="P6056" s="132"/>
      <c r="R6056" s="119"/>
    </row>
    <row r="6057" spans="1:18" x14ac:dyDescent="0.25">
      <c r="A6057" t="str">
        <f t="shared" si="94"/>
        <v/>
      </c>
      <c r="O6057" s="142"/>
      <c r="P6057" s="132"/>
      <c r="R6057" s="119"/>
    </row>
    <row r="6058" spans="1:18" x14ac:dyDescent="0.25">
      <c r="A6058" t="str">
        <f t="shared" si="94"/>
        <v/>
      </c>
      <c r="O6058" s="142"/>
      <c r="P6058" s="132"/>
      <c r="R6058" s="119"/>
    </row>
    <row r="6059" spans="1:18" x14ac:dyDescent="0.25">
      <c r="A6059" t="str">
        <f t="shared" si="94"/>
        <v/>
      </c>
      <c r="O6059" s="142"/>
      <c r="P6059" s="132"/>
      <c r="R6059" s="119"/>
    </row>
    <row r="6060" spans="1:18" x14ac:dyDescent="0.25">
      <c r="A6060" t="str">
        <f t="shared" si="94"/>
        <v/>
      </c>
      <c r="O6060" s="142"/>
      <c r="P6060" s="132"/>
      <c r="R6060" s="119"/>
    </row>
    <row r="6061" spans="1:18" x14ac:dyDescent="0.25">
      <c r="A6061" t="str">
        <f t="shared" si="94"/>
        <v/>
      </c>
      <c r="O6061" s="142"/>
      <c r="P6061" s="132"/>
      <c r="R6061" s="119"/>
    </row>
    <row r="6062" spans="1:18" x14ac:dyDescent="0.25">
      <c r="A6062" t="str">
        <f t="shared" si="94"/>
        <v/>
      </c>
      <c r="O6062" s="142"/>
      <c r="P6062" s="132"/>
      <c r="R6062" s="119"/>
    </row>
    <row r="6063" spans="1:18" x14ac:dyDescent="0.25">
      <c r="A6063" t="str">
        <f t="shared" si="94"/>
        <v/>
      </c>
      <c r="O6063" s="142"/>
      <c r="P6063" s="132"/>
      <c r="R6063" s="119"/>
    </row>
    <row r="6064" spans="1:18" x14ac:dyDescent="0.25">
      <c r="A6064" t="str">
        <f t="shared" si="94"/>
        <v/>
      </c>
      <c r="O6064" s="142"/>
      <c r="P6064" s="132"/>
      <c r="R6064" s="119"/>
    </row>
    <row r="6065" spans="1:18" x14ac:dyDescent="0.25">
      <c r="A6065" t="str">
        <f t="shared" si="94"/>
        <v/>
      </c>
      <c r="O6065" s="142"/>
      <c r="P6065" s="132"/>
      <c r="R6065" s="119"/>
    </row>
    <row r="6066" spans="1:18" x14ac:dyDescent="0.25">
      <c r="A6066" t="str">
        <f t="shared" si="94"/>
        <v/>
      </c>
      <c r="O6066" s="142"/>
      <c r="P6066" s="132"/>
      <c r="R6066" s="119"/>
    </row>
    <row r="6067" spans="1:18" x14ac:dyDescent="0.25">
      <c r="A6067" t="str">
        <f t="shared" si="94"/>
        <v/>
      </c>
      <c r="O6067" s="142"/>
      <c r="P6067" s="132"/>
      <c r="R6067" s="119"/>
    </row>
    <row r="6068" spans="1:18" x14ac:dyDescent="0.25">
      <c r="A6068" t="str">
        <f t="shared" si="94"/>
        <v/>
      </c>
      <c r="O6068" s="142"/>
      <c r="P6068" s="132"/>
      <c r="R6068" s="119"/>
    </row>
    <row r="6069" spans="1:18" x14ac:dyDescent="0.25">
      <c r="A6069" t="str">
        <f t="shared" si="94"/>
        <v/>
      </c>
      <c r="O6069" s="142"/>
      <c r="P6069" s="132"/>
      <c r="R6069" s="119"/>
    </row>
    <row r="6070" spans="1:18" x14ac:dyDescent="0.25">
      <c r="A6070" t="str">
        <f t="shared" si="94"/>
        <v/>
      </c>
      <c r="O6070" s="142"/>
      <c r="P6070" s="132"/>
      <c r="R6070" s="119"/>
    </row>
    <row r="6071" spans="1:18" x14ac:dyDescent="0.25">
      <c r="A6071" t="str">
        <f t="shared" si="94"/>
        <v/>
      </c>
      <c r="O6071" s="142"/>
      <c r="P6071" s="132"/>
      <c r="R6071" s="119"/>
    </row>
    <row r="6072" spans="1:18" x14ac:dyDescent="0.25">
      <c r="A6072" t="str">
        <f t="shared" si="94"/>
        <v/>
      </c>
      <c r="O6072" s="142"/>
      <c r="P6072" s="132"/>
      <c r="R6072" s="119"/>
    </row>
    <row r="6073" spans="1:18" x14ac:dyDescent="0.25">
      <c r="A6073" t="str">
        <f t="shared" si="94"/>
        <v/>
      </c>
      <c r="O6073" s="142"/>
      <c r="P6073" s="132"/>
      <c r="R6073" s="119"/>
    </row>
    <row r="6074" spans="1:18" x14ac:dyDescent="0.25">
      <c r="A6074" t="str">
        <f t="shared" si="94"/>
        <v/>
      </c>
      <c r="O6074" s="142"/>
      <c r="P6074" s="132"/>
      <c r="R6074" s="119"/>
    </row>
    <row r="6075" spans="1:18" x14ac:dyDescent="0.25">
      <c r="A6075" t="str">
        <f t="shared" si="94"/>
        <v/>
      </c>
      <c r="O6075" s="142"/>
      <c r="P6075" s="132"/>
      <c r="R6075" s="119"/>
    </row>
    <row r="6076" spans="1:18" x14ac:dyDescent="0.25">
      <c r="A6076" t="str">
        <f t="shared" si="94"/>
        <v/>
      </c>
      <c r="O6076" s="142"/>
      <c r="P6076" s="132"/>
      <c r="R6076" s="119"/>
    </row>
    <row r="6077" spans="1:18" x14ac:dyDescent="0.25">
      <c r="A6077" t="str">
        <f t="shared" si="94"/>
        <v/>
      </c>
      <c r="O6077" s="142"/>
      <c r="P6077" s="132"/>
      <c r="R6077" s="119"/>
    </row>
    <row r="6078" spans="1:18" x14ac:dyDescent="0.25">
      <c r="A6078" t="str">
        <f t="shared" si="94"/>
        <v/>
      </c>
      <c r="O6078" s="142"/>
      <c r="P6078" s="132"/>
      <c r="R6078" s="119"/>
    </row>
    <row r="6079" spans="1:18" x14ac:dyDescent="0.25">
      <c r="A6079" t="str">
        <f t="shared" si="94"/>
        <v/>
      </c>
      <c r="O6079" s="142"/>
      <c r="P6079" s="132"/>
      <c r="R6079" s="119"/>
    </row>
    <row r="6080" spans="1:18" x14ac:dyDescent="0.25">
      <c r="A6080" t="str">
        <f t="shared" si="94"/>
        <v/>
      </c>
      <c r="O6080" s="142"/>
      <c r="P6080" s="132"/>
      <c r="R6080" s="119"/>
    </row>
    <row r="6081" spans="1:18" x14ac:dyDescent="0.25">
      <c r="A6081" t="str">
        <f t="shared" si="94"/>
        <v/>
      </c>
      <c r="O6081" s="142"/>
      <c r="P6081" s="132"/>
      <c r="R6081" s="119"/>
    </row>
    <row r="6082" spans="1:18" x14ac:dyDescent="0.25">
      <c r="A6082" t="str">
        <f t="shared" si="94"/>
        <v/>
      </c>
      <c r="O6082" s="142"/>
      <c r="P6082" s="132"/>
      <c r="R6082" s="119"/>
    </row>
    <row r="6083" spans="1:18" x14ac:dyDescent="0.25">
      <c r="A6083" t="str">
        <f t="shared" si="94"/>
        <v/>
      </c>
      <c r="O6083" s="142"/>
      <c r="P6083" s="132"/>
      <c r="R6083" s="119"/>
    </row>
    <row r="6084" spans="1:18" x14ac:dyDescent="0.25">
      <c r="A6084" t="str">
        <f t="shared" si="94"/>
        <v/>
      </c>
      <c r="O6084" s="142"/>
      <c r="P6084" s="132"/>
      <c r="R6084" s="119"/>
    </row>
    <row r="6085" spans="1:18" x14ac:dyDescent="0.25">
      <c r="A6085" t="str">
        <f t="shared" si="94"/>
        <v/>
      </c>
      <c r="O6085" s="142"/>
      <c r="P6085" s="132"/>
      <c r="R6085" s="119"/>
    </row>
    <row r="6086" spans="1:18" x14ac:dyDescent="0.25">
      <c r="A6086" t="str">
        <f t="shared" si="94"/>
        <v/>
      </c>
      <c r="O6086" s="142"/>
      <c r="P6086" s="132"/>
      <c r="R6086" s="119"/>
    </row>
    <row r="6087" spans="1:18" x14ac:dyDescent="0.25">
      <c r="A6087" t="str">
        <f t="shared" si="94"/>
        <v/>
      </c>
      <c r="O6087" s="142"/>
      <c r="P6087" s="132"/>
      <c r="R6087" s="119"/>
    </row>
    <row r="6088" spans="1:18" x14ac:dyDescent="0.25">
      <c r="A6088" t="str">
        <f t="shared" ref="A6088:A6151" si="95">B6088&amp;N6088</f>
        <v/>
      </c>
      <c r="O6088" s="142"/>
      <c r="P6088" s="132"/>
      <c r="R6088" s="119"/>
    </row>
    <row r="6089" spans="1:18" x14ac:dyDescent="0.25">
      <c r="A6089" t="str">
        <f t="shared" si="95"/>
        <v/>
      </c>
      <c r="O6089" s="142"/>
      <c r="P6089" s="132"/>
      <c r="R6089" s="119"/>
    </row>
    <row r="6090" spans="1:18" x14ac:dyDescent="0.25">
      <c r="A6090" t="str">
        <f t="shared" si="95"/>
        <v/>
      </c>
      <c r="O6090" s="142"/>
      <c r="P6090" s="132"/>
      <c r="R6090" s="119"/>
    </row>
    <row r="6091" spans="1:18" x14ac:dyDescent="0.25">
      <c r="A6091" t="str">
        <f t="shared" si="95"/>
        <v/>
      </c>
      <c r="O6091" s="142"/>
      <c r="P6091" s="132"/>
      <c r="R6091" s="119"/>
    </row>
    <row r="6092" spans="1:18" x14ac:dyDescent="0.25">
      <c r="A6092" t="str">
        <f t="shared" si="95"/>
        <v/>
      </c>
      <c r="O6092" s="142"/>
      <c r="P6092" s="132"/>
      <c r="R6092" s="119"/>
    </row>
    <row r="6093" spans="1:18" x14ac:dyDescent="0.25">
      <c r="A6093" t="str">
        <f t="shared" si="95"/>
        <v/>
      </c>
      <c r="O6093" s="142"/>
      <c r="P6093" s="132"/>
      <c r="R6093" s="119"/>
    </row>
    <row r="6094" spans="1:18" x14ac:dyDescent="0.25">
      <c r="A6094" t="str">
        <f t="shared" si="95"/>
        <v/>
      </c>
      <c r="O6094" s="142"/>
      <c r="P6094" s="132"/>
      <c r="R6094" s="119"/>
    </row>
    <row r="6095" spans="1:18" x14ac:dyDescent="0.25">
      <c r="A6095" t="str">
        <f t="shared" si="95"/>
        <v/>
      </c>
      <c r="O6095" s="142"/>
      <c r="P6095" s="132"/>
      <c r="R6095" s="119"/>
    </row>
    <row r="6096" spans="1:18" x14ac:dyDescent="0.25">
      <c r="A6096" t="str">
        <f t="shared" si="95"/>
        <v/>
      </c>
      <c r="O6096" s="142"/>
      <c r="P6096" s="132"/>
      <c r="R6096" s="119"/>
    </row>
    <row r="6097" spans="1:18" x14ac:dyDescent="0.25">
      <c r="A6097" t="str">
        <f t="shared" si="95"/>
        <v/>
      </c>
      <c r="O6097" s="142"/>
      <c r="P6097" s="132"/>
      <c r="R6097" s="119"/>
    </row>
    <row r="6098" spans="1:18" x14ac:dyDescent="0.25">
      <c r="A6098" t="str">
        <f t="shared" si="95"/>
        <v/>
      </c>
      <c r="O6098" s="142"/>
      <c r="P6098" s="132"/>
      <c r="R6098" s="119"/>
    </row>
    <row r="6099" spans="1:18" x14ac:dyDescent="0.25">
      <c r="A6099" t="str">
        <f t="shared" si="95"/>
        <v/>
      </c>
      <c r="O6099" s="142"/>
      <c r="P6099" s="132"/>
      <c r="R6099" s="119"/>
    </row>
    <row r="6100" spans="1:18" x14ac:dyDescent="0.25">
      <c r="A6100" t="str">
        <f t="shared" si="95"/>
        <v/>
      </c>
      <c r="O6100" s="142"/>
      <c r="P6100" s="132"/>
      <c r="R6100" s="119"/>
    </row>
    <row r="6101" spans="1:18" x14ac:dyDescent="0.25">
      <c r="A6101" t="str">
        <f t="shared" si="95"/>
        <v/>
      </c>
      <c r="O6101" s="142"/>
      <c r="P6101" s="132"/>
      <c r="R6101" s="119"/>
    </row>
    <row r="6102" spans="1:18" x14ac:dyDescent="0.25">
      <c r="A6102" t="str">
        <f t="shared" si="95"/>
        <v/>
      </c>
      <c r="O6102" s="142"/>
      <c r="P6102" s="132"/>
      <c r="R6102" s="119"/>
    </row>
    <row r="6103" spans="1:18" x14ac:dyDescent="0.25">
      <c r="A6103" t="str">
        <f t="shared" si="95"/>
        <v/>
      </c>
      <c r="O6103" s="142"/>
      <c r="P6103" s="132"/>
      <c r="R6103" s="119"/>
    </row>
    <row r="6104" spans="1:18" x14ac:dyDescent="0.25">
      <c r="A6104" t="str">
        <f t="shared" si="95"/>
        <v/>
      </c>
      <c r="O6104" s="142"/>
      <c r="P6104" s="132"/>
      <c r="R6104" s="119"/>
    </row>
    <row r="6105" spans="1:18" x14ac:dyDescent="0.25">
      <c r="A6105" t="str">
        <f t="shared" si="95"/>
        <v/>
      </c>
      <c r="O6105" s="142"/>
      <c r="P6105" s="132"/>
      <c r="R6105" s="119"/>
    </row>
    <row r="6106" spans="1:18" x14ac:dyDescent="0.25">
      <c r="A6106" t="str">
        <f t="shared" si="95"/>
        <v/>
      </c>
      <c r="O6106" s="142"/>
      <c r="P6106" s="132"/>
      <c r="R6106" s="119"/>
    </row>
    <row r="6107" spans="1:18" x14ac:dyDescent="0.25">
      <c r="A6107" t="str">
        <f t="shared" si="95"/>
        <v/>
      </c>
      <c r="O6107" s="142"/>
      <c r="P6107" s="132"/>
      <c r="R6107" s="119"/>
    </row>
    <row r="6108" spans="1:18" x14ac:dyDescent="0.25">
      <c r="A6108" t="str">
        <f t="shared" si="95"/>
        <v/>
      </c>
      <c r="O6108" s="142"/>
      <c r="P6108" s="132"/>
      <c r="R6108" s="119"/>
    </row>
    <row r="6109" spans="1:18" x14ac:dyDescent="0.25">
      <c r="A6109" t="str">
        <f t="shared" si="95"/>
        <v/>
      </c>
      <c r="O6109" s="142"/>
      <c r="P6109" s="132"/>
      <c r="R6109" s="119"/>
    </row>
    <row r="6110" spans="1:18" x14ac:dyDescent="0.25">
      <c r="A6110" t="str">
        <f t="shared" si="95"/>
        <v/>
      </c>
      <c r="O6110" s="142"/>
      <c r="P6110" s="132"/>
      <c r="R6110" s="119"/>
    </row>
    <row r="6111" spans="1:18" x14ac:dyDescent="0.25">
      <c r="A6111" t="str">
        <f t="shared" si="95"/>
        <v/>
      </c>
      <c r="O6111" s="142"/>
      <c r="P6111" s="132"/>
      <c r="R6111" s="119"/>
    </row>
    <row r="6112" spans="1:18" x14ac:dyDescent="0.25">
      <c r="A6112" t="str">
        <f t="shared" si="95"/>
        <v/>
      </c>
      <c r="O6112" s="142"/>
      <c r="P6112" s="132"/>
      <c r="R6112" s="119"/>
    </row>
    <row r="6113" spans="1:18" x14ac:dyDescent="0.25">
      <c r="A6113" t="str">
        <f t="shared" si="95"/>
        <v/>
      </c>
      <c r="O6113" s="142"/>
      <c r="P6113" s="132"/>
      <c r="R6113" s="119"/>
    </row>
    <row r="6114" spans="1:18" x14ac:dyDescent="0.25">
      <c r="A6114" t="str">
        <f t="shared" si="95"/>
        <v/>
      </c>
      <c r="O6114" s="142"/>
      <c r="P6114" s="132"/>
      <c r="R6114" s="119"/>
    </row>
    <row r="6115" spans="1:18" x14ac:dyDescent="0.25">
      <c r="A6115" t="str">
        <f t="shared" si="95"/>
        <v/>
      </c>
      <c r="O6115" s="142"/>
      <c r="P6115" s="132"/>
      <c r="R6115" s="119"/>
    </row>
    <row r="6116" spans="1:18" x14ac:dyDescent="0.25">
      <c r="A6116" t="str">
        <f t="shared" si="95"/>
        <v/>
      </c>
      <c r="O6116" s="142"/>
      <c r="P6116" s="132"/>
      <c r="R6116" s="119"/>
    </row>
    <row r="6117" spans="1:18" x14ac:dyDescent="0.25">
      <c r="A6117" t="str">
        <f t="shared" si="95"/>
        <v/>
      </c>
      <c r="O6117" s="142"/>
      <c r="P6117" s="132"/>
      <c r="R6117" s="119"/>
    </row>
    <row r="6118" spans="1:18" x14ac:dyDescent="0.25">
      <c r="A6118" t="str">
        <f t="shared" si="95"/>
        <v/>
      </c>
      <c r="O6118" s="142"/>
      <c r="P6118" s="132"/>
      <c r="R6118" s="119"/>
    </row>
    <row r="6119" spans="1:18" x14ac:dyDescent="0.25">
      <c r="A6119" t="str">
        <f t="shared" si="95"/>
        <v/>
      </c>
      <c r="O6119" s="142"/>
      <c r="P6119" s="132"/>
      <c r="R6119" s="119"/>
    </row>
    <row r="6120" spans="1:18" x14ac:dyDescent="0.25">
      <c r="A6120" t="str">
        <f t="shared" si="95"/>
        <v/>
      </c>
      <c r="O6120" s="142"/>
      <c r="P6120" s="132"/>
      <c r="R6120" s="119"/>
    </row>
    <row r="6121" spans="1:18" x14ac:dyDescent="0.25">
      <c r="A6121" t="str">
        <f t="shared" si="95"/>
        <v/>
      </c>
      <c r="O6121" s="142"/>
      <c r="P6121" s="132"/>
      <c r="R6121" s="119"/>
    </row>
    <row r="6122" spans="1:18" x14ac:dyDescent="0.25">
      <c r="A6122" t="str">
        <f t="shared" si="95"/>
        <v/>
      </c>
      <c r="O6122" s="142"/>
      <c r="P6122" s="132"/>
      <c r="R6122" s="119"/>
    </row>
    <row r="6123" spans="1:18" x14ac:dyDescent="0.25">
      <c r="A6123" t="str">
        <f t="shared" si="95"/>
        <v/>
      </c>
      <c r="O6123" s="142"/>
      <c r="P6123" s="132"/>
      <c r="R6123" s="119"/>
    </row>
    <row r="6124" spans="1:18" x14ac:dyDescent="0.25">
      <c r="A6124" t="str">
        <f t="shared" si="95"/>
        <v/>
      </c>
      <c r="O6124" s="142"/>
      <c r="P6124" s="132"/>
      <c r="R6124" s="119"/>
    </row>
    <row r="6125" spans="1:18" x14ac:dyDescent="0.25">
      <c r="A6125" t="str">
        <f t="shared" si="95"/>
        <v/>
      </c>
      <c r="O6125" s="142"/>
      <c r="P6125" s="132"/>
      <c r="R6125" s="119"/>
    </row>
    <row r="6126" spans="1:18" x14ac:dyDescent="0.25">
      <c r="A6126" t="str">
        <f t="shared" si="95"/>
        <v/>
      </c>
      <c r="O6126" s="142"/>
      <c r="P6126" s="132"/>
      <c r="R6126" s="119"/>
    </row>
    <row r="6127" spans="1:18" x14ac:dyDescent="0.25">
      <c r="A6127" t="str">
        <f t="shared" si="95"/>
        <v/>
      </c>
      <c r="O6127" s="142"/>
      <c r="P6127" s="132"/>
      <c r="R6127" s="119"/>
    </row>
    <row r="6128" spans="1:18" x14ac:dyDescent="0.25">
      <c r="A6128" t="str">
        <f t="shared" si="95"/>
        <v/>
      </c>
      <c r="O6128" s="142"/>
      <c r="P6128" s="132"/>
      <c r="R6128" s="119"/>
    </row>
    <row r="6129" spans="1:18" x14ac:dyDescent="0.25">
      <c r="A6129" t="str">
        <f t="shared" si="95"/>
        <v/>
      </c>
      <c r="O6129" s="142"/>
      <c r="P6129" s="132"/>
      <c r="R6129" s="119"/>
    </row>
    <row r="6130" spans="1:18" x14ac:dyDescent="0.25">
      <c r="A6130" t="str">
        <f t="shared" si="95"/>
        <v/>
      </c>
      <c r="O6130" s="142"/>
      <c r="P6130" s="132"/>
      <c r="R6130" s="119"/>
    </row>
    <row r="6131" spans="1:18" x14ac:dyDescent="0.25">
      <c r="A6131" t="str">
        <f t="shared" si="95"/>
        <v/>
      </c>
      <c r="O6131" s="142"/>
      <c r="P6131" s="132"/>
      <c r="R6131" s="119"/>
    </row>
    <row r="6132" spans="1:18" x14ac:dyDescent="0.25">
      <c r="A6132" t="str">
        <f t="shared" si="95"/>
        <v/>
      </c>
      <c r="O6132" s="142"/>
      <c r="P6132" s="132"/>
      <c r="R6132" s="119"/>
    </row>
    <row r="6133" spans="1:18" x14ac:dyDescent="0.25">
      <c r="A6133" t="str">
        <f t="shared" si="95"/>
        <v/>
      </c>
      <c r="O6133" s="142"/>
      <c r="P6133" s="132"/>
      <c r="R6133" s="119"/>
    </row>
    <row r="6134" spans="1:18" x14ac:dyDescent="0.25">
      <c r="A6134" t="str">
        <f t="shared" si="95"/>
        <v/>
      </c>
      <c r="O6134" s="142"/>
      <c r="P6134" s="132"/>
      <c r="R6134" s="119"/>
    </row>
    <row r="6135" spans="1:18" x14ac:dyDescent="0.25">
      <c r="A6135" t="str">
        <f t="shared" si="95"/>
        <v/>
      </c>
      <c r="O6135" s="142"/>
      <c r="P6135" s="132"/>
      <c r="R6135" s="119"/>
    </row>
    <row r="6136" spans="1:18" x14ac:dyDescent="0.25">
      <c r="A6136" t="str">
        <f t="shared" si="95"/>
        <v/>
      </c>
      <c r="O6136" s="142"/>
      <c r="P6136" s="132"/>
      <c r="R6136" s="119"/>
    </row>
    <row r="6137" spans="1:18" x14ac:dyDescent="0.25">
      <c r="A6137" t="str">
        <f t="shared" si="95"/>
        <v/>
      </c>
      <c r="O6137" s="142"/>
      <c r="P6137" s="132"/>
      <c r="R6137" s="119"/>
    </row>
    <row r="6138" spans="1:18" x14ac:dyDescent="0.25">
      <c r="A6138" t="str">
        <f t="shared" si="95"/>
        <v/>
      </c>
      <c r="O6138" s="142"/>
      <c r="P6138" s="132"/>
      <c r="R6138" s="119"/>
    </row>
    <row r="6139" spans="1:18" x14ac:dyDescent="0.25">
      <c r="A6139" t="str">
        <f t="shared" si="95"/>
        <v/>
      </c>
      <c r="O6139" s="142"/>
      <c r="P6139" s="132"/>
      <c r="R6139" s="119"/>
    </row>
    <row r="6140" spans="1:18" x14ac:dyDescent="0.25">
      <c r="A6140" t="str">
        <f t="shared" si="95"/>
        <v/>
      </c>
      <c r="O6140" s="142"/>
      <c r="P6140" s="132"/>
      <c r="R6140" s="119"/>
    </row>
    <row r="6141" spans="1:18" x14ac:dyDescent="0.25">
      <c r="A6141" t="str">
        <f t="shared" si="95"/>
        <v/>
      </c>
      <c r="O6141" s="142"/>
      <c r="P6141" s="132"/>
      <c r="R6141" s="119"/>
    </row>
    <row r="6142" spans="1:18" x14ac:dyDescent="0.25">
      <c r="A6142" t="str">
        <f t="shared" si="95"/>
        <v/>
      </c>
      <c r="O6142" s="142"/>
      <c r="P6142" s="132"/>
      <c r="R6142" s="119"/>
    </row>
    <row r="6143" spans="1:18" x14ac:dyDescent="0.25">
      <c r="A6143" t="str">
        <f t="shared" si="95"/>
        <v/>
      </c>
      <c r="O6143" s="142"/>
      <c r="P6143" s="132"/>
      <c r="R6143" s="119"/>
    </row>
    <row r="6144" spans="1:18" x14ac:dyDescent="0.25">
      <c r="A6144" t="str">
        <f t="shared" si="95"/>
        <v/>
      </c>
      <c r="O6144" s="142"/>
      <c r="P6144" s="132"/>
      <c r="R6144" s="119"/>
    </row>
    <row r="6145" spans="1:18" x14ac:dyDescent="0.25">
      <c r="A6145" t="str">
        <f t="shared" si="95"/>
        <v/>
      </c>
      <c r="O6145" s="142"/>
      <c r="P6145" s="132"/>
      <c r="R6145" s="119"/>
    </row>
    <row r="6146" spans="1:18" x14ac:dyDescent="0.25">
      <c r="A6146" t="str">
        <f t="shared" si="95"/>
        <v/>
      </c>
      <c r="O6146" s="142"/>
      <c r="P6146" s="132"/>
      <c r="R6146" s="119"/>
    </row>
    <row r="6147" spans="1:18" x14ac:dyDescent="0.25">
      <c r="A6147" t="str">
        <f t="shared" si="95"/>
        <v/>
      </c>
      <c r="O6147" s="142"/>
      <c r="P6147" s="132"/>
      <c r="R6147" s="119"/>
    </row>
    <row r="6148" spans="1:18" x14ac:dyDescent="0.25">
      <c r="A6148" t="str">
        <f t="shared" si="95"/>
        <v/>
      </c>
      <c r="O6148" s="142"/>
      <c r="P6148" s="132"/>
      <c r="R6148" s="119"/>
    </row>
    <row r="6149" spans="1:18" x14ac:dyDescent="0.25">
      <c r="A6149" t="str">
        <f t="shared" si="95"/>
        <v/>
      </c>
      <c r="O6149" s="142"/>
      <c r="P6149" s="132"/>
      <c r="R6149" s="119"/>
    </row>
    <row r="6150" spans="1:18" x14ac:dyDescent="0.25">
      <c r="A6150" t="str">
        <f t="shared" si="95"/>
        <v/>
      </c>
      <c r="O6150" s="142"/>
      <c r="P6150" s="132"/>
      <c r="R6150" s="119"/>
    </row>
    <row r="6151" spans="1:18" x14ac:dyDescent="0.25">
      <c r="A6151" t="str">
        <f t="shared" si="95"/>
        <v/>
      </c>
      <c r="O6151" s="142"/>
      <c r="P6151" s="132"/>
      <c r="R6151" s="119"/>
    </row>
    <row r="6152" spans="1:18" x14ac:dyDescent="0.25">
      <c r="A6152" t="str">
        <f t="shared" ref="A6152:A6215" si="96">B6152&amp;N6152</f>
        <v/>
      </c>
      <c r="O6152" s="142"/>
      <c r="P6152" s="132"/>
      <c r="R6152" s="119"/>
    </row>
    <row r="6153" spans="1:18" x14ac:dyDescent="0.25">
      <c r="A6153" t="str">
        <f t="shared" si="96"/>
        <v/>
      </c>
      <c r="O6153" s="142"/>
      <c r="P6153" s="132"/>
      <c r="R6153" s="119"/>
    </row>
    <row r="6154" spans="1:18" x14ac:dyDescent="0.25">
      <c r="A6154" t="str">
        <f t="shared" si="96"/>
        <v/>
      </c>
      <c r="O6154" s="142"/>
      <c r="P6154" s="132"/>
      <c r="R6154" s="119"/>
    </row>
    <row r="6155" spans="1:18" x14ac:dyDescent="0.25">
      <c r="A6155" t="str">
        <f t="shared" si="96"/>
        <v/>
      </c>
      <c r="O6155" s="142"/>
      <c r="P6155" s="132"/>
      <c r="R6155" s="119"/>
    </row>
    <row r="6156" spans="1:18" x14ac:dyDescent="0.25">
      <c r="A6156" t="str">
        <f t="shared" si="96"/>
        <v/>
      </c>
      <c r="O6156" s="142"/>
      <c r="P6156" s="132"/>
      <c r="R6156" s="119"/>
    </row>
    <row r="6157" spans="1:18" x14ac:dyDescent="0.25">
      <c r="A6157" t="str">
        <f t="shared" si="96"/>
        <v/>
      </c>
      <c r="O6157" s="142"/>
      <c r="P6157" s="132"/>
      <c r="R6157" s="119"/>
    </row>
    <row r="6158" spans="1:18" x14ac:dyDescent="0.25">
      <c r="A6158" t="str">
        <f t="shared" si="96"/>
        <v/>
      </c>
      <c r="O6158" s="142"/>
      <c r="P6158" s="132"/>
      <c r="R6158" s="119"/>
    </row>
    <row r="6159" spans="1:18" x14ac:dyDescent="0.25">
      <c r="A6159" t="str">
        <f t="shared" si="96"/>
        <v/>
      </c>
      <c r="O6159" s="142"/>
      <c r="P6159" s="132"/>
      <c r="R6159" s="119"/>
    </row>
    <row r="6160" spans="1:18" x14ac:dyDescent="0.25">
      <c r="A6160" t="str">
        <f t="shared" si="96"/>
        <v/>
      </c>
      <c r="O6160" s="142"/>
      <c r="P6160" s="132"/>
      <c r="R6160" s="119"/>
    </row>
    <row r="6161" spans="1:18" x14ac:dyDescent="0.25">
      <c r="A6161" t="str">
        <f t="shared" si="96"/>
        <v/>
      </c>
      <c r="O6161" s="142"/>
      <c r="P6161" s="132"/>
      <c r="R6161" s="119"/>
    </row>
    <row r="6162" spans="1:18" x14ac:dyDescent="0.25">
      <c r="A6162" t="str">
        <f t="shared" si="96"/>
        <v/>
      </c>
      <c r="O6162" s="142"/>
      <c r="P6162" s="132"/>
      <c r="R6162" s="119"/>
    </row>
    <row r="6163" spans="1:18" x14ac:dyDescent="0.25">
      <c r="A6163" t="str">
        <f t="shared" si="96"/>
        <v/>
      </c>
      <c r="O6163" s="142"/>
      <c r="P6163" s="132"/>
      <c r="R6163" s="119"/>
    </row>
    <row r="6164" spans="1:18" x14ac:dyDescent="0.25">
      <c r="A6164" t="str">
        <f t="shared" si="96"/>
        <v/>
      </c>
      <c r="O6164" s="142"/>
      <c r="P6164" s="132"/>
      <c r="R6164" s="119"/>
    </row>
    <row r="6165" spans="1:18" x14ac:dyDescent="0.25">
      <c r="A6165" t="str">
        <f t="shared" si="96"/>
        <v/>
      </c>
      <c r="O6165" s="142"/>
      <c r="P6165" s="132"/>
      <c r="R6165" s="119"/>
    </row>
    <row r="6166" spans="1:18" x14ac:dyDescent="0.25">
      <c r="A6166" t="str">
        <f t="shared" si="96"/>
        <v/>
      </c>
      <c r="O6166" s="142"/>
      <c r="P6166" s="132"/>
      <c r="R6166" s="119"/>
    </row>
    <row r="6167" spans="1:18" x14ac:dyDescent="0.25">
      <c r="A6167" t="str">
        <f t="shared" si="96"/>
        <v/>
      </c>
      <c r="O6167" s="142"/>
      <c r="P6167" s="132"/>
      <c r="R6167" s="119"/>
    </row>
    <row r="6168" spans="1:18" x14ac:dyDescent="0.25">
      <c r="A6168" t="str">
        <f t="shared" si="96"/>
        <v/>
      </c>
      <c r="O6168" s="142"/>
      <c r="P6168" s="132"/>
      <c r="R6168" s="119"/>
    </row>
    <row r="6169" spans="1:18" x14ac:dyDescent="0.25">
      <c r="A6169" t="str">
        <f t="shared" si="96"/>
        <v/>
      </c>
      <c r="O6169" s="142"/>
      <c r="P6169" s="132"/>
      <c r="R6169" s="119"/>
    </row>
    <row r="6170" spans="1:18" x14ac:dyDescent="0.25">
      <c r="A6170" t="str">
        <f t="shared" si="96"/>
        <v/>
      </c>
      <c r="O6170" s="142"/>
      <c r="P6170" s="132"/>
      <c r="R6170" s="119"/>
    </row>
    <row r="6171" spans="1:18" x14ac:dyDescent="0.25">
      <c r="A6171" t="str">
        <f t="shared" si="96"/>
        <v/>
      </c>
      <c r="O6171" s="142"/>
      <c r="P6171" s="132"/>
      <c r="R6171" s="119"/>
    </row>
    <row r="6172" spans="1:18" x14ac:dyDescent="0.25">
      <c r="A6172" t="str">
        <f t="shared" si="96"/>
        <v/>
      </c>
      <c r="O6172" s="142"/>
      <c r="P6172" s="132"/>
      <c r="R6172" s="119"/>
    </row>
    <row r="6173" spans="1:18" x14ac:dyDescent="0.25">
      <c r="A6173" t="str">
        <f t="shared" si="96"/>
        <v/>
      </c>
      <c r="O6173" s="142"/>
      <c r="P6173" s="132"/>
      <c r="R6173" s="119"/>
    </row>
    <row r="6174" spans="1:18" x14ac:dyDescent="0.25">
      <c r="A6174" t="str">
        <f t="shared" si="96"/>
        <v/>
      </c>
      <c r="O6174" s="142"/>
      <c r="P6174" s="132"/>
      <c r="R6174" s="119"/>
    </row>
    <row r="6175" spans="1:18" x14ac:dyDescent="0.25">
      <c r="A6175" t="str">
        <f t="shared" si="96"/>
        <v/>
      </c>
      <c r="O6175" s="142"/>
      <c r="P6175" s="132"/>
      <c r="R6175" s="119"/>
    </row>
    <row r="6176" spans="1:18" x14ac:dyDescent="0.25">
      <c r="A6176" t="str">
        <f t="shared" si="96"/>
        <v/>
      </c>
      <c r="O6176" s="142"/>
      <c r="P6176" s="132"/>
      <c r="R6176" s="119"/>
    </row>
    <row r="6177" spans="1:18" x14ac:dyDescent="0.25">
      <c r="A6177" t="str">
        <f t="shared" si="96"/>
        <v/>
      </c>
      <c r="O6177" s="142"/>
      <c r="P6177" s="132"/>
      <c r="R6177" s="119"/>
    </row>
    <row r="6178" spans="1:18" x14ac:dyDescent="0.25">
      <c r="A6178" t="str">
        <f t="shared" si="96"/>
        <v/>
      </c>
      <c r="O6178" s="142"/>
      <c r="P6178" s="132"/>
      <c r="R6178" s="119"/>
    </row>
    <row r="6179" spans="1:18" x14ac:dyDescent="0.25">
      <c r="A6179" t="str">
        <f t="shared" si="96"/>
        <v/>
      </c>
      <c r="O6179" s="142"/>
      <c r="P6179" s="132"/>
      <c r="R6179" s="119"/>
    </row>
    <row r="6180" spans="1:18" x14ac:dyDescent="0.25">
      <c r="A6180" t="str">
        <f t="shared" si="96"/>
        <v/>
      </c>
      <c r="O6180" s="142"/>
      <c r="P6180" s="132"/>
      <c r="R6180" s="119"/>
    </row>
    <row r="6181" spans="1:18" x14ac:dyDescent="0.25">
      <c r="A6181" t="str">
        <f t="shared" si="96"/>
        <v/>
      </c>
      <c r="O6181" s="142"/>
      <c r="P6181" s="132"/>
      <c r="R6181" s="119"/>
    </row>
    <row r="6182" spans="1:18" x14ac:dyDescent="0.25">
      <c r="A6182" t="str">
        <f t="shared" si="96"/>
        <v/>
      </c>
      <c r="O6182" s="142"/>
      <c r="P6182" s="132"/>
      <c r="R6182" s="119"/>
    </row>
    <row r="6183" spans="1:18" x14ac:dyDescent="0.25">
      <c r="A6183" t="str">
        <f t="shared" si="96"/>
        <v/>
      </c>
      <c r="O6183" s="142"/>
      <c r="P6183" s="132"/>
      <c r="R6183" s="119"/>
    </row>
    <row r="6184" spans="1:18" x14ac:dyDescent="0.25">
      <c r="A6184" t="str">
        <f t="shared" si="96"/>
        <v/>
      </c>
      <c r="O6184" s="142"/>
      <c r="P6184" s="132"/>
      <c r="R6184" s="119"/>
    </row>
    <row r="6185" spans="1:18" x14ac:dyDescent="0.25">
      <c r="A6185" t="str">
        <f t="shared" si="96"/>
        <v/>
      </c>
      <c r="O6185" s="142"/>
      <c r="P6185" s="132"/>
      <c r="R6185" s="119"/>
    </row>
    <row r="6186" spans="1:18" x14ac:dyDescent="0.25">
      <c r="A6186" t="str">
        <f t="shared" si="96"/>
        <v/>
      </c>
      <c r="O6186" s="142"/>
      <c r="P6186" s="132"/>
      <c r="R6186" s="119"/>
    </row>
    <row r="6187" spans="1:18" x14ac:dyDescent="0.25">
      <c r="A6187" t="str">
        <f t="shared" si="96"/>
        <v/>
      </c>
      <c r="O6187" s="142"/>
      <c r="P6187" s="132"/>
      <c r="R6187" s="119"/>
    </row>
    <row r="6188" spans="1:18" x14ac:dyDescent="0.25">
      <c r="A6188" t="str">
        <f t="shared" si="96"/>
        <v/>
      </c>
      <c r="O6188" s="142"/>
      <c r="P6188" s="132"/>
      <c r="R6188" s="119"/>
    </row>
    <row r="6189" spans="1:18" x14ac:dyDescent="0.25">
      <c r="A6189" t="str">
        <f t="shared" si="96"/>
        <v/>
      </c>
      <c r="O6189" s="142"/>
      <c r="P6189" s="132"/>
      <c r="R6189" s="119"/>
    </row>
    <row r="6190" spans="1:18" x14ac:dyDescent="0.25">
      <c r="A6190" t="str">
        <f t="shared" si="96"/>
        <v/>
      </c>
      <c r="O6190" s="142"/>
      <c r="P6190" s="132"/>
      <c r="R6190" s="119"/>
    </row>
    <row r="6191" spans="1:18" x14ac:dyDescent="0.25">
      <c r="A6191" t="str">
        <f t="shared" si="96"/>
        <v/>
      </c>
      <c r="O6191" s="142"/>
      <c r="P6191" s="132"/>
      <c r="R6191" s="119"/>
    </row>
    <row r="6192" spans="1:18" x14ac:dyDescent="0.25">
      <c r="A6192" t="str">
        <f t="shared" si="96"/>
        <v/>
      </c>
      <c r="O6192" s="142"/>
      <c r="P6192" s="132"/>
      <c r="R6192" s="119"/>
    </row>
    <row r="6193" spans="1:18" x14ac:dyDescent="0.25">
      <c r="A6193" t="str">
        <f t="shared" si="96"/>
        <v/>
      </c>
      <c r="O6193" s="142"/>
      <c r="P6193" s="132"/>
      <c r="R6193" s="119"/>
    </row>
    <row r="6194" spans="1:18" x14ac:dyDescent="0.25">
      <c r="A6194" t="str">
        <f t="shared" si="96"/>
        <v/>
      </c>
      <c r="O6194" s="142"/>
      <c r="P6194" s="132"/>
      <c r="R6194" s="119"/>
    </row>
    <row r="6195" spans="1:18" x14ac:dyDescent="0.25">
      <c r="A6195" t="str">
        <f t="shared" si="96"/>
        <v/>
      </c>
      <c r="O6195" s="142"/>
      <c r="P6195" s="132"/>
      <c r="R6195" s="119"/>
    </row>
    <row r="6196" spans="1:18" x14ac:dyDescent="0.25">
      <c r="A6196" t="str">
        <f t="shared" si="96"/>
        <v/>
      </c>
      <c r="O6196" s="142"/>
      <c r="P6196" s="132"/>
      <c r="R6196" s="119"/>
    </row>
    <row r="6197" spans="1:18" x14ac:dyDescent="0.25">
      <c r="A6197" t="str">
        <f t="shared" si="96"/>
        <v/>
      </c>
      <c r="O6197" s="142"/>
      <c r="P6197" s="132"/>
      <c r="R6197" s="119"/>
    </row>
    <row r="6198" spans="1:18" x14ac:dyDescent="0.25">
      <c r="A6198" t="str">
        <f t="shared" si="96"/>
        <v/>
      </c>
      <c r="O6198" s="142"/>
      <c r="P6198" s="132"/>
      <c r="R6198" s="119"/>
    </row>
    <row r="6199" spans="1:18" x14ac:dyDescent="0.25">
      <c r="A6199" t="str">
        <f t="shared" si="96"/>
        <v/>
      </c>
      <c r="O6199" s="142"/>
      <c r="P6199" s="132"/>
      <c r="R6199" s="119"/>
    </row>
    <row r="6200" spans="1:18" x14ac:dyDescent="0.25">
      <c r="A6200" t="str">
        <f t="shared" si="96"/>
        <v/>
      </c>
      <c r="O6200" s="142"/>
      <c r="P6200" s="132"/>
      <c r="R6200" s="119"/>
    </row>
    <row r="6201" spans="1:18" x14ac:dyDescent="0.25">
      <c r="A6201" t="str">
        <f t="shared" si="96"/>
        <v/>
      </c>
      <c r="O6201" s="142"/>
      <c r="P6201" s="132"/>
      <c r="R6201" s="119"/>
    </row>
    <row r="6202" spans="1:18" x14ac:dyDescent="0.25">
      <c r="A6202" t="str">
        <f t="shared" si="96"/>
        <v/>
      </c>
      <c r="O6202" s="142"/>
      <c r="P6202" s="132"/>
      <c r="R6202" s="119"/>
    </row>
    <row r="6203" spans="1:18" x14ac:dyDescent="0.25">
      <c r="A6203" t="str">
        <f t="shared" si="96"/>
        <v/>
      </c>
      <c r="O6203" s="142"/>
      <c r="P6203" s="132"/>
      <c r="R6203" s="119"/>
    </row>
    <row r="6204" spans="1:18" x14ac:dyDescent="0.25">
      <c r="A6204" t="str">
        <f t="shared" si="96"/>
        <v/>
      </c>
      <c r="O6204" s="142"/>
      <c r="P6204" s="132"/>
      <c r="R6204" s="119"/>
    </row>
    <row r="6205" spans="1:18" x14ac:dyDescent="0.25">
      <c r="A6205" t="str">
        <f t="shared" si="96"/>
        <v/>
      </c>
      <c r="O6205" s="142"/>
      <c r="P6205" s="132"/>
      <c r="R6205" s="119"/>
    </row>
    <row r="6206" spans="1:18" x14ac:dyDescent="0.25">
      <c r="A6206" t="str">
        <f t="shared" si="96"/>
        <v/>
      </c>
      <c r="O6206" s="142"/>
      <c r="P6206" s="132"/>
      <c r="R6206" s="119"/>
    </row>
    <row r="6207" spans="1:18" x14ac:dyDescent="0.25">
      <c r="A6207" t="str">
        <f t="shared" si="96"/>
        <v/>
      </c>
      <c r="O6207" s="142"/>
      <c r="P6207" s="132"/>
      <c r="R6207" s="119"/>
    </row>
    <row r="6208" spans="1:18" x14ac:dyDescent="0.25">
      <c r="A6208" t="str">
        <f t="shared" si="96"/>
        <v/>
      </c>
      <c r="O6208" s="142"/>
      <c r="P6208" s="132"/>
      <c r="R6208" s="119"/>
    </row>
    <row r="6209" spans="1:18" x14ac:dyDescent="0.25">
      <c r="A6209" t="str">
        <f t="shared" si="96"/>
        <v/>
      </c>
      <c r="O6209" s="142"/>
      <c r="P6209" s="132"/>
      <c r="R6209" s="119"/>
    </row>
    <row r="6210" spans="1:18" x14ac:dyDescent="0.25">
      <c r="A6210" t="str">
        <f t="shared" si="96"/>
        <v/>
      </c>
      <c r="O6210" s="142"/>
      <c r="P6210" s="132"/>
      <c r="R6210" s="119"/>
    </row>
    <row r="6211" spans="1:18" x14ac:dyDescent="0.25">
      <c r="A6211" t="str">
        <f t="shared" si="96"/>
        <v/>
      </c>
      <c r="O6211" s="142"/>
      <c r="P6211" s="132"/>
      <c r="R6211" s="119"/>
    </row>
    <row r="6212" spans="1:18" x14ac:dyDescent="0.25">
      <c r="A6212" t="str">
        <f t="shared" si="96"/>
        <v/>
      </c>
      <c r="O6212" s="142"/>
      <c r="P6212" s="132"/>
      <c r="R6212" s="119"/>
    </row>
    <row r="6213" spans="1:18" x14ac:dyDescent="0.25">
      <c r="A6213" t="str">
        <f t="shared" si="96"/>
        <v/>
      </c>
      <c r="O6213" s="142"/>
      <c r="P6213" s="132"/>
      <c r="R6213" s="119"/>
    </row>
    <row r="6214" spans="1:18" x14ac:dyDescent="0.25">
      <c r="A6214" t="str">
        <f t="shared" si="96"/>
        <v/>
      </c>
      <c r="O6214" s="142"/>
      <c r="P6214" s="132"/>
      <c r="R6214" s="119"/>
    </row>
    <row r="6215" spans="1:18" x14ac:dyDescent="0.25">
      <c r="A6215" t="str">
        <f t="shared" si="96"/>
        <v/>
      </c>
      <c r="O6215" s="142"/>
      <c r="P6215" s="132"/>
      <c r="R6215" s="119"/>
    </row>
    <row r="6216" spans="1:18" x14ac:dyDescent="0.25">
      <c r="A6216" t="str">
        <f t="shared" ref="A6216:A6279" si="97">B6216&amp;N6216</f>
        <v/>
      </c>
      <c r="O6216" s="142"/>
      <c r="P6216" s="132"/>
      <c r="R6216" s="119"/>
    </row>
    <row r="6217" spans="1:18" x14ac:dyDescent="0.25">
      <c r="A6217" t="str">
        <f t="shared" si="97"/>
        <v/>
      </c>
      <c r="O6217" s="142"/>
      <c r="P6217" s="132"/>
      <c r="R6217" s="119"/>
    </row>
    <row r="6218" spans="1:18" x14ac:dyDescent="0.25">
      <c r="A6218" t="str">
        <f t="shared" si="97"/>
        <v/>
      </c>
      <c r="O6218" s="142"/>
      <c r="P6218" s="132"/>
      <c r="R6218" s="119"/>
    </row>
    <row r="6219" spans="1:18" x14ac:dyDescent="0.25">
      <c r="A6219" t="str">
        <f t="shared" si="97"/>
        <v/>
      </c>
      <c r="O6219" s="142"/>
      <c r="P6219" s="132"/>
      <c r="R6219" s="119"/>
    </row>
    <row r="6220" spans="1:18" x14ac:dyDescent="0.25">
      <c r="A6220" t="str">
        <f t="shared" si="97"/>
        <v/>
      </c>
      <c r="O6220" s="142"/>
      <c r="P6220" s="132"/>
      <c r="R6220" s="119"/>
    </row>
    <row r="6221" spans="1:18" x14ac:dyDescent="0.25">
      <c r="A6221" t="str">
        <f t="shared" si="97"/>
        <v/>
      </c>
      <c r="O6221" s="142"/>
      <c r="P6221" s="132"/>
      <c r="R6221" s="119"/>
    </row>
    <row r="6222" spans="1:18" x14ac:dyDescent="0.25">
      <c r="A6222" t="str">
        <f t="shared" si="97"/>
        <v/>
      </c>
      <c r="O6222" s="142"/>
      <c r="P6222" s="132"/>
      <c r="R6222" s="119"/>
    </row>
    <row r="6223" spans="1:18" x14ac:dyDescent="0.25">
      <c r="A6223" t="str">
        <f t="shared" si="97"/>
        <v/>
      </c>
      <c r="O6223" s="142"/>
      <c r="P6223" s="132"/>
      <c r="R6223" s="119"/>
    </row>
    <row r="6224" spans="1:18" x14ac:dyDescent="0.25">
      <c r="A6224" t="str">
        <f t="shared" si="97"/>
        <v/>
      </c>
      <c r="O6224" s="142"/>
      <c r="P6224" s="132"/>
      <c r="R6224" s="119"/>
    </row>
    <row r="6225" spans="1:18" x14ac:dyDescent="0.25">
      <c r="A6225" t="str">
        <f t="shared" si="97"/>
        <v/>
      </c>
      <c r="O6225" s="142"/>
      <c r="P6225" s="132"/>
      <c r="R6225" s="119"/>
    </row>
    <row r="6226" spans="1:18" x14ac:dyDescent="0.25">
      <c r="A6226" t="str">
        <f t="shared" si="97"/>
        <v/>
      </c>
      <c r="O6226" s="142"/>
      <c r="P6226" s="132"/>
      <c r="R6226" s="119"/>
    </row>
    <row r="6227" spans="1:18" x14ac:dyDescent="0.25">
      <c r="A6227" t="str">
        <f t="shared" si="97"/>
        <v/>
      </c>
      <c r="O6227" s="142"/>
      <c r="P6227" s="132"/>
      <c r="R6227" s="119"/>
    </row>
    <row r="6228" spans="1:18" x14ac:dyDescent="0.25">
      <c r="A6228" t="str">
        <f t="shared" si="97"/>
        <v/>
      </c>
      <c r="O6228" s="142"/>
      <c r="P6228" s="132"/>
      <c r="R6228" s="119"/>
    </row>
    <row r="6229" spans="1:18" x14ac:dyDescent="0.25">
      <c r="A6229" t="str">
        <f t="shared" si="97"/>
        <v/>
      </c>
      <c r="O6229" s="142"/>
      <c r="P6229" s="132"/>
      <c r="R6229" s="119"/>
    </row>
    <row r="6230" spans="1:18" x14ac:dyDescent="0.25">
      <c r="A6230" t="str">
        <f t="shared" si="97"/>
        <v/>
      </c>
      <c r="O6230" s="142"/>
      <c r="P6230" s="132"/>
      <c r="R6230" s="119"/>
    </row>
    <row r="6231" spans="1:18" x14ac:dyDescent="0.25">
      <c r="A6231" t="str">
        <f t="shared" si="97"/>
        <v/>
      </c>
      <c r="O6231" s="142"/>
      <c r="P6231" s="132"/>
      <c r="R6231" s="119"/>
    </row>
    <row r="6232" spans="1:18" x14ac:dyDescent="0.25">
      <c r="A6232" t="str">
        <f t="shared" si="97"/>
        <v/>
      </c>
      <c r="O6232" s="142"/>
      <c r="P6232" s="132"/>
      <c r="R6232" s="119"/>
    </row>
    <row r="6233" spans="1:18" x14ac:dyDescent="0.25">
      <c r="A6233" t="str">
        <f t="shared" si="97"/>
        <v/>
      </c>
      <c r="O6233" s="142"/>
      <c r="P6233" s="132"/>
      <c r="R6233" s="119"/>
    </row>
    <row r="6234" spans="1:18" x14ac:dyDescent="0.25">
      <c r="A6234" t="str">
        <f t="shared" si="97"/>
        <v/>
      </c>
      <c r="O6234" s="142"/>
      <c r="P6234" s="132"/>
      <c r="R6234" s="119"/>
    </row>
    <row r="6235" spans="1:18" x14ac:dyDescent="0.25">
      <c r="A6235" t="str">
        <f t="shared" si="97"/>
        <v/>
      </c>
      <c r="O6235" s="142"/>
      <c r="P6235" s="132"/>
      <c r="R6235" s="119"/>
    </row>
    <row r="6236" spans="1:18" x14ac:dyDescent="0.25">
      <c r="A6236" t="str">
        <f t="shared" si="97"/>
        <v/>
      </c>
      <c r="O6236" s="142"/>
      <c r="P6236" s="132"/>
      <c r="R6236" s="119"/>
    </row>
    <row r="6237" spans="1:18" x14ac:dyDescent="0.25">
      <c r="A6237" t="str">
        <f t="shared" si="97"/>
        <v/>
      </c>
      <c r="O6237" s="142"/>
      <c r="P6237" s="132"/>
      <c r="R6237" s="119"/>
    </row>
    <row r="6238" spans="1:18" x14ac:dyDescent="0.25">
      <c r="A6238" t="str">
        <f t="shared" si="97"/>
        <v/>
      </c>
      <c r="O6238" s="142"/>
      <c r="P6238" s="132"/>
      <c r="R6238" s="119"/>
    </row>
    <row r="6239" spans="1:18" x14ac:dyDescent="0.25">
      <c r="A6239" t="str">
        <f t="shared" si="97"/>
        <v/>
      </c>
      <c r="O6239" s="142"/>
      <c r="P6239" s="132"/>
      <c r="R6239" s="119"/>
    </row>
    <row r="6240" spans="1:18" x14ac:dyDescent="0.25">
      <c r="A6240" t="str">
        <f t="shared" si="97"/>
        <v/>
      </c>
      <c r="O6240" s="142"/>
      <c r="P6240" s="132"/>
      <c r="R6240" s="119"/>
    </row>
    <row r="6241" spans="1:18" x14ac:dyDescent="0.25">
      <c r="A6241" t="str">
        <f t="shared" si="97"/>
        <v/>
      </c>
      <c r="O6241" s="142"/>
      <c r="P6241" s="132"/>
      <c r="R6241" s="119"/>
    </row>
    <row r="6242" spans="1:18" x14ac:dyDescent="0.25">
      <c r="A6242" t="str">
        <f t="shared" si="97"/>
        <v/>
      </c>
      <c r="O6242" s="142"/>
      <c r="P6242" s="132"/>
      <c r="R6242" s="119"/>
    </row>
    <row r="6243" spans="1:18" x14ac:dyDescent="0.25">
      <c r="A6243" t="str">
        <f t="shared" si="97"/>
        <v/>
      </c>
      <c r="O6243" s="142"/>
      <c r="P6243" s="132"/>
      <c r="R6243" s="119"/>
    </row>
    <row r="6244" spans="1:18" x14ac:dyDescent="0.25">
      <c r="A6244" t="str">
        <f t="shared" si="97"/>
        <v/>
      </c>
      <c r="O6244" s="142"/>
      <c r="P6244" s="132"/>
      <c r="R6244" s="119"/>
    </row>
    <row r="6245" spans="1:18" x14ac:dyDescent="0.25">
      <c r="A6245" t="str">
        <f t="shared" si="97"/>
        <v/>
      </c>
      <c r="O6245" s="142"/>
      <c r="P6245" s="132"/>
      <c r="R6245" s="119"/>
    </row>
    <row r="6246" spans="1:18" x14ac:dyDescent="0.25">
      <c r="A6246" t="str">
        <f t="shared" si="97"/>
        <v/>
      </c>
      <c r="O6246" s="142"/>
      <c r="P6246" s="132"/>
      <c r="R6246" s="119"/>
    </row>
    <row r="6247" spans="1:18" x14ac:dyDescent="0.25">
      <c r="A6247" t="str">
        <f t="shared" si="97"/>
        <v/>
      </c>
      <c r="O6247" s="142"/>
      <c r="P6247" s="132"/>
      <c r="R6247" s="119"/>
    </row>
    <row r="6248" spans="1:18" x14ac:dyDescent="0.25">
      <c r="A6248" t="str">
        <f t="shared" si="97"/>
        <v/>
      </c>
      <c r="O6248" s="142"/>
      <c r="P6248" s="132"/>
      <c r="R6248" s="119"/>
    </row>
    <row r="6249" spans="1:18" x14ac:dyDescent="0.25">
      <c r="A6249" t="str">
        <f t="shared" si="97"/>
        <v/>
      </c>
      <c r="O6249" s="142"/>
      <c r="P6249" s="132"/>
      <c r="R6249" s="119"/>
    </row>
    <row r="6250" spans="1:18" x14ac:dyDescent="0.25">
      <c r="A6250" t="str">
        <f t="shared" si="97"/>
        <v/>
      </c>
      <c r="O6250" s="142"/>
      <c r="P6250" s="132"/>
      <c r="R6250" s="119"/>
    </row>
    <row r="6251" spans="1:18" x14ac:dyDescent="0.25">
      <c r="A6251" t="str">
        <f t="shared" si="97"/>
        <v/>
      </c>
      <c r="O6251" s="142"/>
      <c r="P6251" s="132"/>
      <c r="R6251" s="119"/>
    </row>
    <row r="6252" spans="1:18" x14ac:dyDescent="0.25">
      <c r="A6252" t="str">
        <f t="shared" si="97"/>
        <v/>
      </c>
      <c r="O6252" s="142"/>
      <c r="P6252" s="132"/>
      <c r="R6252" s="119"/>
    </row>
    <row r="6253" spans="1:18" x14ac:dyDescent="0.25">
      <c r="A6253" t="str">
        <f t="shared" si="97"/>
        <v/>
      </c>
      <c r="O6253" s="142"/>
      <c r="P6253" s="132"/>
      <c r="R6253" s="119"/>
    </row>
    <row r="6254" spans="1:18" x14ac:dyDescent="0.25">
      <c r="A6254" t="str">
        <f t="shared" si="97"/>
        <v/>
      </c>
      <c r="O6254" s="142"/>
      <c r="P6254" s="132"/>
      <c r="R6254" s="119"/>
    </row>
    <row r="6255" spans="1:18" x14ac:dyDescent="0.25">
      <c r="A6255" t="str">
        <f t="shared" si="97"/>
        <v/>
      </c>
      <c r="O6255" s="142"/>
      <c r="P6255" s="132"/>
      <c r="R6255" s="119"/>
    </row>
    <row r="6256" spans="1:18" x14ac:dyDescent="0.25">
      <c r="A6256" t="str">
        <f t="shared" si="97"/>
        <v/>
      </c>
      <c r="O6256" s="142"/>
      <c r="P6256" s="132"/>
      <c r="R6256" s="119"/>
    </row>
    <row r="6257" spans="1:18" x14ac:dyDescent="0.25">
      <c r="A6257" t="str">
        <f t="shared" si="97"/>
        <v/>
      </c>
      <c r="O6257" s="142"/>
      <c r="P6257" s="132"/>
      <c r="R6257" s="119"/>
    </row>
    <row r="6258" spans="1:18" x14ac:dyDescent="0.25">
      <c r="A6258" t="str">
        <f t="shared" si="97"/>
        <v/>
      </c>
      <c r="O6258" s="142"/>
      <c r="P6258" s="132"/>
      <c r="R6258" s="119"/>
    </row>
    <row r="6259" spans="1:18" x14ac:dyDescent="0.25">
      <c r="A6259" t="str">
        <f t="shared" si="97"/>
        <v/>
      </c>
      <c r="O6259" s="142"/>
      <c r="P6259" s="132"/>
      <c r="R6259" s="119"/>
    </row>
    <row r="6260" spans="1:18" x14ac:dyDescent="0.25">
      <c r="A6260" t="str">
        <f t="shared" si="97"/>
        <v/>
      </c>
      <c r="O6260" s="142"/>
      <c r="P6260" s="132"/>
      <c r="R6260" s="119"/>
    </row>
    <row r="6261" spans="1:18" x14ac:dyDescent="0.25">
      <c r="A6261" t="str">
        <f t="shared" si="97"/>
        <v/>
      </c>
      <c r="O6261" s="142"/>
      <c r="P6261" s="132"/>
      <c r="R6261" s="119"/>
    </row>
    <row r="6262" spans="1:18" x14ac:dyDescent="0.25">
      <c r="A6262" t="str">
        <f t="shared" si="97"/>
        <v/>
      </c>
      <c r="O6262" s="142"/>
      <c r="P6262" s="132"/>
      <c r="R6262" s="119"/>
    </row>
    <row r="6263" spans="1:18" x14ac:dyDescent="0.25">
      <c r="A6263" t="str">
        <f t="shared" si="97"/>
        <v/>
      </c>
      <c r="O6263" s="142"/>
      <c r="P6263" s="132"/>
      <c r="R6263" s="119"/>
    </row>
    <row r="6264" spans="1:18" x14ac:dyDescent="0.25">
      <c r="A6264" t="str">
        <f t="shared" si="97"/>
        <v/>
      </c>
      <c r="O6264" s="142"/>
      <c r="P6264" s="132"/>
      <c r="R6264" s="119"/>
    </row>
    <row r="6265" spans="1:18" x14ac:dyDescent="0.25">
      <c r="A6265" t="str">
        <f t="shared" si="97"/>
        <v/>
      </c>
      <c r="O6265" s="142"/>
      <c r="P6265" s="132"/>
      <c r="R6265" s="119"/>
    </row>
    <row r="6266" spans="1:18" x14ac:dyDescent="0.25">
      <c r="A6266" t="str">
        <f t="shared" si="97"/>
        <v/>
      </c>
      <c r="O6266" s="142"/>
      <c r="P6266" s="132"/>
      <c r="R6266" s="119"/>
    </row>
    <row r="6267" spans="1:18" x14ac:dyDescent="0.25">
      <c r="A6267" t="str">
        <f t="shared" si="97"/>
        <v/>
      </c>
      <c r="O6267" s="142"/>
      <c r="P6267" s="132"/>
      <c r="R6267" s="119"/>
    </row>
    <row r="6268" spans="1:18" x14ac:dyDescent="0.25">
      <c r="A6268" t="str">
        <f t="shared" si="97"/>
        <v/>
      </c>
      <c r="O6268" s="142"/>
      <c r="P6268" s="132"/>
      <c r="R6268" s="119"/>
    </row>
    <row r="6269" spans="1:18" x14ac:dyDescent="0.25">
      <c r="A6269" t="str">
        <f t="shared" si="97"/>
        <v/>
      </c>
      <c r="O6269" s="142"/>
      <c r="P6269" s="132"/>
      <c r="R6269" s="119"/>
    </row>
    <row r="6270" spans="1:18" x14ac:dyDescent="0.25">
      <c r="A6270" t="str">
        <f t="shared" si="97"/>
        <v/>
      </c>
      <c r="O6270" s="142"/>
      <c r="P6270" s="132"/>
      <c r="R6270" s="119"/>
    </row>
    <row r="6271" spans="1:18" x14ac:dyDescent="0.25">
      <c r="A6271" t="str">
        <f t="shared" si="97"/>
        <v/>
      </c>
      <c r="O6271" s="142"/>
      <c r="P6271" s="132"/>
      <c r="R6271" s="119"/>
    </row>
    <row r="6272" spans="1:18" x14ac:dyDescent="0.25">
      <c r="A6272" t="str">
        <f t="shared" si="97"/>
        <v/>
      </c>
      <c r="O6272" s="142"/>
      <c r="P6272" s="132"/>
      <c r="R6272" s="119"/>
    </row>
    <row r="6273" spans="1:18" x14ac:dyDescent="0.25">
      <c r="A6273" t="str">
        <f t="shared" si="97"/>
        <v/>
      </c>
      <c r="O6273" s="142"/>
      <c r="P6273" s="132"/>
      <c r="R6273" s="119"/>
    </row>
    <row r="6274" spans="1:18" x14ac:dyDescent="0.25">
      <c r="A6274" t="str">
        <f t="shared" si="97"/>
        <v/>
      </c>
      <c r="O6274" s="142"/>
      <c r="P6274" s="132"/>
      <c r="R6274" s="119"/>
    </row>
    <row r="6275" spans="1:18" x14ac:dyDescent="0.25">
      <c r="A6275" t="str">
        <f t="shared" si="97"/>
        <v/>
      </c>
      <c r="O6275" s="142"/>
      <c r="P6275" s="132"/>
      <c r="R6275" s="119"/>
    </row>
    <row r="6276" spans="1:18" x14ac:dyDescent="0.25">
      <c r="A6276" t="str">
        <f t="shared" si="97"/>
        <v/>
      </c>
      <c r="O6276" s="142"/>
      <c r="P6276" s="132"/>
      <c r="R6276" s="119"/>
    </row>
    <row r="6277" spans="1:18" x14ac:dyDescent="0.25">
      <c r="A6277" t="str">
        <f t="shared" si="97"/>
        <v/>
      </c>
      <c r="O6277" s="142"/>
      <c r="P6277" s="132"/>
      <c r="R6277" s="119"/>
    </row>
    <row r="6278" spans="1:18" x14ac:dyDescent="0.25">
      <c r="A6278" t="str">
        <f t="shared" si="97"/>
        <v/>
      </c>
      <c r="O6278" s="142"/>
      <c r="P6278" s="132"/>
      <c r="R6278" s="119"/>
    </row>
    <row r="6279" spans="1:18" x14ac:dyDescent="0.25">
      <c r="A6279" t="str">
        <f t="shared" si="97"/>
        <v/>
      </c>
      <c r="O6279" s="142"/>
      <c r="P6279" s="132"/>
      <c r="R6279" s="119"/>
    </row>
    <row r="6280" spans="1:18" x14ac:dyDescent="0.25">
      <c r="A6280" t="str">
        <f t="shared" ref="A6280:A6343" si="98">B6280&amp;N6280</f>
        <v/>
      </c>
      <c r="O6280" s="142"/>
      <c r="P6280" s="132"/>
      <c r="R6280" s="119"/>
    </row>
    <row r="6281" spans="1:18" x14ac:dyDescent="0.25">
      <c r="A6281" t="str">
        <f t="shared" si="98"/>
        <v/>
      </c>
      <c r="O6281" s="142"/>
      <c r="P6281" s="132"/>
      <c r="R6281" s="119"/>
    </row>
    <row r="6282" spans="1:18" x14ac:dyDescent="0.25">
      <c r="A6282" t="str">
        <f t="shared" si="98"/>
        <v/>
      </c>
      <c r="O6282" s="142"/>
      <c r="P6282" s="132"/>
      <c r="R6282" s="119"/>
    </row>
    <row r="6283" spans="1:18" x14ac:dyDescent="0.25">
      <c r="A6283" t="str">
        <f t="shared" si="98"/>
        <v/>
      </c>
      <c r="O6283" s="142"/>
      <c r="P6283" s="132"/>
      <c r="R6283" s="119"/>
    </row>
    <row r="6284" spans="1:18" x14ac:dyDescent="0.25">
      <c r="A6284" t="str">
        <f t="shared" si="98"/>
        <v/>
      </c>
      <c r="O6284" s="142"/>
      <c r="P6284" s="132"/>
      <c r="R6284" s="119"/>
    </row>
    <row r="6285" spans="1:18" x14ac:dyDescent="0.25">
      <c r="A6285" t="str">
        <f t="shared" si="98"/>
        <v/>
      </c>
      <c r="O6285" s="142"/>
      <c r="P6285" s="132"/>
      <c r="R6285" s="119"/>
    </row>
    <row r="6286" spans="1:18" x14ac:dyDescent="0.25">
      <c r="A6286" t="str">
        <f t="shared" si="98"/>
        <v/>
      </c>
      <c r="O6286" s="142"/>
      <c r="P6286" s="132"/>
      <c r="R6286" s="119"/>
    </row>
    <row r="6287" spans="1:18" x14ac:dyDescent="0.25">
      <c r="A6287" t="str">
        <f t="shared" si="98"/>
        <v/>
      </c>
      <c r="O6287" s="142"/>
      <c r="P6287" s="132"/>
      <c r="R6287" s="119"/>
    </row>
    <row r="6288" spans="1:18" x14ac:dyDescent="0.25">
      <c r="A6288" t="str">
        <f t="shared" si="98"/>
        <v/>
      </c>
      <c r="O6288" s="142"/>
      <c r="P6288" s="132"/>
      <c r="R6288" s="119"/>
    </row>
    <row r="6289" spans="1:18" x14ac:dyDescent="0.25">
      <c r="A6289" t="str">
        <f t="shared" si="98"/>
        <v/>
      </c>
      <c r="O6289" s="142"/>
      <c r="P6289" s="132"/>
      <c r="R6289" s="119"/>
    </row>
    <row r="6290" spans="1:18" x14ac:dyDescent="0.25">
      <c r="A6290" t="str">
        <f t="shared" si="98"/>
        <v/>
      </c>
      <c r="O6290" s="142"/>
      <c r="P6290" s="132"/>
      <c r="R6290" s="119"/>
    </row>
    <row r="6291" spans="1:18" x14ac:dyDescent="0.25">
      <c r="A6291" t="str">
        <f t="shared" si="98"/>
        <v/>
      </c>
      <c r="O6291" s="142"/>
      <c r="P6291" s="132"/>
      <c r="R6291" s="119"/>
    </row>
    <row r="6292" spans="1:18" x14ac:dyDescent="0.25">
      <c r="A6292" t="str">
        <f t="shared" si="98"/>
        <v/>
      </c>
      <c r="O6292" s="142"/>
      <c r="P6292" s="132"/>
      <c r="R6292" s="119"/>
    </row>
    <row r="6293" spans="1:18" x14ac:dyDescent="0.25">
      <c r="A6293" t="str">
        <f t="shared" si="98"/>
        <v/>
      </c>
      <c r="O6293" s="142"/>
      <c r="P6293" s="132"/>
      <c r="R6293" s="119"/>
    </row>
    <row r="6294" spans="1:18" x14ac:dyDescent="0.25">
      <c r="A6294" t="str">
        <f t="shared" si="98"/>
        <v/>
      </c>
      <c r="O6294" s="142"/>
      <c r="P6294" s="132"/>
      <c r="R6294" s="119"/>
    </row>
    <row r="6295" spans="1:18" x14ac:dyDescent="0.25">
      <c r="A6295" t="str">
        <f t="shared" si="98"/>
        <v/>
      </c>
      <c r="O6295" s="142"/>
      <c r="P6295" s="132"/>
      <c r="R6295" s="119"/>
    </row>
    <row r="6296" spans="1:18" x14ac:dyDescent="0.25">
      <c r="A6296" t="str">
        <f t="shared" si="98"/>
        <v/>
      </c>
      <c r="O6296" s="142"/>
      <c r="P6296" s="132"/>
      <c r="R6296" s="119"/>
    </row>
    <row r="6297" spans="1:18" x14ac:dyDescent="0.25">
      <c r="A6297" t="str">
        <f t="shared" si="98"/>
        <v/>
      </c>
      <c r="O6297" s="142"/>
      <c r="P6297" s="132"/>
      <c r="R6297" s="119"/>
    </row>
    <row r="6298" spans="1:18" x14ac:dyDescent="0.25">
      <c r="A6298" t="str">
        <f t="shared" si="98"/>
        <v/>
      </c>
      <c r="O6298" s="142"/>
      <c r="P6298" s="132"/>
      <c r="R6298" s="119"/>
    </row>
    <row r="6299" spans="1:18" x14ac:dyDescent="0.25">
      <c r="A6299" t="str">
        <f t="shared" si="98"/>
        <v/>
      </c>
      <c r="O6299" s="142"/>
      <c r="P6299" s="132"/>
      <c r="R6299" s="119"/>
    </row>
    <row r="6300" spans="1:18" x14ac:dyDescent="0.25">
      <c r="A6300" t="str">
        <f t="shared" si="98"/>
        <v/>
      </c>
      <c r="O6300" s="142"/>
      <c r="P6300" s="132"/>
      <c r="R6300" s="119"/>
    </row>
    <row r="6301" spans="1:18" x14ac:dyDescent="0.25">
      <c r="A6301" t="str">
        <f t="shared" si="98"/>
        <v/>
      </c>
      <c r="O6301" s="142"/>
      <c r="P6301" s="132"/>
      <c r="R6301" s="119"/>
    </row>
    <row r="6302" spans="1:18" x14ac:dyDescent="0.25">
      <c r="A6302" t="str">
        <f t="shared" si="98"/>
        <v/>
      </c>
      <c r="O6302" s="142"/>
      <c r="P6302" s="132"/>
      <c r="R6302" s="119"/>
    </row>
    <row r="6303" spans="1:18" x14ac:dyDescent="0.25">
      <c r="A6303" t="str">
        <f t="shared" si="98"/>
        <v/>
      </c>
      <c r="O6303" s="142"/>
      <c r="P6303" s="132"/>
      <c r="R6303" s="119"/>
    </row>
    <row r="6304" spans="1:18" x14ac:dyDescent="0.25">
      <c r="A6304" t="str">
        <f t="shared" si="98"/>
        <v/>
      </c>
      <c r="O6304" s="142"/>
      <c r="P6304" s="132"/>
      <c r="R6304" s="119"/>
    </row>
    <row r="6305" spans="1:18" x14ac:dyDescent="0.25">
      <c r="A6305" t="str">
        <f t="shared" si="98"/>
        <v/>
      </c>
      <c r="O6305" s="142"/>
      <c r="P6305" s="132"/>
      <c r="R6305" s="119"/>
    </row>
    <row r="6306" spans="1:18" x14ac:dyDescent="0.25">
      <c r="A6306" t="str">
        <f t="shared" si="98"/>
        <v/>
      </c>
      <c r="O6306" s="142"/>
      <c r="P6306" s="132"/>
      <c r="R6306" s="119"/>
    </row>
    <row r="6307" spans="1:18" x14ac:dyDescent="0.25">
      <c r="A6307" t="str">
        <f t="shared" si="98"/>
        <v/>
      </c>
      <c r="O6307" s="142"/>
      <c r="P6307" s="132"/>
      <c r="R6307" s="119"/>
    </row>
    <row r="6308" spans="1:18" x14ac:dyDescent="0.25">
      <c r="A6308" t="str">
        <f t="shared" si="98"/>
        <v/>
      </c>
      <c r="O6308" s="142"/>
      <c r="P6308" s="132"/>
      <c r="R6308" s="119"/>
    </row>
    <row r="6309" spans="1:18" x14ac:dyDescent="0.25">
      <c r="A6309" t="str">
        <f t="shared" si="98"/>
        <v/>
      </c>
      <c r="O6309" s="142"/>
      <c r="P6309" s="132"/>
      <c r="R6309" s="119"/>
    </row>
    <row r="6310" spans="1:18" x14ac:dyDescent="0.25">
      <c r="A6310" t="str">
        <f t="shared" si="98"/>
        <v/>
      </c>
      <c r="O6310" s="142"/>
      <c r="P6310" s="132"/>
      <c r="R6310" s="119"/>
    </row>
    <row r="6311" spans="1:18" x14ac:dyDescent="0.25">
      <c r="A6311" t="str">
        <f t="shared" si="98"/>
        <v/>
      </c>
      <c r="O6311" s="142"/>
      <c r="P6311" s="132"/>
      <c r="R6311" s="119"/>
    </row>
    <row r="6312" spans="1:18" x14ac:dyDescent="0.25">
      <c r="A6312" t="str">
        <f t="shared" si="98"/>
        <v/>
      </c>
      <c r="O6312" s="142"/>
      <c r="P6312" s="132"/>
      <c r="R6312" s="119"/>
    </row>
    <row r="6313" spans="1:18" x14ac:dyDescent="0.25">
      <c r="A6313" t="str">
        <f t="shared" si="98"/>
        <v/>
      </c>
      <c r="O6313" s="142"/>
      <c r="P6313" s="132"/>
      <c r="R6313" s="119"/>
    </row>
    <row r="6314" spans="1:18" x14ac:dyDescent="0.25">
      <c r="A6314" t="str">
        <f t="shared" si="98"/>
        <v/>
      </c>
      <c r="O6314" s="142"/>
      <c r="P6314" s="132"/>
      <c r="R6314" s="119"/>
    </row>
    <row r="6315" spans="1:18" x14ac:dyDescent="0.25">
      <c r="A6315" t="str">
        <f t="shared" si="98"/>
        <v/>
      </c>
      <c r="O6315" s="142"/>
      <c r="P6315" s="132"/>
      <c r="R6315" s="119"/>
    </row>
    <row r="6316" spans="1:18" x14ac:dyDescent="0.25">
      <c r="A6316" t="str">
        <f t="shared" si="98"/>
        <v/>
      </c>
      <c r="O6316" s="142"/>
      <c r="P6316" s="132"/>
      <c r="R6316" s="119"/>
    </row>
    <row r="6317" spans="1:18" x14ac:dyDescent="0.25">
      <c r="A6317" t="str">
        <f t="shared" si="98"/>
        <v/>
      </c>
      <c r="O6317" s="142"/>
      <c r="P6317" s="132"/>
      <c r="R6317" s="119"/>
    </row>
    <row r="6318" spans="1:18" x14ac:dyDescent="0.25">
      <c r="A6318" t="str">
        <f t="shared" si="98"/>
        <v/>
      </c>
      <c r="O6318" s="142"/>
      <c r="P6318" s="132"/>
      <c r="R6318" s="119"/>
    </row>
    <row r="6319" spans="1:18" x14ac:dyDescent="0.25">
      <c r="A6319" t="str">
        <f t="shared" si="98"/>
        <v/>
      </c>
      <c r="O6319" s="142"/>
      <c r="P6319" s="132"/>
      <c r="R6319" s="119"/>
    </row>
    <row r="6320" spans="1:18" x14ac:dyDescent="0.25">
      <c r="A6320" t="str">
        <f t="shared" si="98"/>
        <v/>
      </c>
      <c r="O6320" s="142"/>
      <c r="P6320" s="132"/>
      <c r="R6320" s="119"/>
    </row>
    <row r="6321" spans="1:18" x14ac:dyDescent="0.25">
      <c r="A6321" t="str">
        <f t="shared" si="98"/>
        <v/>
      </c>
      <c r="O6321" s="142"/>
      <c r="P6321" s="132"/>
      <c r="R6321" s="119"/>
    </row>
    <row r="6322" spans="1:18" x14ac:dyDescent="0.25">
      <c r="A6322" t="str">
        <f t="shared" si="98"/>
        <v/>
      </c>
      <c r="O6322" s="142"/>
      <c r="P6322" s="132"/>
      <c r="R6322" s="119"/>
    </row>
    <row r="6323" spans="1:18" x14ac:dyDescent="0.25">
      <c r="A6323" t="str">
        <f t="shared" si="98"/>
        <v/>
      </c>
      <c r="O6323" s="142"/>
      <c r="P6323" s="132"/>
      <c r="R6323" s="119"/>
    </row>
    <row r="6324" spans="1:18" x14ac:dyDescent="0.25">
      <c r="A6324" t="str">
        <f t="shared" si="98"/>
        <v/>
      </c>
      <c r="O6324" s="142"/>
      <c r="P6324" s="132"/>
      <c r="R6324" s="119"/>
    </row>
    <row r="6325" spans="1:18" x14ac:dyDescent="0.25">
      <c r="A6325" t="str">
        <f t="shared" si="98"/>
        <v/>
      </c>
      <c r="O6325" s="142"/>
      <c r="P6325" s="132"/>
      <c r="R6325" s="119"/>
    </row>
    <row r="6326" spans="1:18" x14ac:dyDescent="0.25">
      <c r="A6326" t="str">
        <f t="shared" si="98"/>
        <v/>
      </c>
      <c r="O6326" s="142"/>
      <c r="P6326" s="132"/>
      <c r="R6326" s="119"/>
    </row>
    <row r="6327" spans="1:18" x14ac:dyDescent="0.25">
      <c r="A6327" t="str">
        <f t="shared" si="98"/>
        <v/>
      </c>
      <c r="O6327" s="142"/>
      <c r="P6327" s="132"/>
      <c r="R6327" s="119"/>
    </row>
    <row r="6328" spans="1:18" x14ac:dyDescent="0.25">
      <c r="A6328" t="str">
        <f t="shared" si="98"/>
        <v/>
      </c>
      <c r="O6328" s="142"/>
      <c r="P6328" s="132"/>
      <c r="R6328" s="119"/>
    </row>
    <row r="6329" spans="1:18" x14ac:dyDescent="0.25">
      <c r="A6329" t="str">
        <f t="shared" si="98"/>
        <v/>
      </c>
      <c r="O6329" s="142"/>
      <c r="P6329" s="132"/>
      <c r="R6329" s="119"/>
    </row>
    <row r="6330" spans="1:18" x14ac:dyDescent="0.25">
      <c r="A6330" t="str">
        <f t="shared" si="98"/>
        <v/>
      </c>
      <c r="O6330" s="142"/>
      <c r="P6330" s="132"/>
      <c r="R6330" s="119"/>
    </row>
    <row r="6331" spans="1:18" x14ac:dyDescent="0.25">
      <c r="A6331" t="str">
        <f t="shared" si="98"/>
        <v/>
      </c>
      <c r="O6331" s="142"/>
      <c r="P6331" s="132"/>
      <c r="R6331" s="119"/>
    </row>
    <row r="6332" spans="1:18" x14ac:dyDescent="0.25">
      <c r="A6332" t="str">
        <f t="shared" si="98"/>
        <v/>
      </c>
      <c r="O6332" s="142"/>
      <c r="P6332" s="132"/>
      <c r="R6332" s="119"/>
    </row>
    <row r="6333" spans="1:18" x14ac:dyDescent="0.25">
      <c r="A6333" t="str">
        <f t="shared" si="98"/>
        <v/>
      </c>
      <c r="O6333" s="142"/>
      <c r="P6333" s="132"/>
      <c r="R6333" s="119"/>
    </row>
    <row r="6334" spans="1:18" x14ac:dyDescent="0.25">
      <c r="A6334" t="str">
        <f t="shared" si="98"/>
        <v/>
      </c>
      <c r="O6334" s="142"/>
      <c r="P6334" s="132"/>
      <c r="R6334" s="119"/>
    </row>
    <row r="6335" spans="1:18" x14ac:dyDescent="0.25">
      <c r="A6335" t="str">
        <f t="shared" si="98"/>
        <v/>
      </c>
      <c r="O6335" s="142"/>
      <c r="P6335" s="132"/>
      <c r="R6335" s="119"/>
    </row>
    <row r="6336" spans="1:18" x14ac:dyDescent="0.25">
      <c r="A6336" t="str">
        <f t="shared" si="98"/>
        <v/>
      </c>
      <c r="O6336" s="142"/>
      <c r="P6336" s="132"/>
      <c r="R6336" s="119"/>
    </row>
    <row r="6337" spans="1:18" x14ac:dyDescent="0.25">
      <c r="A6337" t="str">
        <f t="shared" si="98"/>
        <v/>
      </c>
      <c r="O6337" s="142"/>
      <c r="P6337" s="132"/>
      <c r="R6337" s="119"/>
    </row>
    <row r="6338" spans="1:18" x14ac:dyDescent="0.25">
      <c r="A6338" t="str">
        <f t="shared" si="98"/>
        <v/>
      </c>
      <c r="O6338" s="142"/>
      <c r="P6338" s="132"/>
      <c r="R6338" s="119"/>
    </row>
    <row r="6339" spans="1:18" x14ac:dyDescent="0.25">
      <c r="A6339" t="str">
        <f t="shared" si="98"/>
        <v/>
      </c>
      <c r="O6339" s="142"/>
      <c r="P6339" s="132"/>
      <c r="R6339" s="119"/>
    </row>
    <row r="6340" spans="1:18" x14ac:dyDescent="0.25">
      <c r="A6340" t="str">
        <f t="shared" si="98"/>
        <v/>
      </c>
      <c r="O6340" s="142"/>
      <c r="P6340" s="132"/>
      <c r="R6340" s="119"/>
    </row>
    <row r="6341" spans="1:18" x14ac:dyDescent="0.25">
      <c r="A6341" t="str">
        <f t="shared" si="98"/>
        <v/>
      </c>
      <c r="O6341" s="142"/>
      <c r="P6341" s="132"/>
      <c r="R6341" s="119"/>
    </row>
    <row r="6342" spans="1:18" x14ac:dyDescent="0.25">
      <c r="A6342" t="str">
        <f t="shared" si="98"/>
        <v/>
      </c>
      <c r="O6342" s="142"/>
      <c r="P6342" s="132"/>
      <c r="R6342" s="119"/>
    </row>
    <row r="6343" spans="1:18" x14ac:dyDescent="0.25">
      <c r="A6343" t="str">
        <f t="shared" si="98"/>
        <v/>
      </c>
      <c r="O6343" s="142"/>
      <c r="P6343" s="132"/>
      <c r="R6343" s="119"/>
    </row>
    <row r="6344" spans="1:18" x14ac:dyDescent="0.25">
      <c r="A6344" t="str">
        <f t="shared" ref="A6344:A6407" si="99">B6344&amp;N6344</f>
        <v/>
      </c>
      <c r="O6344" s="142"/>
      <c r="P6344" s="132"/>
      <c r="R6344" s="119"/>
    </row>
    <row r="6345" spans="1:18" x14ac:dyDescent="0.25">
      <c r="A6345" t="str">
        <f t="shared" si="99"/>
        <v/>
      </c>
      <c r="O6345" s="142"/>
      <c r="P6345" s="132"/>
      <c r="R6345" s="119"/>
    </row>
    <row r="6346" spans="1:18" x14ac:dyDescent="0.25">
      <c r="A6346" t="str">
        <f t="shared" si="99"/>
        <v/>
      </c>
      <c r="O6346" s="142"/>
      <c r="P6346" s="132"/>
      <c r="R6346" s="119"/>
    </row>
    <row r="6347" spans="1:18" x14ac:dyDescent="0.25">
      <c r="A6347" t="str">
        <f t="shared" si="99"/>
        <v/>
      </c>
      <c r="O6347" s="142"/>
      <c r="P6347" s="132"/>
      <c r="R6347" s="119"/>
    </row>
    <row r="6348" spans="1:18" x14ac:dyDescent="0.25">
      <c r="A6348" t="str">
        <f t="shared" si="99"/>
        <v/>
      </c>
      <c r="O6348" s="142"/>
      <c r="P6348" s="132"/>
      <c r="R6348" s="119"/>
    </row>
    <row r="6349" spans="1:18" x14ac:dyDescent="0.25">
      <c r="A6349" t="str">
        <f t="shared" si="99"/>
        <v/>
      </c>
      <c r="O6349" s="142"/>
      <c r="P6349" s="132"/>
      <c r="R6349" s="119"/>
    </row>
    <row r="6350" spans="1:18" x14ac:dyDescent="0.25">
      <c r="A6350" t="str">
        <f t="shared" si="99"/>
        <v/>
      </c>
      <c r="O6350" s="142"/>
      <c r="P6350" s="132"/>
      <c r="R6350" s="119"/>
    </row>
    <row r="6351" spans="1:18" x14ac:dyDescent="0.25">
      <c r="A6351" t="str">
        <f t="shared" si="99"/>
        <v/>
      </c>
      <c r="O6351" s="142"/>
      <c r="P6351" s="132"/>
      <c r="R6351" s="119"/>
    </row>
    <row r="6352" spans="1:18" x14ac:dyDescent="0.25">
      <c r="A6352" t="str">
        <f t="shared" si="99"/>
        <v/>
      </c>
      <c r="O6352" s="142"/>
      <c r="P6352" s="132"/>
      <c r="R6352" s="119"/>
    </row>
    <row r="6353" spans="1:18" x14ac:dyDescent="0.25">
      <c r="A6353" t="str">
        <f t="shared" si="99"/>
        <v/>
      </c>
      <c r="O6353" s="142"/>
      <c r="P6353" s="132"/>
      <c r="R6353" s="119"/>
    </row>
    <row r="6354" spans="1:18" x14ac:dyDescent="0.25">
      <c r="A6354" t="str">
        <f t="shared" si="99"/>
        <v/>
      </c>
      <c r="O6354" s="142"/>
      <c r="P6354" s="132"/>
      <c r="R6354" s="119"/>
    </row>
    <row r="6355" spans="1:18" x14ac:dyDescent="0.25">
      <c r="A6355" t="str">
        <f t="shared" si="99"/>
        <v/>
      </c>
      <c r="O6355" s="142"/>
      <c r="P6355" s="132"/>
      <c r="R6355" s="119"/>
    </row>
    <row r="6356" spans="1:18" x14ac:dyDescent="0.25">
      <c r="A6356" t="str">
        <f t="shared" si="99"/>
        <v/>
      </c>
      <c r="O6356" s="142"/>
      <c r="P6356" s="132"/>
      <c r="R6356" s="119"/>
    </row>
    <row r="6357" spans="1:18" x14ac:dyDescent="0.25">
      <c r="A6357" t="str">
        <f t="shared" si="99"/>
        <v/>
      </c>
      <c r="O6357" s="142"/>
      <c r="P6357" s="132"/>
      <c r="R6357" s="119"/>
    </row>
    <row r="6358" spans="1:18" x14ac:dyDescent="0.25">
      <c r="A6358" t="str">
        <f t="shared" si="99"/>
        <v/>
      </c>
      <c r="O6358" s="142"/>
      <c r="P6358" s="132"/>
      <c r="R6358" s="119"/>
    </row>
    <row r="6359" spans="1:18" x14ac:dyDescent="0.25">
      <c r="A6359" t="str">
        <f t="shared" si="99"/>
        <v/>
      </c>
      <c r="O6359" s="142"/>
      <c r="P6359" s="132"/>
      <c r="R6359" s="119"/>
    </row>
    <row r="6360" spans="1:18" x14ac:dyDescent="0.25">
      <c r="A6360" t="str">
        <f t="shared" si="99"/>
        <v/>
      </c>
      <c r="O6360" s="142"/>
      <c r="P6360" s="132"/>
      <c r="R6360" s="119"/>
    </row>
    <row r="6361" spans="1:18" x14ac:dyDescent="0.25">
      <c r="A6361" t="str">
        <f t="shared" si="99"/>
        <v/>
      </c>
      <c r="O6361" s="142"/>
      <c r="P6361" s="132"/>
      <c r="R6361" s="119"/>
    </row>
    <row r="6362" spans="1:18" x14ac:dyDescent="0.25">
      <c r="A6362" t="str">
        <f t="shared" si="99"/>
        <v/>
      </c>
      <c r="O6362" s="142"/>
      <c r="P6362" s="132"/>
      <c r="R6362" s="119"/>
    </row>
    <row r="6363" spans="1:18" x14ac:dyDescent="0.25">
      <c r="A6363" t="str">
        <f t="shared" si="99"/>
        <v/>
      </c>
      <c r="O6363" s="142"/>
      <c r="P6363" s="132"/>
      <c r="R6363" s="119"/>
    </row>
    <row r="6364" spans="1:18" x14ac:dyDescent="0.25">
      <c r="A6364" t="str">
        <f t="shared" si="99"/>
        <v/>
      </c>
      <c r="O6364" s="142"/>
      <c r="P6364" s="132"/>
      <c r="R6364" s="119"/>
    </row>
    <row r="6365" spans="1:18" x14ac:dyDescent="0.25">
      <c r="A6365" t="str">
        <f t="shared" si="99"/>
        <v/>
      </c>
      <c r="O6365" s="142"/>
      <c r="P6365" s="132"/>
      <c r="R6365" s="119"/>
    </row>
    <row r="6366" spans="1:18" x14ac:dyDescent="0.25">
      <c r="A6366" t="str">
        <f t="shared" si="99"/>
        <v/>
      </c>
      <c r="O6366" s="142"/>
      <c r="P6366" s="132"/>
      <c r="R6366" s="119"/>
    </row>
    <row r="6367" spans="1:18" x14ac:dyDescent="0.25">
      <c r="A6367" t="str">
        <f t="shared" si="99"/>
        <v/>
      </c>
      <c r="O6367" s="142"/>
      <c r="P6367" s="132"/>
      <c r="R6367" s="119"/>
    </row>
    <row r="6368" spans="1:18" x14ac:dyDescent="0.25">
      <c r="A6368" t="str">
        <f t="shared" si="99"/>
        <v/>
      </c>
      <c r="O6368" s="142"/>
      <c r="P6368" s="132"/>
      <c r="R6368" s="119"/>
    </row>
    <row r="6369" spans="1:18" x14ac:dyDescent="0.25">
      <c r="A6369" t="str">
        <f t="shared" si="99"/>
        <v/>
      </c>
      <c r="O6369" s="142"/>
      <c r="P6369" s="132"/>
      <c r="R6369" s="119"/>
    </row>
    <row r="6370" spans="1:18" x14ac:dyDescent="0.25">
      <c r="A6370" t="str">
        <f t="shared" si="99"/>
        <v/>
      </c>
      <c r="O6370" s="142"/>
      <c r="P6370" s="132"/>
      <c r="R6370" s="119"/>
    </row>
    <row r="6371" spans="1:18" x14ac:dyDescent="0.25">
      <c r="A6371" t="str">
        <f t="shared" si="99"/>
        <v/>
      </c>
      <c r="O6371" s="142"/>
      <c r="P6371" s="132"/>
      <c r="R6371" s="119"/>
    </row>
    <row r="6372" spans="1:18" x14ac:dyDescent="0.25">
      <c r="A6372" t="str">
        <f t="shared" si="99"/>
        <v/>
      </c>
      <c r="O6372" s="142"/>
      <c r="P6372" s="132"/>
      <c r="R6372" s="119"/>
    </row>
    <row r="6373" spans="1:18" x14ac:dyDescent="0.25">
      <c r="A6373" t="str">
        <f t="shared" si="99"/>
        <v/>
      </c>
      <c r="O6373" s="142"/>
      <c r="P6373" s="132"/>
      <c r="R6373" s="119"/>
    </row>
    <row r="6374" spans="1:18" x14ac:dyDescent="0.25">
      <c r="A6374" t="str">
        <f t="shared" si="99"/>
        <v/>
      </c>
      <c r="O6374" s="142"/>
      <c r="P6374" s="132"/>
      <c r="R6374" s="119"/>
    </row>
    <row r="6375" spans="1:18" x14ac:dyDescent="0.25">
      <c r="A6375" t="str">
        <f t="shared" si="99"/>
        <v/>
      </c>
      <c r="O6375" s="142"/>
      <c r="P6375" s="132"/>
      <c r="R6375" s="119"/>
    </row>
    <row r="6376" spans="1:18" x14ac:dyDescent="0.25">
      <c r="A6376" t="str">
        <f t="shared" si="99"/>
        <v/>
      </c>
      <c r="O6376" s="142"/>
      <c r="P6376" s="132"/>
      <c r="R6376" s="119"/>
    </row>
    <row r="6377" spans="1:18" x14ac:dyDescent="0.25">
      <c r="A6377" t="str">
        <f t="shared" si="99"/>
        <v/>
      </c>
      <c r="O6377" s="142"/>
      <c r="P6377" s="132"/>
      <c r="R6377" s="119"/>
    </row>
    <row r="6378" spans="1:18" x14ac:dyDescent="0.25">
      <c r="A6378" t="str">
        <f t="shared" si="99"/>
        <v/>
      </c>
      <c r="O6378" s="142"/>
      <c r="P6378" s="132"/>
      <c r="R6378" s="119"/>
    </row>
    <row r="6379" spans="1:18" x14ac:dyDescent="0.25">
      <c r="A6379" t="str">
        <f t="shared" si="99"/>
        <v/>
      </c>
      <c r="O6379" s="142"/>
      <c r="P6379" s="132"/>
      <c r="R6379" s="119"/>
    </row>
    <row r="6380" spans="1:18" x14ac:dyDescent="0.25">
      <c r="A6380" t="str">
        <f t="shared" si="99"/>
        <v/>
      </c>
      <c r="O6380" s="142"/>
      <c r="P6380" s="132"/>
      <c r="R6380" s="119"/>
    </row>
    <row r="6381" spans="1:18" x14ac:dyDescent="0.25">
      <c r="A6381" t="str">
        <f t="shared" si="99"/>
        <v/>
      </c>
      <c r="O6381" s="142"/>
      <c r="P6381" s="132"/>
      <c r="R6381" s="119"/>
    </row>
    <row r="6382" spans="1:18" x14ac:dyDescent="0.25">
      <c r="A6382" t="str">
        <f t="shared" si="99"/>
        <v/>
      </c>
      <c r="O6382" s="142"/>
      <c r="P6382" s="132"/>
      <c r="R6382" s="119"/>
    </row>
    <row r="6383" spans="1:18" x14ac:dyDescent="0.25">
      <c r="A6383" t="str">
        <f t="shared" si="99"/>
        <v/>
      </c>
      <c r="O6383" s="142"/>
      <c r="P6383" s="132"/>
      <c r="R6383" s="119"/>
    </row>
    <row r="6384" spans="1:18" x14ac:dyDescent="0.25">
      <c r="A6384" t="str">
        <f t="shared" si="99"/>
        <v/>
      </c>
      <c r="O6384" s="142"/>
      <c r="P6384" s="132"/>
      <c r="R6384" s="119"/>
    </row>
    <row r="6385" spans="1:18" x14ac:dyDescent="0.25">
      <c r="A6385" t="str">
        <f t="shared" si="99"/>
        <v/>
      </c>
      <c r="O6385" s="142"/>
      <c r="P6385" s="132"/>
      <c r="R6385" s="119"/>
    </row>
    <row r="6386" spans="1:18" x14ac:dyDescent="0.25">
      <c r="A6386" t="str">
        <f t="shared" si="99"/>
        <v/>
      </c>
      <c r="O6386" s="142"/>
      <c r="P6386" s="132"/>
      <c r="R6386" s="119"/>
    </row>
    <row r="6387" spans="1:18" x14ac:dyDescent="0.25">
      <c r="A6387" t="str">
        <f t="shared" si="99"/>
        <v/>
      </c>
      <c r="O6387" s="142"/>
      <c r="P6387" s="132"/>
      <c r="R6387" s="119"/>
    </row>
    <row r="6388" spans="1:18" x14ac:dyDescent="0.25">
      <c r="A6388" t="str">
        <f t="shared" si="99"/>
        <v/>
      </c>
      <c r="O6388" s="142"/>
      <c r="P6388" s="132"/>
      <c r="R6388" s="119"/>
    </row>
    <row r="6389" spans="1:18" x14ac:dyDescent="0.25">
      <c r="A6389" t="str">
        <f t="shared" si="99"/>
        <v/>
      </c>
      <c r="O6389" s="142"/>
      <c r="P6389" s="132"/>
      <c r="R6389" s="119"/>
    </row>
    <row r="6390" spans="1:18" x14ac:dyDescent="0.25">
      <c r="A6390" t="str">
        <f t="shared" si="99"/>
        <v/>
      </c>
      <c r="O6390" s="142"/>
      <c r="P6390" s="132"/>
      <c r="R6390" s="119"/>
    </row>
    <row r="6391" spans="1:18" x14ac:dyDescent="0.25">
      <c r="A6391" t="str">
        <f t="shared" si="99"/>
        <v/>
      </c>
      <c r="O6391" s="142"/>
      <c r="P6391" s="132"/>
      <c r="R6391" s="119"/>
    </row>
    <row r="6392" spans="1:18" x14ac:dyDescent="0.25">
      <c r="A6392" t="str">
        <f t="shared" si="99"/>
        <v/>
      </c>
      <c r="O6392" s="142"/>
      <c r="P6392" s="132"/>
      <c r="R6392" s="119"/>
    </row>
    <row r="6393" spans="1:18" x14ac:dyDescent="0.25">
      <c r="A6393" t="str">
        <f t="shared" si="99"/>
        <v/>
      </c>
      <c r="O6393" s="142"/>
      <c r="P6393" s="132"/>
      <c r="R6393" s="119"/>
    </row>
    <row r="6394" spans="1:18" x14ac:dyDescent="0.25">
      <c r="A6394" t="str">
        <f t="shared" si="99"/>
        <v/>
      </c>
      <c r="O6394" s="142"/>
      <c r="P6394" s="132"/>
      <c r="R6394" s="119"/>
    </row>
    <row r="6395" spans="1:18" x14ac:dyDescent="0.25">
      <c r="A6395" t="str">
        <f t="shared" si="99"/>
        <v/>
      </c>
      <c r="O6395" s="142"/>
      <c r="P6395" s="132"/>
      <c r="R6395" s="119"/>
    </row>
    <row r="6396" spans="1:18" x14ac:dyDescent="0.25">
      <c r="A6396" t="str">
        <f t="shared" si="99"/>
        <v/>
      </c>
      <c r="O6396" s="142"/>
      <c r="P6396" s="132"/>
      <c r="R6396" s="119"/>
    </row>
    <row r="6397" spans="1:18" x14ac:dyDescent="0.25">
      <c r="A6397" t="str">
        <f t="shared" si="99"/>
        <v/>
      </c>
      <c r="O6397" s="142"/>
      <c r="P6397" s="132"/>
      <c r="R6397" s="119"/>
    </row>
    <row r="6398" spans="1:18" x14ac:dyDescent="0.25">
      <c r="A6398" t="str">
        <f t="shared" si="99"/>
        <v/>
      </c>
      <c r="O6398" s="142"/>
      <c r="P6398" s="132"/>
      <c r="R6398" s="119"/>
    </row>
    <row r="6399" spans="1:18" x14ac:dyDescent="0.25">
      <c r="A6399" t="str">
        <f t="shared" si="99"/>
        <v/>
      </c>
      <c r="O6399" s="142"/>
      <c r="P6399" s="132"/>
      <c r="R6399" s="119"/>
    </row>
    <row r="6400" spans="1:18" x14ac:dyDescent="0.25">
      <c r="A6400" t="str">
        <f t="shared" si="99"/>
        <v/>
      </c>
      <c r="O6400" s="142"/>
      <c r="P6400" s="132"/>
      <c r="R6400" s="119"/>
    </row>
    <row r="6401" spans="1:18" x14ac:dyDescent="0.25">
      <c r="A6401" t="str">
        <f t="shared" si="99"/>
        <v/>
      </c>
      <c r="O6401" s="142"/>
      <c r="P6401" s="132"/>
      <c r="R6401" s="119"/>
    </row>
    <row r="6402" spans="1:18" x14ac:dyDescent="0.25">
      <c r="A6402" t="str">
        <f t="shared" si="99"/>
        <v/>
      </c>
      <c r="O6402" s="142"/>
      <c r="P6402" s="132"/>
      <c r="R6402" s="119"/>
    </row>
    <row r="6403" spans="1:18" x14ac:dyDescent="0.25">
      <c r="A6403" t="str">
        <f t="shared" si="99"/>
        <v/>
      </c>
      <c r="O6403" s="142"/>
      <c r="P6403" s="132"/>
      <c r="R6403" s="119"/>
    </row>
    <row r="6404" spans="1:18" x14ac:dyDescent="0.25">
      <c r="A6404" t="str">
        <f t="shared" si="99"/>
        <v/>
      </c>
      <c r="O6404" s="142"/>
      <c r="P6404" s="132"/>
      <c r="R6404" s="119"/>
    </row>
    <row r="6405" spans="1:18" x14ac:dyDescent="0.25">
      <c r="A6405" t="str">
        <f t="shared" si="99"/>
        <v/>
      </c>
      <c r="O6405" s="142"/>
      <c r="P6405" s="132"/>
      <c r="R6405" s="119"/>
    </row>
    <row r="6406" spans="1:18" x14ac:dyDescent="0.25">
      <c r="A6406" t="str">
        <f t="shared" si="99"/>
        <v/>
      </c>
      <c r="O6406" s="142"/>
      <c r="P6406" s="132"/>
      <c r="R6406" s="119"/>
    </row>
    <row r="6407" spans="1:18" x14ac:dyDescent="0.25">
      <c r="A6407" t="str">
        <f t="shared" si="99"/>
        <v/>
      </c>
      <c r="O6407" s="142"/>
      <c r="P6407" s="132"/>
      <c r="R6407" s="119"/>
    </row>
    <row r="6408" spans="1:18" x14ac:dyDescent="0.25">
      <c r="A6408" t="str">
        <f t="shared" ref="A6408:A6471" si="100">B6408&amp;N6408</f>
        <v/>
      </c>
      <c r="O6408" s="142"/>
      <c r="P6408" s="132"/>
      <c r="R6408" s="119"/>
    </row>
    <row r="6409" spans="1:18" x14ac:dyDescent="0.25">
      <c r="A6409" t="str">
        <f t="shared" si="100"/>
        <v/>
      </c>
      <c r="O6409" s="142"/>
      <c r="P6409" s="132"/>
      <c r="R6409" s="119"/>
    </row>
    <row r="6410" spans="1:18" x14ac:dyDescent="0.25">
      <c r="A6410" t="str">
        <f t="shared" si="100"/>
        <v/>
      </c>
      <c r="O6410" s="142"/>
      <c r="P6410" s="132"/>
      <c r="R6410" s="119"/>
    </row>
    <row r="6411" spans="1:18" x14ac:dyDescent="0.25">
      <c r="A6411" t="str">
        <f t="shared" si="100"/>
        <v/>
      </c>
      <c r="O6411" s="142"/>
      <c r="P6411" s="132"/>
      <c r="R6411" s="119"/>
    </row>
    <row r="6412" spans="1:18" x14ac:dyDescent="0.25">
      <c r="A6412" t="str">
        <f t="shared" si="100"/>
        <v/>
      </c>
      <c r="O6412" s="142"/>
      <c r="P6412" s="132"/>
      <c r="R6412" s="119"/>
    </row>
    <row r="6413" spans="1:18" x14ac:dyDescent="0.25">
      <c r="A6413" t="str">
        <f t="shared" si="100"/>
        <v/>
      </c>
      <c r="O6413" s="142"/>
      <c r="P6413" s="132"/>
      <c r="R6413" s="119"/>
    </row>
    <row r="6414" spans="1:18" x14ac:dyDescent="0.25">
      <c r="A6414" t="str">
        <f t="shared" si="100"/>
        <v/>
      </c>
      <c r="O6414" s="142"/>
      <c r="P6414" s="132"/>
      <c r="R6414" s="119"/>
    </row>
    <row r="6415" spans="1:18" x14ac:dyDescent="0.25">
      <c r="A6415" t="str">
        <f t="shared" si="100"/>
        <v/>
      </c>
      <c r="O6415" s="142"/>
      <c r="P6415" s="132"/>
      <c r="R6415" s="119"/>
    </row>
    <row r="6416" spans="1:18" x14ac:dyDescent="0.25">
      <c r="A6416" t="str">
        <f t="shared" si="100"/>
        <v/>
      </c>
      <c r="O6416" s="142"/>
      <c r="P6416" s="132"/>
      <c r="R6416" s="119"/>
    </row>
    <row r="6417" spans="1:18" x14ac:dyDescent="0.25">
      <c r="A6417" t="str">
        <f t="shared" si="100"/>
        <v/>
      </c>
      <c r="O6417" s="142"/>
      <c r="P6417" s="132"/>
      <c r="R6417" s="119"/>
    </row>
    <row r="6418" spans="1:18" x14ac:dyDescent="0.25">
      <c r="A6418" t="str">
        <f t="shared" si="100"/>
        <v/>
      </c>
      <c r="O6418" s="142"/>
      <c r="P6418" s="132"/>
      <c r="R6418" s="119"/>
    </row>
    <row r="6419" spans="1:18" x14ac:dyDescent="0.25">
      <c r="A6419" t="str">
        <f t="shared" si="100"/>
        <v/>
      </c>
      <c r="O6419" s="142"/>
      <c r="P6419" s="132"/>
      <c r="R6419" s="119"/>
    </row>
    <row r="6420" spans="1:18" x14ac:dyDescent="0.25">
      <c r="A6420" t="str">
        <f t="shared" si="100"/>
        <v/>
      </c>
      <c r="O6420" s="142"/>
      <c r="P6420" s="132"/>
      <c r="R6420" s="119"/>
    </row>
    <row r="6421" spans="1:18" x14ac:dyDescent="0.25">
      <c r="A6421" t="str">
        <f t="shared" si="100"/>
        <v/>
      </c>
      <c r="O6421" s="142"/>
      <c r="P6421" s="132"/>
      <c r="R6421" s="119"/>
    </row>
    <row r="6422" spans="1:18" x14ac:dyDescent="0.25">
      <c r="A6422" t="str">
        <f t="shared" si="100"/>
        <v/>
      </c>
      <c r="O6422" s="142"/>
      <c r="P6422" s="132"/>
      <c r="R6422" s="119"/>
    </row>
    <row r="6423" spans="1:18" x14ac:dyDescent="0.25">
      <c r="A6423" t="str">
        <f t="shared" si="100"/>
        <v/>
      </c>
      <c r="O6423" s="142"/>
      <c r="P6423" s="132"/>
      <c r="R6423" s="119"/>
    </row>
    <row r="6424" spans="1:18" x14ac:dyDescent="0.25">
      <c r="A6424" t="str">
        <f t="shared" si="100"/>
        <v/>
      </c>
      <c r="O6424" s="142"/>
      <c r="P6424" s="132"/>
      <c r="R6424" s="119"/>
    </row>
    <row r="6425" spans="1:18" x14ac:dyDescent="0.25">
      <c r="A6425" t="str">
        <f t="shared" si="100"/>
        <v/>
      </c>
      <c r="O6425" s="142"/>
      <c r="P6425" s="132"/>
      <c r="R6425" s="119"/>
    </row>
    <row r="6426" spans="1:18" x14ac:dyDescent="0.25">
      <c r="A6426" t="str">
        <f t="shared" si="100"/>
        <v/>
      </c>
      <c r="O6426" s="142"/>
      <c r="P6426" s="132"/>
      <c r="R6426" s="119"/>
    </row>
    <row r="6427" spans="1:18" x14ac:dyDescent="0.25">
      <c r="A6427" t="str">
        <f t="shared" si="100"/>
        <v/>
      </c>
      <c r="O6427" s="142"/>
      <c r="P6427" s="132"/>
      <c r="R6427" s="119"/>
    </row>
    <row r="6428" spans="1:18" x14ac:dyDescent="0.25">
      <c r="A6428" t="str">
        <f t="shared" si="100"/>
        <v/>
      </c>
      <c r="O6428" s="142"/>
      <c r="P6428" s="132"/>
      <c r="R6428" s="119"/>
    </row>
    <row r="6429" spans="1:18" x14ac:dyDescent="0.25">
      <c r="A6429" t="str">
        <f t="shared" si="100"/>
        <v/>
      </c>
      <c r="O6429" s="142"/>
      <c r="P6429" s="132"/>
      <c r="R6429" s="119"/>
    </row>
    <row r="6430" spans="1:18" x14ac:dyDescent="0.25">
      <c r="A6430" t="str">
        <f t="shared" si="100"/>
        <v/>
      </c>
      <c r="O6430" s="142"/>
      <c r="P6430" s="132"/>
      <c r="R6430" s="119"/>
    </row>
    <row r="6431" spans="1:18" x14ac:dyDescent="0.25">
      <c r="A6431" t="str">
        <f t="shared" si="100"/>
        <v/>
      </c>
      <c r="O6431" s="142"/>
      <c r="P6431" s="132"/>
      <c r="R6431" s="119"/>
    </row>
    <row r="6432" spans="1:18" x14ac:dyDescent="0.25">
      <c r="A6432" t="str">
        <f t="shared" si="100"/>
        <v/>
      </c>
      <c r="O6432" s="142"/>
      <c r="P6432" s="132"/>
      <c r="R6432" s="119"/>
    </row>
    <row r="6433" spans="1:18" x14ac:dyDescent="0.25">
      <c r="A6433" t="str">
        <f t="shared" si="100"/>
        <v/>
      </c>
      <c r="O6433" s="142"/>
      <c r="P6433" s="132"/>
      <c r="R6433" s="119"/>
    </row>
    <row r="6434" spans="1:18" x14ac:dyDescent="0.25">
      <c r="A6434" t="str">
        <f t="shared" si="100"/>
        <v/>
      </c>
      <c r="O6434" s="142"/>
      <c r="P6434" s="132"/>
      <c r="R6434" s="119"/>
    </row>
    <row r="6435" spans="1:18" x14ac:dyDescent="0.25">
      <c r="A6435" t="str">
        <f t="shared" si="100"/>
        <v/>
      </c>
      <c r="O6435" s="142"/>
      <c r="P6435" s="132"/>
      <c r="R6435" s="119"/>
    </row>
    <row r="6436" spans="1:18" x14ac:dyDescent="0.25">
      <c r="A6436" t="str">
        <f t="shared" si="100"/>
        <v/>
      </c>
      <c r="O6436" s="142"/>
      <c r="P6436" s="132"/>
      <c r="R6436" s="119"/>
    </row>
    <row r="6437" spans="1:18" x14ac:dyDescent="0.25">
      <c r="A6437" t="str">
        <f t="shared" si="100"/>
        <v/>
      </c>
      <c r="O6437" s="142"/>
      <c r="P6437" s="132"/>
      <c r="R6437" s="119"/>
    </row>
    <row r="6438" spans="1:18" x14ac:dyDescent="0.25">
      <c r="A6438" t="str">
        <f t="shared" si="100"/>
        <v/>
      </c>
      <c r="O6438" s="142"/>
      <c r="P6438" s="132"/>
      <c r="R6438" s="119"/>
    </row>
    <row r="6439" spans="1:18" x14ac:dyDescent="0.25">
      <c r="A6439" t="str">
        <f t="shared" si="100"/>
        <v/>
      </c>
      <c r="O6439" s="142"/>
      <c r="P6439" s="132"/>
      <c r="R6439" s="119"/>
    </row>
    <row r="6440" spans="1:18" x14ac:dyDescent="0.25">
      <c r="A6440" t="str">
        <f t="shared" si="100"/>
        <v/>
      </c>
      <c r="O6440" s="142"/>
      <c r="P6440" s="132"/>
      <c r="R6440" s="119"/>
    </row>
    <row r="6441" spans="1:18" x14ac:dyDescent="0.25">
      <c r="A6441" t="str">
        <f t="shared" si="100"/>
        <v/>
      </c>
      <c r="O6441" s="142"/>
      <c r="P6441" s="132"/>
      <c r="R6441" s="119"/>
    </row>
    <row r="6442" spans="1:18" x14ac:dyDescent="0.25">
      <c r="A6442" t="str">
        <f t="shared" si="100"/>
        <v/>
      </c>
      <c r="O6442" s="142"/>
      <c r="P6442" s="132"/>
      <c r="R6442" s="119"/>
    </row>
    <row r="6443" spans="1:18" x14ac:dyDescent="0.25">
      <c r="A6443" t="str">
        <f t="shared" si="100"/>
        <v/>
      </c>
      <c r="O6443" s="142"/>
      <c r="P6443" s="132"/>
      <c r="R6443" s="119"/>
    </row>
    <row r="6444" spans="1:18" x14ac:dyDescent="0.25">
      <c r="A6444" t="str">
        <f t="shared" si="100"/>
        <v/>
      </c>
      <c r="O6444" s="142"/>
      <c r="P6444" s="132"/>
      <c r="R6444" s="119"/>
    </row>
    <row r="6445" spans="1:18" x14ac:dyDescent="0.25">
      <c r="A6445" t="str">
        <f t="shared" si="100"/>
        <v/>
      </c>
      <c r="O6445" s="142"/>
      <c r="P6445" s="132"/>
      <c r="R6445" s="119"/>
    </row>
    <row r="6446" spans="1:18" x14ac:dyDescent="0.25">
      <c r="A6446" t="str">
        <f t="shared" si="100"/>
        <v/>
      </c>
      <c r="O6446" s="142"/>
      <c r="P6446" s="132"/>
      <c r="R6446" s="119"/>
    </row>
    <row r="6447" spans="1:18" x14ac:dyDescent="0.25">
      <c r="A6447" t="str">
        <f t="shared" si="100"/>
        <v/>
      </c>
      <c r="O6447" s="142"/>
      <c r="P6447" s="132"/>
      <c r="R6447" s="119"/>
    </row>
    <row r="6448" spans="1:18" x14ac:dyDescent="0.25">
      <c r="A6448" t="str">
        <f t="shared" si="100"/>
        <v/>
      </c>
      <c r="O6448" s="142"/>
      <c r="P6448" s="132"/>
      <c r="R6448" s="119"/>
    </row>
    <row r="6449" spans="1:18" x14ac:dyDescent="0.25">
      <c r="A6449" t="str">
        <f t="shared" si="100"/>
        <v/>
      </c>
      <c r="O6449" s="142"/>
      <c r="P6449" s="132"/>
      <c r="R6449" s="119"/>
    </row>
    <row r="6450" spans="1:18" x14ac:dyDescent="0.25">
      <c r="A6450" t="str">
        <f t="shared" si="100"/>
        <v/>
      </c>
      <c r="O6450" s="142"/>
      <c r="P6450" s="132"/>
      <c r="R6450" s="119"/>
    </row>
    <row r="6451" spans="1:18" x14ac:dyDescent="0.25">
      <c r="A6451" t="str">
        <f t="shared" si="100"/>
        <v/>
      </c>
      <c r="O6451" s="142"/>
      <c r="P6451" s="132"/>
      <c r="R6451" s="119"/>
    </row>
    <row r="6452" spans="1:18" x14ac:dyDescent="0.25">
      <c r="A6452" t="str">
        <f t="shared" si="100"/>
        <v/>
      </c>
      <c r="O6452" s="142"/>
      <c r="P6452" s="132"/>
      <c r="R6452" s="119"/>
    </row>
    <row r="6453" spans="1:18" x14ac:dyDescent="0.25">
      <c r="A6453" t="str">
        <f t="shared" si="100"/>
        <v/>
      </c>
      <c r="O6453" s="142"/>
      <c r="P6453" s="132"/>
      <c r="R6453" s="119"/>
    </row>
    <row r="6454" spans="1:18" x14ac:dyDescent="0.25">
      <c r="A6454" t="str">
        <f t="shared" si="100"/>
        <v/>
      </c>
      <c r="O6454" s="142"/>
      <c r="P6454" s="132"/>
      <c r="R6454" s="119"/>
    </row>
    <row r="6455" spans="1:18" x14ac:dyDescent="0.25">
      <c r="A6455" t="str">
        <f t="shared" si="100"/>
        <v/>
      </c>
      <c r="O6455" s="142"/>
      <c r="P6455" s="132"/>
      <c r="R6455" s="119"/>
    </row>
    <row r="6456" spans="1:18" x14ac:dyDescent="0.25">
      <c r="A6456" t="str">
        <f t="shared" si="100"/>
        <v/>
      </c>
      <c r="O6456" s="142"/>
      <c r="P6456" s="132"/>
      <c r="R6456" s="119"/>
    </row>
    <row r="6457" spans="1:18" x14ac:dyDescent="0.25">
      <c r="A6457" t="str">
        <f t="shared" si="100"/>
        <v/>
      </c>
      <c r="O6457" s="142"/>
      <c r="P6457" s="132"/>
      <c r="R6457" s="119"/>
    </row>
    <row r="6458" spans="1:18" x14ac:dyDescent="0.25">
      <c r="A6458" t="str">
        <f t="shared" si="100"/>
        <v/>
      </c>
      <c r="O6458" s="142"/>
      <c r="P6458" s="132"/>
      <c r="R6458" s="119"/>
    </row>
    <row r="6459" spans="1:18" x14ac:dyDescent="0.25">
      <c r="A6459" t="str">
        <f t="shared" si="100"/>
        <v/>
      </c>
      <c r="O6459" s="142"/>
      <c r="P6459" s="132"/>
      <c r="R6459" s="119"/>
    </row>
    <row r="6460" spans="1:18" x14ac:dyDescent="0.25">
      <c r="A6460" t="str">
        <f t="shared" si="100"/>
        <v/>
      </c>
      <c r="O6460" s="142"/>
      <c r="P6460" s="132"/>
      <c r="R6460" s="119"/>
    </row>
    <row r="6461" spans="1:18" x14ac:dyDescent="0.25">
      <c r="A6461" t="str">
        <f t="shared" si="100"/>
        <v/>
      </c>
      <c r="O6461" s="142"/>
      <c r="P6461" s="132"/>
      <c r="R6461" s="119"/>
    </row>
    <row r="6462" spans="1:18" x14ac:dyDescent="0.25">
      <c r="A6462" t="str">
        <f t="shared" si="100"/>
        <v/>
      </c>
      <c r="O6462" s="142"/>
      <c r="P6462" s="132"/>
      <c r="R6462" s="119"/>
    </row>
    <row r="6463" spans="1:18" x14ac:dyDescent="0.25">
      <c r="A6463" t="str">
        <f t="shared" si="100"/>
        <v/>
      </c>
      <c r="O6463" s="142"/>
      <c r="P6463" s="132"/>
      <c r="R6463" s="119"/>
    </row>
    <row r="6464" spans="1:18" x14ac:dyDescent="0.25">
      <c r="A6464" t="str">
        <f t="shared" si="100"/>
        <v/>
      </c>
      <c r="O6464" s="142"/>
      <c r="P6464" s="132"/>
      <c r="R6464" s="119"/>
    </row>
    <row r="6465" spans="1:18" x14ac:dyDescent="0.25">
      <c r="A6465" t="str">
        <f t="shared" si="100"/>
        <v/>
      </c>
      <c r="O6465" s="142"/>
      <c r="P6465" s="132"/>
      <c r="R6465" s="119"/>
    </row>
    <row r="6466" spans="1:18" x14ac:dyDescent="0.25">
      <c r="A6466" t="str">
        <f t="shared" si="100"/>
        <v/>
      </c>
      <c r="O6466" s="142"/>
      <c r="P6466" s="132"/>
      <c r="R6466" s="119"/>
    </row>
    <row r="6467" spans="1:18" x14ac:dyDescent="0.25">
      <c r="A6467" t="str">
        <f t="shared" si="100"/>
        <v/>
      </c>
      <c r="O6467" s="142"/>
      <c r="P6467" s="132"/>
      <c r="R6467" s="119"/>
    </row>
    <row r="6468" spans="1:18" x14ac:dyDescent="0.25">
      <c r="A6468" t="str">
        <f t="shared" si="100"/>
        <v/>
      </c>
      <c r="O6468" s="142"/>
      <c r="P6468" s="132"/>
      <c r="R6468" s="119"/>
    </row>
    <row r="6469" spans="1:18" x14ac:dyDescent="0.25">
      <c r="A6469" t="str">
        <f t="shared" si="100"/>
        <v/>
      </c>
      <c r="O6469" s="142"/>
      <c r="P6469" s="132"/>
      <c r="R6469" s="119"/>
    </row>
    <row r="6470" spans="1:18" x14ac:dyDescent="0.25">
      <c r="A6470" t="str">
        <f t="shared" si="100"/>
        <v/>
      </c>
      <c r="O6470" s="142"/>
      <c r="P6470" s="132"/>
      <c r="R6470" s="119"/>
    </row>
    <row r="6471" spans="1:18" x14ac:dyDescent="0.25">
      <c r="A6471" t="str">
        <f t="shared" si="100"/>
        <v/>
      </c>
      <c r="O6471" s="142"/>
      <c r="P6471" s="132"/>
      <c r="R6471" s="119"/>
    </row>
    <row r="6472" spans="1:18" x14ac:dyDescent="0.25">
      <c r="A6472" t="str">
        <f t="shared" ref="A6472:A6535" si="101">B6472&amp;N6472</f>
        <v/>
      </c>
      <c r="O6472" s="142"/>
      <c r="P6472" s="132"/>
      <c r="R6472" s="119"/>
    </row>
    <row r="6473" spans="1:18" x14ac:dyDescent="0.25">
      <c r="A6473" t="str">
        <f t="shared" si="101"/>
        <v/>
      </c>
      <c r="O6473" s="142"/>
      <c r="P6473" s="132"/>
      <c r="R6473" s="119"/>
    </row>
    <row r="6474" spans="1:18" x14ac:dyDescent="0.25">
      <c r="A6474" t="str">
        <f t="shared" si="101"/>
        <v/>
      </c>
      <c r="O6474" s="142"/>
      <c r="P6474" s="132"/>
      <c r="R6474" s="119"/>
    </row>
    <row r="6475" spans="1:18" x14ac:dyDescent="0.25">
      <c r="A6475" t="str">
        <f t="shared" si="101"/>
        <v/>
      </c>
      <c r="O6475" s="142"/>
      <c r="P6475" s="132"/>
      <c r="R6475" s="119"/>
    </row>
    <row r="6476" spans="1:18" x14ac:dyDescent="0.25">
      <c r="A6476" t="str">
        <f t="shared" si="101"/>
        <v/>
      </c>
      <c r="O6476" s="142"/>
      <c r="P6476" s="132"/>
      <c r="R6476" s="119"/>
    </row>
    <row r="6477" spans="1:18" x14ac:dyDescent="0.25">
      <c r="A6477" t="str">
        <f t="shared" si="101"/>
        <v/>
      </c>
      <c r="O6477" s="142"/>
      <c r="P6477" s="132"/>
      <c r="R6477" s="119"/>
    </row>
    <row r="6478" spans="1:18" x14ac:dyDescent="0.25">
      <c r="A6478" t="str">
        <f t="shared" si="101"/>
        <v/>
      </c>
      <c r="O6478" s="142"/>
      <c r="P6478" s="132"/>
      <c r="R6478" s="119"/>
    </row>
    <row r="6479" spans="1:18" x14ac:dyDescent="0.25">
      <c r="A6479" t="str">
        <f t="shared" si="101"/>
        <v/>
      </c>
      <c r="O6479" s="142"/>
      <c r="P6479" s="132"/>
      <c r="R6479" s="119"/>
    </row>
    <row r="6480" spans="1:18" x14ac:dyDescent="0.25">
      <c r="A6480" t="str">
        <f t="shared" si="101"/>
        <v/>
      </c>
      <c r="O6480" s="142"/>
      <c r="P6480" s="132"/>
      <c r="R6480" s="119"/>
    </row>
    <row r="6481" spans="1:18" x14ac:dyDescent="0.25">
      <c r="A6481" t="str">
        <f t="shared" si="101"/>
        <v/>
      </c>
      <c r="O6481" s="142"/>
      <c r="P6481" s="132"/>
      <c r="R6481" s="119"/>
    </row>
    <row r="6482" spans="1:18" x14ac:dyDescent="0.25">
      <c r="A6482" t="str">
        <f t="shared" si="101"/>
        <v/>
      </c>
      <c r="O6482" s="142"/>
      <c r="P6482" s="132"/>
      <c r="R6482" s="119"/>
    </row>
    <row r="6483" spans="1:18" x14ac:dyDescent="0.25">
      <c r="A6483" t="str">
        <f t="shared" si="101"/>
        <v/>
      </c>
      <c r="O6483" s="142"/>
      <c r="P6483" s="132"/>
      <c r="R6483" s="119"/>
    </row>
    <row r="6484" spans="1:18" x14ac:dyDescent="0.25">
      <c r="A6484" t="str">
        <f t="shared" si="101"/>
        <v/>
      </c>
      <c r="O6484" s="142"/>
      <c r="P6484" s="132"/>
      <c r="R6484" s="119"/>
    </row>
    <row r="6485" spans="1:18" x14ac:dyDescent="0.25">
      <c r="A6485" t="str">
        <f t="shared" si="101"/>
        <v/>
      </c>
      <c r="O6485" s="142"/>
      <c r="P6485" s="132"/>
      <c r="R6485" s="119"/>
    </row>
    <row r="6486" spans="1:18" x14ac:dyDescent="0.25">
      <c r="A6486" t="str">
        <f t="shared" si="101"/>
        <v/>
      </c>
      <c r="O6486" s="142"/>
      <c r="P6486" s="132"/>
      <c r="R6486" s="119"/>
    </row>
    <row r="6487" spans="1:18" x14ac:dyDescent="0.25">
      <c r="A6487" t="str">
        <f t="shared" si="101"/>
        <v/>
      </c>
      <c r="O6487" s="142"/>
      <c r="P6487" s="132"/>
      <c r="R6487" s="119"/>
    </row>
    <row r="6488" spans="1:18" x14ac:dyDescent="0.25">
      <c r="A6488" t="str">
        <f t="shared" si="101"/>
        <v/>
      </c>
      <c r="O6488" s="142"/>
      <c r="P6488" s="132"/>
      <c r="R6488" s="119"/>
    </row>
    <row r="6489" spans="1:18" x14ac:dyDescent="0.25">
      <c r="A6489" t="str">
        <f t="shared" si="101"/>
        <v/>
      </c>
      <c r="O6489" s="142"/>
      <c r="P6489" s="132"/>
      <c r="R6489" s="119"/>
    </row>
    <row r="6490" spans="1:18" x14ac:dyDescent="0.25">
      <c r="A6490" t="str">
        <f t="shared" si="101"/>
        <v/>
      </c>
      <c r="O6490" s="142"/>
      <c r="P6490" s="132"/>
      <c r="R6490" s="119"/>
    </row>
    <row r="6491" spans="1:18" x14ac:dyDescent="0.25">
      <c r="A6491" t="str">
        <f t="shared" si="101"/>
        <v/>
      </c>
      <c r="O6491" s="142"/>
      <c r="P6491" s="132"/>
      <c r="R6491" s="119"/>
    </row>
    <row r="6492" spans="1:18" x14ac:dyDescent="0.25">
      <c r="A6492" t="str">
        <f t="shared" si="101"/>
        <v/>
      </c>
      <c r="O6492" s="142"/>
      <c r="P6492" s="132"/>
      <c r="R6492" s="119"/>
    </row>
    <row r="6493" spans="1:18" x14ac:dyDescent="0.25">
      <c r="A6493" t="str">
        <f t="shared" si="101"/>
        <v/>
      </c>
      <c r="O6493" s="142"/>
      <c r="P6493" s="132"/>
      <c r="R6493" s="119"/>
    </row>
    <row r="6494" spans="1:18" x14ac:dyDescent="0.25">
      <c r="A6494" t="str">
        <f t="shared" si="101"/>
        <v/>
      </c>
      <c r="O6494" s="142"/>
      <c r="P6494" s="132"/>
      <c r="R6494" s="119"/>
    </row>
    <row r="6495" spans="1:18" x14ac:dyDescent="0.25">
      <c r="A6495" t="str">
        <f t="shared" si="101"/>
        <v/>
      </c>
      <c r="O6495" s="142"/>
      <c r="P6495" s="132"/>
      <c r="R6495" s="119"/>
    </row>
    <row r="6496" spans="1:18" x14ac:dyDescent="0.25">
      <c r="A6496" t="str">
        <f t="shared" si="101"/>
        <v/>
      </c>
      <c r="O6496" s="142"/>
      <c r="P6496" s="132"/>
      <c r="R6496" s="119"/>
    </row>
    <row r="6497" spans="1:18" x14ac:dyDescent="0.25">
      <c r="A6497" t="str">
        <f t="shared" si="101"/>
        <v/>
      </c>
      <c r="O6497" s="142"/>
      <c r="P6497" s="132"/>
      <c r="R6497" s="119"/>
    </row>
    <row r="6498" spans="1:18" x14ac:dyDescent="0.25">
      <c r="A6498" t="str">
        <f t="shared" si="101"/>
        <v/>
      </c>
      <c r="O6498" s="142"/>
      <c r="P6498" s="132"/>
      <c r="R6498" s="119"/>
    </row>
    <row r="6499" spans="1:18" x14ac:dyDescent="0.25">
      <c r="A6499" t="str">
        <f t="shared" si="101"/>
        <v/>
      </c>
      <c r="O6499" s="142"/>
      <c r="P6499" s="132"/>
      <c r="R6499" s="119"/>
    </row>
    <row r="6500" spans="1:18" x14ac:dyDescent="0.25">
      <c r="A6500" t="str">
        <f t="shared" si="101"/>
        <v/>
      </c>
      <c r="O6500" s="142"/>
      <c r="P6500" s="132"/>
      <c r="R6500" s="119"/>
    </row>
    <row r="6501" spans="1:18" x14ac:dyDescent="0.25">
      <c r="A6501" t="str">
        <f t="shared" si="101"/>
        <v/>
      </c>
      <c r="O6501" s="142"/>
      <c r="P6501" s="132"/>
      <c r="R6501" s="119"/>
    </row>
    <row r="6502" spans="1:18" x14ac:dyDescent="0.25">
      <c r="A6502" t="str">
        <f t="shared" si="101"/>
        <v/>
      </c>
      <c r="O6502" s="142"/>
      <c r="P6502" s="132"/>
      <c r="R6502" s="119"/>
    </row>
    <row r="6503" spans="1:18" x14ac:dyDescent="0.25">
      <c r="A6503" t="str">
        <f t="shared" si="101"/>
        <v/>
      </c>
      <c r="O6503" s="142"/>
      <c r="P6503" s="132"/>
      <c r="R6503" s="119"/>
    </row>
    <row r="6504" spans="1:18" x14ac:dyDescent="0.25">
      <c r="A6504" t="str">
        <f t="shared" si="101"/>
        <v/>
      </c>
      <c r="O6504" s="142"/>
      <c r="P6504" s="132"/>
      <c r="R6504" s="119"/>
    </row>
    <row r="6505" spans="1:18" x14ac:dyDescent="0.25">
      <c r="A6505" t="str">
        <f t="shared" si="101"/>
        <v/>
      </c>
      <c r="O6505" s="142"/>
      <c r="P6505" s="132"/>
      <c r="R6505" s="119"/>
    </row>
    <row r="6506" spans="1:18" x14ac:dyDescent="0.25">
      <c r="A6506" t="str">
        <f t="shared" si="101"/>
        <v/>
      </c>
      <c r="O6506" s="142"/>
      <c r="P6506" s="132"/>
      <c r="R6506" s="119"/>
    </row>
    <row r="6507" spans="1:18" x14ac:dyDescent="0.25">
      <c r="A6507" t="str">
        <f t="shared" si="101"/>
        <v/>
      </c>
      <c r="O6507" s="142"/>
      <c r="P6507" s="132"/>
      <c r="R6507" s="119"/>
    </row>
    <row r="6508" spans="1:18" x14ac:dyDescent="0.25">
      <c r="A6508" t="str">
        <f t="shared" si="101"/>
        <v/>
      </c>
      <c r="O6508" s="142"/>
      <c r="P6508" s="132"/>
      <c r="R6508" s="119"/>
    </row>
    <row r="6509" spans="1:18" x14ac:dyDescent="0.25">
      <c r="A6509" t="str">
        <f t="shared" si="101"/>
        <v/>
      </c>
      <c r="O6509" s="142"/>
      <c r="P6509" s="132"/>
      <c r="R6509" s="119"/>
    </row>
    <row r="6510" spans="1:18" x14ac:dyDescent="0.25">
      <c r="A6510" t="str">
        <f t="shared" si="101"/>
        <v/>
      </c>
      <c r="O6510" s="142"/>
      <c r="P6510" s="132"/>
      <c r="R6510" s="119"/>
    </row>
    <row r="6511" spans="1:18" x14ac:dyDescent="0.25">
      <c r="A6511" t="str">
        <f t="shared" si="101"/>
        <v/>
      </c>
      <c r="O6511" s="142"/>
      <c r="P6511" s="132"/>
      <c r="R6511" s="119"/>
    </row>
    <row r="6512" spans="1:18" x14ac:dyDescent="0.25">
      <c r="A6512" t="str">
        <f t="shared" si="101"/>
        <v/>
      </c>
      <c r="O6512" s="142"/>
      <c r="P6512" s="132"/>
      <c r="R6512" s="119"/>
    </row>
    <row r="6513" spans="1:18" x14ac:dyDescent="0.25">
      <c r="A6513" t="str">
        <f t="shared" si="101"/>
        <v/>
      </c>
      <c r="O6513" s="142"/>
      <c r="P6513" s="132"/>
      <c r="R6513" s="119"/>
    </row>
    <row r="6514" spans="1:18" x14ac:dyDescent="0.25">
      <c r="A6514" t="str">
        <f t="shared" si="101"/>
        <v/>
      </c>
      <c r="O6514" s="142"/>
      <c r="P6514" s="132"/>
      <c r="R6514" s="119"/>
    </row>
    <row r="6515" spans="1:18" x14ac:dyDescent="0.25">
      <c r="A6515" t="str">
        <f t="shared" si="101"/>
        <v/>
      </c>
      <c r="O6515" s="142"/>
      <c r="P6515" s="132"/>
      <c r="R6515" s="119"/>
    </row>
    <row r="6516" spans="1:18" x14ac:dyDescent="0.25">
      <c r="A6516" t="str">
        <f t="shared" si="101"/>
        <v/>
      </c>
      <c r="O6516" s="142"/>
      <c r="P6516" s="132"/>
      <c r="R6516" s="119"/>
    </row>
    <row r="6517" spans="1:18" x14ac:dyDescent="0.25">
      <c r="A6517" t="str">
        <f t="shared" si="101"/>
        <v/>
      </c>
      <c r="O6517" s="142"/>
      <c r="P6517" s="132"/>
      <c r="R6517" s="119"/>
    </row>
    <row r="6518" spans="1:18" x14ac:dyDescent="0.25">
      <c r="A6518" t="str">
        <f t="shared" si="101"/>
        <v/>
      </c>
      <c r="O6518" s="142"/>
      <c r="P6518" s="132"/>
      <c r="R6518" s="119"/>
    </row>
    <row r="6519" spans="1:18" x14ac:dyDescent="0.25">
      <c r="A6519" t="str">
        <f t="shared" si="101"/>
        <v/>
      </c>
      <c r="O6519" s="142"/>
      <c r="P6519" s="132"/>
      <c r="R6519" s="119"/>
    </row>
    <row r="6520" spans="1:18" x14ac:dyDescent="0.25">
      <c r="A6520" t="str">
        <f t="shared" si="101"/>
        <v/>
      </c>
      <c r="O6520" s="142"/>
      <c r="P6520" s="132"/>
      <c r="R6520" s="119"/>
    </row>
    <row r="6521" spans="1:18" x14ac:dyDescent="0.25">
      <c r="A6521" t="str">
        <f t="shared" si="101"/>
        <v/>
      </c>
      <c r="O6521" s="142"/>
      <c r="P6521" s="132"/>
      <c r="R6521" s="119"/>
    </row>
    <row r="6522" spans="1:18" x14ac:dyDescent="0.25">
      <c r="A6522" t="str">
        <f t="shared" si="101"/>
        <v/>
      </c>
      <c r="O6522" s="142"/>
      <c r="P6522" s="132"/>
      <c r="R6522" s="119"/>
    </row>
    <row r="6523" spans="1:18" x14ac:dyDescent="0.25">
      <c r="A6523" t="str">
        <f t="shared" si="101"/>
        <v/>
      </c>
      <c r="O6523" s="142"/>
      <c r="P6523" s="132"/>
      <c r="R6523" s="119"/>
    </row>
    <row r="6524" spans="1:18" x14ac:dyDescent="0.25">
      <c r="A6524" t="str">
        <f t="shared" si="101"/>
        <v/>
      </c>
      <c r="O6524" s="142"/>
      <c r="P6524" s="132"/>
      <c r="R6524" s="119"/>
    </row>
    <row r="6525" spans="1:18" x14ac:dyDescent="0.25">
      <c r="A6525" t="str">
        <f t="shared" si="101"/>
        <v/>
      </c>
      <c r="O6525" s="142"/>
      <c r="P6525" s="132"/>
      <c r="R6525" s="119"/>
    </row>
    <row r="6526" spans="1:18" x14ac:dyDescent="0.25">
      <c r="A6526" t="str">
        <f t="shared" si="101"/>
        <v/>
      </c>
      <c r="O6526" s="142"/>
      <c r="P6526" s="132"/>
      <c r="R6526" s="119"/>
    </row>
    <row r="6527" spans="1:18" x14ac:dyDescent="0.25">
      <c r="A6527" t="str">
        <f t="shared" si="101"/>
        <v/>
      </c>
      <c r="O6527" s="142"/>
      <c r="P6527" s="132"/>
      <c r="R6527" s="119"/>
    </row>
    <row r="6528" spans="1:18" x14ac:dyDescent="0.25">
      <c r="A6528" t="str">
        <f t="shared" si="101"/>
        <v/>
      </c>
      <c r="O6528" s="142"/>
      <c r="P6528" s="132"/>
      <c r="R6528" s="119"/>
    </row>
    <row r="6529" spans="1:18" x14ac:dyDescent="0.25">
      <c r="A6529" t="str">
        <f t="shared" si="101"/>
        <v/>
      </c>
      <c r="O6529" s="142"/>
      <c r="P6529" s="132"/>
      <c r="R6529" s="119"/>
    </row>
    <row r="6530" spans="1:18" x14ac:dyDescent="0.25">
      <c r="A6530" t="str">
        <f t="shared" si="101"/>
        <v/>
      </c>
      <c r="O6530" s="142"/>
      <c r="P6530" s="132"/>
      <c r="R6530" s="119"/>
    </row>
    <row r="6531" spans="1:18" x14ac:dyDescent="0.25">
      <c r="A6531" t="str">
        <f t="shared" si="101"/>
        <v/>
      </c>
      <c r="O6531" s="142"/>
      <c r="P6531" s="132"/>
      <c r="R6531" s="119"/>
    </row>
    <row r="6532" spans="1:18" x14ac:dyDescent="0.25">
      <c r="A6532" t="str">
        <f t="shared" si="101"/>
        <v/>
      </c>
      <c r="O6532" s="142"/>
      <c r="P6532" s="132"/>
      <c r="R6532" s="119"/>
    </row>
    <row r="6533" spans="1:18" x14ac:dyDescent="0.25">
      <c r="A6533" t="str">
        <f t="shared" si="101"/>
        <v/>
      </c>
      <c r="O6533" s="142"/>
      <c r="P6533" s="132"/>
      <c r="R6533" s="119"/>
    </row>
    <row r="6534" spans="1:18" x14ac:dyDescent="0.25">
      <c r="A6534" t="str">
        <f t="shared" si="101"/>
        <v/>
      </c>
      <c r="O6534" s="142"/>
      <c r="P6534" s="132"/>
      <c r="R6534" s="119"/>
    </row>
    <row r="6535" spans="1:18" x14ac:dyDescent="0.25">
      <c r="A6535" t="str">
        <f t="shared" si="101"/>
        <v/>
      </c>
      <c r="O6535" s="142"/>
      <c r="P6535" s="132"/>
      <c r="R6535" s="119"/>
    </row>
    <row r="6536" spans="1:18" x14ac:dyDescent="0.25">
      <c r="A6536" t="str">
        <f t="shared" ref="A6536:A6599" si="102">B6536&amp;N6536</f>
        <v/>
      </c>
      <c r="O6536" s="142"/>
      <c r="P6536" s="132"/>
      <c r="R6536" s="119"/>
    </row>
    <row r="6537" spans="1:18" x14ac:dyDescent="0.25">
      <c r="A6537" t="str">
        <f t="shared" si="102"/>
        <v/>
      </c>
      <c r="O6537" s="142"/>
      <c r="P6537" s="132"/>
      <c r="R6537" s="119"/>
    </row>
    <row r="6538" spans="1:18" x14ac:dyDescent="0.25">
      <c r="A6538" t="str">
        <f t="shared" si="102"/>
        <v/>
      </c>
      <c r="O6538" s="142"/>
      <c r="P6538" s="132"/>
      <c r="R6538" s="119"/>
    </row>
    <row r="6539" spans="1:18" x14ac:dyDescent="0.25">
      <c r="A6539" t="str">
        <f t="shared" si="102"/>
        <v/>
      </c>
      <c r="O6539" s="142"/>
      <c r="P6539" s="132"/>
      <c r="R6539" s="119"/>
    </row>
    <row r="6540" spans="1:18" x14ac:dyDescent="0.25">
      <c r="A6540" t="str">
        <f t="shared" si="102"/>
        <v/>
      </c>
      <c r="O6540" s="142"/>
      <c r="P6540" s="132"/>
      <c r="R6540" s="119"/>
    </row>
    <row r="6541" spans="1:18" x14ac:dyDescent="0.25">
      <c r="A6541" t="str">
        <f t="shared" si="102"/>
        <v/>
      </c>
      <c r="O6541" s="142"/>
      <c r="P6541" s="132"/>
      <c r="R6541" s="119"/>
    </row>
    <row r="6542" spans="1:18" x14ac:dyDescent="0.25">
      <c r="A6542" t="str">
        <f t="shared" si="102"/>
        <v/>
      </c>
      <c r="O6542" s="142"/>
      <c r="P6542" s="132"/>
      <c r="R6542" s="119"/>
    </row>
    <row r="6543" spans="1:18" x14ac:dyDescent="0.25">
      <c r="A6543" t="str">
        <f t="shared" si="102"/>
        <v/>
      </c>
      <c r="O6543" s="142"/>
      <c r="P6543" s="132"/>
      <c r="R6543" s="119"/>
    </row>
    <row r="6544" spans="1:18" x14ac:dyDescent="0.25">
      <c r="A6544" t="str">
        <f t="shared" si="102"/>
        <v/>
      </c>
      <c r="O6544" s="142"/>
      <c r="P6544" s="132"/>
      <c r="R6544" s="119"/>
    </row>
    <row r="6545" spans="1:18" x14ac:dyDescent="0.25">
      <c r="A6545" t="str">
        <f t="shared" si="102"/>
        <v/>
      </c>
      <c r="O6545" s="142"/>
      <c r="P6545" s="132"/>
      <c r="R6545" s="119"/>
    </row>
    <row r="6546" spans="1:18" x14ac:dyDescent="0.25">
      <c r="A6546" t="str">
        <f t="shared" si="102"/>
        <v/>
      </c>
      <c r="O6546" s="142"/>
      <c r="P6546" s="132"/>
      <c r="R6546" s="119"/>
    </row>
    <row r="6547" spans="1:18" x14ac:dyDescent="0.25">
      <c r="A6547" t="str">
        <f t="shared" si="102"/>
        <v/>
      </c>
      <c r="O6547" s="142"/>
      <c r="P6547" s="132"/>
      <c r="R6547" s="119"/>
    </row>
    <row r="6548" spans="1:18" x14ac:dyDescent="0.25">
      <c r="A6548" t="str">
        <f t="shared" si="102"/>
        <v/>
      </c>
      <c r="O6548" s="142"/>
      <c r="P6548" s="132"/>
      <c r="R6548" s="119"/>
    </row>
    <row r="6549" spans="1:18" x14ac:dyDescent="0.25">
      <c r="A6549" t="str">
        <f t="shared" si="102"/>
        <v/>
      </c>
      <c r="O6549" s="142"/>
      <c r="P6549" s="132"/>
      <c r="R6549" s="119"/>
    </row>
    <row r="6550" spans="1:18" x14ac:dyDescent="0.25">
      <c r="A6550" t="str">
        <f t="shared" si="102"/>
        <v/>
      </c>
      <c r="O6550" s="142"/>
      <c r="P6550" s="132"/>
      <c r="R6550" s="119"/>
    </row>
    <row r="6551" spans="1:18" x14ac:dyDescent="0.25">
      <c r="A6551" t="str">
        <f t="shared" si="102"/>
        <v/>
      </c>
      <c r="O6551" s="142"/>
      <c r="P6551" s="132"/>
      <c r="R6551" s="119"/>
    </row>
    <row r="6552" spans="1:18" x14ac:dyDescent="0.25">
      <c r="A6552" t="str">
        <f t="shared" si="102"/>
        <v/>
      </c>
      <c r="O6552" s="142"/>
      <c r="P6552" s="132"/>
      <c r="R6552" s="119"/>
    </row>
    <row r="6553" spans="1:18" x14ac:dyDescent="0.25">
      <c r="A6553" t="str">
        <f t="shared" si="102"/>
        <v/>
      </c>
      <c r="O6553" s="142"/>
      <c r="P6553" s="132"/>
      <c r="R6553" s="119"/>
    </row>
    <row r="6554" spans="1:18" x14ac:dyDescent="0.25">
      <c r="A6554" t="str">
        <f t="shared" si="102"/>
        <v/>
      </c>
      <c r="O6554" s="142"/>
      <c r="P6554" s="132"/>
      <c r="R6554" s="119"/>
    </row>
    <row r="6555" spans="1:18" x14ac:dyDescent="0.25">
      <c r="A6555" t="str">
        <f t="shared" si="102"/>
        <v/>
      </c>
      <c r="O6555" s="142"/>
      <c r="P6555" s="132"/>
      <c r="R6555" s="119"/>
    </row>
    <row r="6556" spans="1:18" x14ac:dyDescent="0.25">
      <c r="A6556" t="str">
        <f t="shared" si="102"/>
        <v/>
      </c>
      <c r="O6556" s="142"/>
      <c r="P6556" s="132"/>
      <c r="R6556" s="119"/>
    </row>
    <row r="6557" spans="1:18" x14ac:dyDescent="0.25">
      <c r="A6557" t="str">
        <f t="shared" si="102"/>
        <v/>
      </c>
      <c r="O6557" s="142"/>
      <c r="P6557" s="132"/>
      <c r="R6557" s="119"/>
    </row>
    <row r="6558" spans="1:18" x14ac:dyDescent="0.25">
      <c r="A6558" t="str">
        <f t="shared" si="102"/>
        <v/>
      </c>
      <c r="O6558" s="142"/>
      <c r="P6558" s="132"/>
      <c r="R6558" s="119"/>
    </row>
    <row r="6559" spans="1:18" x14ac:dyDescent="0.25">
      <c r="A6559" t="str">
        <f t="shared" si="102"/>
        <v/>
      </c>
      <c r="O6559" s="142"/>
      <c r="P6559" s="132"/>
      <c r="R6559" s="119"/>
    </row>
    <row r="6560" spans="1:18" x14ac:dyDescent="0.25">
      <c r="A6560" t="str">
        <f t="shared" si="102"/>
        <v/>
      </c>
      <c r="O6560" s="142"/>
      <c r="P6560" s="132"/>
      <c r="R6560" s="119"/>
    </row>
    <row r="6561" spans="1:18" x14ac:dyDescent="0.25">
      <c r="A6561" t="str">
        <f t="shared" si="102"/>
        <v/>
      </c>
      <c r="O6561" s="142"/>
      <c r="P6561" s="132"/>
      <c r="R6561" s="119"/>
    </row>
    <row r="6562" spans="1:18" x14ac:dyDescent="0.25">
      <c r="A6562" t="str">
        <f t="shared" si="102"/>
        <v/>
      </c>
      <c r="O6562" s="142"/>
      <c r="P6562" s="132"/>
      <c r="R6562" s="119"/>
    </row>
    <row r="6563" spans="1:18" x14ac:dyDescent="0.25">
      <c r="A6563" t="str">
        <f t="shared" si="102"/>
        <v/>
      </c>
      <c r="O6563" s="142"/>
      <c r="P6563" s="132"/>
      <c r="R6563" s="119"/>
    </row>
    <row r="6564" spans="1:18" x14ac:dyDescent="0.25">
      <c r="A6564" t="str">
        <f t="shared" si="102"/>
        <v/>
      </c>
      <c r="O6564" s="142"/>
      <c r="P6564" s="132"/>
      <c r="R6564" s="119"/>
    </row>
    <row r="6565" spans="1:18" x14ac:dyDescent="0.25">
      <c r="A6565" t="str">
        <f t="shared" si="102"/>
        <v/>
      </c>
      <c r="O6565" s="142"/>
      <c r="P6565" s="132"/>
      <c r="R6565" s="119"/>
    </row>
    <row r="6566" spans="1:18" x14ac:dyDescent="0.25">
      <c r="A6566" t="str">
        <f t="shared" si="102"/>
        <v/>
      </c>
      <c r="O6566" s="142"/>
      <c r="P6566" s="132"/>
      <c r="R6566" s="119"/>
    </row>
    <row r="6567" spans="1:18" x14ac:dyDescent="0.25">
      <c r="A6567" t="str">
        <f t="shared" si="102"/>
        <v/>
      </c>
      <c r="O6567" s="142"/>
      <c r="P6567" s="132"/>
      <c r="R6567" s="119"/>
    </row>
    <row r="6568" spans="1:18" x14ac:dyDescent="0.25">
      <c r="A6568" t="str">
        <f t="shared" si="102"/>
        <v/>
      </c>
      <c r="O6568" s="142"/>
      <c r="P6568" s="132"/>
      <c r="R6568" s="119"/>
    </row>
    <row r="6569" spans="1:18" x14ac:dyDescent="0.25">
      <c r="A6569" t="str">
        <f t="shared" si="102"/>
        <v/>
      </c>
      <c r="O6569" s="142"/>
      <c r="P6569" s="132"/>
      <c r="R6569" s="119"/>
    </row>
    <row r="6570" spans="1:18" x14ac:dyDescent="0.25">
      <c r="A6570" t="str">
        <f t="shared" si="102"/>
        <v/>
      </c>
      <c r="O6570" s="142"/>
      <c r="P6570" s="132"/>
      <c r="R6570" s="119"/>
    </row>
    <row r="6571" spans="1:18" x14ac:dyDescent="0.25">
      <c r="A6571" t="str">
        <f t="shared" si="102"/>
        <v/>
      </c>
      <c r="O6571" s="142"/>
      <c r="P6571" s="132"/>
      <c r="R6571" s="119"/>
    </row>
    <row r="6572" spans="1:18" x14ac:dyDescent="0.25">
      <c r="A6572" t="str">
        <f t="shared" si="102"/>
        <v/>
      </c>
      <c r="O6572" s="142"/>
      <c r="P6572" s="132"/>
      <c r="R6572" s="119"/>
    </row>
    <row r="6573" spans="1:18" x14ac:dyDescent="0.25">
      <c r="A6573" t="str">
        <f t="shared" si="102"/>
        <v/>
      </c>
      <c r="O6573" s="142"/>
      <c r="P6573" s="132"/>
      <c r="R6573" s="119"/>
    </row>
    <row r="6574" spans="1:18" x14ac:dyDescent="0.25">
      <c r="A6574" t="str">
        <f t="shared" si="102"/>
        <v/>
      </c>
      <c r="O6574" s="142"/>
      <c r="P6574" s="132"/>
      <c r="R6574" s="119"/>
    </row>
    <row r="6575" spans="1:18" x14ac:dyDescent="0.25">
      <c r="A6575" t="str">
        <f t="shared" si="102"/>
        <v/>
      </c>
      <c r="O6575" s="142"/>
      <c r="P6575" s="132"/>
      <c r="R6575" s="119"/>
    </row>
    <row r="6576" spans="1:18" x14ac:dyDescent="0.25">
      <c r="A6576" t="str">
        <f t="shared" si="102"/>
        <v/>
      </c>
      <c r="O6576" s="142"/>
      <c r="P6576" s="132"/>
      <c r="R6576" s="119"/>
    </row>
    <row r="6577" spans="1:18" x14ac:dyDescent="0.25">
      <c r="A6577" t="str">
        <f t="shared" si="102"/>
        <v/>
      </c>
      <c r="O6577" s="142"/>
      <c r="P6577" s="132"/>
      <c r="R6577" s="119"/>
    </row>
    <row r="6578" spans="1:18" x14ac:dyDescent="0.25">
      <c r="A6578" t="str">
        <f t="shared" si="102"/>
        <v/>
      </c>
      <c r="O6578" s="142"/>
      <c r="P6578" s="132"/>
      <c r="R6578" s="119"/>
    </row>
    <row r="6579" spans="1:18" x14ac:dyDescent="0.25">
      <c r="A6579" t="str">
        <f t="shared" si="102"/>
        <v/>
      </c>
      <c r="O6579" s="142"/>
      <c r="P6579" s="132"/>
      <c r="R6579" s="119"/>
    </row>
    <row r="6580" spans="1:18" x14ac:dyDescent="0.25">
      <c r="A6580" t="str">
        <f t="shared" si="102"/>
        <v/>
      </c>
      <c r="O6580" s="142"/>
      <c r="P6580" s="132"/>
      <c r="R6580" s="119"/>
    </row>
    <row r="6581" spans="1:18" x14ac:dyDescent="0.25">
      <c r="A6581" t="str">
        <f t="shared" si="102"/>
        <v/>
      </c>
      <c r="O6581" s="142"/>
      <c r="P6581" s="132"/>
      <c r="R6581" s="119"/>
    </row>
    <row r="6582" spans="1:18" x14ac:dyDescent="0.25">
      <c r="A6582" t="str">
        <f t="shared" si="102"/>
        <v/>
      </c>
      <c r="O6582" s="142"/>
      <c r="P6582" s="132"/>
      <c r="R6582" s="119"/>
    </row>
    <row r="6583" spans="1:18" x14ac:dyDescent="0.25">
      <c r="A6583" t="str">
        <f t="shared" si="102"/>
        <v/>
      </c>
      <c r="O6583" s="142"/>
      <c r="P6583" s="132"/>
      <c r="R6583" s="119"/>
    </row>
    <row r="6584" spans="1:18" x14ac:dyDescent="0.25">
      <c r="A6584" t="str">
        <f t="shared" si="102"/>
        <v/>
      </c>
      <c r="O6584" s="142"/>
      <c r="P6584" s="132"/>
      <c r="R6584" s="119"/>
    </row>
    <row r="6585" spans="1:18" x14ac:dyDescent="0.25">
      <c r="A6585" t="str">
        <f t="shared" si="102"/>
        <v/>
      </c>
      <c r="O6585" s="142"/>
      <c r="P6585" s="132"/>
      <c r="R6585" s="119"/>
    </row>
    <row r="6586" spans="1:18" x14ac:dyDescent="0.25">
      <c r="A6586" t="str">
        <f t="shared" si="102"/>
        <v/>
      </c>
      <c r="O6586" s="142"/>
      <c r="P6586" s="132"/>
      <c r="R6586" s="119"/>
    </row>
    <row r="6587" spans="1:18" x14ac:dyDescent="0.25">
      <c r="A6587" t="str">
        <f t="shared" si="102"/>
        <v/>
      </c>
      <c r="O6587" s="142"/>
      <c r="P6587" s="132"/>
      <c r="R6587" s="119"/>
    </row>
    <row r="6588" spans="1:18" x14ac:dyDescent="0.25">
      <c r="A6588" t="str">
        <f t="shared" si="102"/>
        <v/>
      </c>
      <c r="O6588" s="142"/>
      <c r="P6588" s="132"/>
      <c r="R6588" s="119"/>
    </row>
    <row r="6589" spans="1:18" x14ac:dyDescent="0.25">
      <c r="A6589" t="str">
        <f t="shared" si="102"/>
        <v/>
      </c>
      <c r="O6589" s="142"/>
      <c r="P6589" s="132"/>
      <c r="R6589" s="119"/>
    </row>
    <row r="6590" spans="1:18" x14ac:dyDescent="0.25">
      <c r="A6590" t="str">
        <f t="shared" si="102"/>
        <v/>
      </c>
      <c r="O6590" s="142"/>
      <c r="P6590" s="132"/>
      <c r="R6590" s="119"/>
    </row>
    <row r="6591" spans="1:18" x14ac:dyDescent="0.25">
      <c r="A6591" t="str">
        <f t="shared" si="102"/>
        <v/>
      </c>
      <c r="O6591" s="142"/>
      <c r="P6591" s="132"/>
      <c r="R6591" s="119"/>
    </row>
    <row r="6592" spans="1:18" x14ac:dyDescent="0.25">
      <c r="A6592" t="str">
        <f t="shared" si="102"/>
        <v/>
      </c>
      <c r="O6592" s="142"/>
      <c r="P6592" s="132"/>
      <c r="R6592" s="119"/>
    </row>
    <row r="6593" spans="1:18" x14ac:dyDescent="0.25">
      <c r="A6593" t="str">
        <f t="shared" si="102"/>
        <v/>
      </c>
      <c r="O6593" s="142"/>
      <c r="P6593" s="132"/>
      <c r="R6593" s="119"/>
    </row>
    <row r="6594" spans="1:18" x14ac:dyDescent="0.25">
      <c r="A6594" t="str">
        <f t="shared" si="102"/>
        <v/>
      </c>
      <c r="O6594" s="142"/>
      <c r="P6594" s="132"/>
      <c r="R6594" s="119"/>
    </row>
    <row r="6595" spans="1:18" x14ac:dyDescent="0.25">
      <c r="A6595" t="str">
        <f t="shared" si="102"/>
        <v/>
      </c>
      <c r="O6595" s="142"/>
      <c r="P6595" s="132"/>
      <c r="R6595" s="119"/>
    </row>
    <row r="6596" spans="1:18" x14ac:dyDescent="0.25">
      <c r="A6596" t="str">
        <f t="shared" si="102"/>
        <v/>
      </c>
      <c r="O6596" s="142"/>
      <c r="P6596" s="132"/>
      <c r="R6596" s="119"/>
    </row>
    <row r="6597" spans="1:18" x14ac:dyDescent="0.25">
      <c r="A6597" t="str">
        <f t="shared" si="102"/>
        <v/>
      </c>
      <c r="O6597" s="142"/>
      <c r="P6597" s="132"/>
      <c r="R6597" s="119"/>
    </row>
    <row r="6598" spans="1:18" x14ac:dyDescent="0.25">
      <c r="A6598" t="str">
        <f t="shared" si="102"/>
        <v/>
      </c>
      <c r="O6598" s="142"/>
      <c r="P6598" s="132"/>
      <c r="R6598" s="119"/>
    </row>
    <row r="6599" spans="1:18" x14ac:dyDescent="0.25">
      <c r="A6599" t="str">
        <f t="shared" si="102"/>
        <v/>
      </c>
      <c r="O6599" s="142"/>
      <c r="P6599" s="132"/>
      <c r="R6599" s="119"/>
    </row>
    <row r="6600" spans="1:18" x14ac:dyDescent="0.25">
      <c r="A6600" t="str">
        <f t="shared" ref="A6600:A6663" si="103">B6600&amp;N6600</f>
        <v/>
      </c>
      <c r="O6600" s="142"/>
      <c r="P6600" s="132"/>
      <c r="R6600" s="119"/>
    </row>
    <row r="6601" spans="1:18" x14ac:dyDescent="0.25">
      <c r="A6601" t="str">
        <f t="shared" si="103"/>
        <v/>
      </c>
      <c r="O6601" s="142"/>
      <c r="P6601" s="132"/>
      <c r="R6601" s="119"/>
    </row>
    <row r="6602" spans="1:18" x14ac:dyDescent="0.25">
      <c r="A6602" t="str">
        <f t="shared" si="103"/>
        <v/>
      </c>
      <c r="O6602" s="142"/>
      <c r="P6602" s="132"/>
      <c r="R6602" s="119"/>
    </row>
    <row r="6603" spans="1:18" x14ac:dyDescent="0.25">
      <c r="A6603" t="str">
        <f t="shared" si="103"/>
        <v/>
      </c>
      <c r="O6603" s="142"/>
      <c r="P6603" s="132"/>
      <c r="R6603" s="119"/>
    </row>
    <row r="6604" spans="1:18" x14ac:dyDescent="0.25">
      <c r="A6604" t="str">
        <f t="shared" si="103"/>
        <v/>
      </c>
      <c r="O6604" s="142"/>
      <c r="P6604" s="132"/>
      <c r="R6604" s="119"/>
    </row>
    <row r="6605" spans="1:18" x14ac:dyDescent="0.25">
      <c r="A6605" t="str">
        <f t="shared" si="103"/>
        <v/>
      </c>
      <c r="O6605" s="142"/>
      <c r="P6605" s="132"/>
      <c r="R6605" s="119"/>
    </row>
    <row r="6606" spans="1:18" x14ac:dyDescent="0.25">
      <c r="A6606" t="str">
        <f t="shared" si="103"/>
        <v/>
      </c>
      <c r="O6606" s="142"/>
      <c r="P6606" s="132"/>
      <c r="R6606" s="119"/>
    </row>
    <row r="6607" spans="1:18" x14ac:dyDescent="0.25">
      <c r="A6607" t="str">
        <f t="shared" si="103"/>
        <v/>
      </c>
      <c r="O6607" s="142"/>
      <c r="P6607" s="132"/>
      <c r="R6607" s="119"/>
    </row>
    <row r="6608" spans="1:18" x14ac:dyDescent="0.25">
      <c r="A6608" t="str">
        <f t="shared" si="103"/>
        <v/>
      </c>
      <c r="O6608" s="142"/>
      <c r="P6608" s="132"/>
      <c r="R6608" s="119"/>
    </row>
    <row r="6609" spans="1:18" x14ac:dyDescent="0.25">
      <c r="A6609" t="str">
        <f t="shared" si="103"/>
        <v/>
      </c>
      <c r="O6609" s="142"/>
      <c r="P6609" s="132"/>
      <c r="R6609" s="119"/>
    </row>
    <row r="6610" spans="1:18" x14ac:dyDescent="0.25">
      <c r="A6610" t="str">
        <f t="shared" si="103"/>
        <v/>
      </c>
      <c r="O6610" s="142"/>
      <c r="P6610" s="132"/>
      <c r="R6610" s="119"/>
    </row>
    <row r="6611" spans="1:18" x14ac:dyDescent="0.25">
      <c r="A6611" t="str">
        <f t="shared" si="103"/>
        <v/>
      </c>
      <c r="O6611" s="142"/>
      <c r="P6611" s="132"/>
      <c r="R6611" s="119"/>
    </row>
    <row r="6612" spans="1:18" x14ac:dyDescent="0.25">
      <c r="A6612" t="str">
        <f t="shared" si="103"/>
        <v/>
      </c>
      <c r="O6612" s="142"/>
      <c r="P6612" s="132"/>
      <c r="R6612" s="119"/>
    </row>
    <row r="6613" spans="1:18" x14ac:dyDescent="0.25">
      <c r="A6613" t="str">
        <f t="shared" si="103"/>
        <v/>
      </c>
      <c r="O6613" s="142"/>
      <c r="P6613" s="132"/>
      <c r="R6613" s="119"/>
    </row>
    <row r="6614" spans="1:18" x14ac:dyDescent="0.25">
      <c r="A6614" t="str">
        <f t="shared" si="103"/>
        <v/>
      </c>
      <c r="O6614" s="142"/>
      <c r="P6614" s="132"/>
      <c r="R6614" s="119"/>
    </row>
    <row r="6615" spans="1:18" x14ac:dyDescent="0.25">
      <c r="A6615" t="str">
        <f t="shared" si="103"/>
        <v/>
      </c>
      <c r="O6615" s="142"/>
      <c r="P6615" s="132"/>
      <c r="R6615" s="119"/>
    </row>
    <row r="6616" spans="1:18" x14ac:dyDescent="0.25">
      <c r="A6616" t="str">
        <f t="shared" si="103"/>
        <v/>
      </c>
      <c r="O6616" s="142"/>
      <c r="P6616" s="132"/>
      <c r="R6616" s="119"/>
    </row>
    <row r="6617" spans="1:18" x14ac:dyDescent="0.25">
      <c r="A6617" t="str">
        <f t="shared" si="103"/>
        <v/>
      </c>
      <c r="O6617" s="142"/>
      <c r="P6617" s="132"/>
      <c r="R6617" s="119"/>
    </row>
    <row r="6618" spans="1:18" x14ac:dyDescent="0.25">
      <c r="A6618" t="str">
        <f t="shared" si="103"/>
        <v/>
      </c>
      <c r="O6618" s="142"/>
      <c r="P6618" s="132"/>
      <c r="R6618" s="119"/>
    </row>
    <row r="6619" spans="1:18" x14ac:dyDescent="0.25">
      <c r="A6619" t="str">
        <f t="shared" si="103"/>
        <v/>
      </c>
      <c r="O6619" s="142"/>
      <c r="P6619" s="132"/>
      <c r="R6619" s="119"/>
    </row>
    <row r="6620" spans="1:18" x14ac:dyDescent="0.25">
      <c r="A6620" t="str">
        <f t="shared" si="103"/>
        <v/>
      </c>
      <c r="O6620" s="142"/>
      <c r="P6620" s="132"/>
      <c r="R6620" s="119"/>
    </row>
    <row r="6621" spans="1:18" x14ac:dyDescent="0.25">
      <c r="A6621" t="str">
        <f t="shared" si="103"/>
        <v/>
      </c>
      <c r="O6621" s="142"/>
      <c r="P6621" s="132"/>
      <c r="R6621" s="119"/>
    </row>
    <row r="6622" spans="1:18" x14ac:dyDescent="0.25">
      <c r="A6622" t="str">
        <f t="shared" si="103"/>
        <v/>
      </c>
      <c r="O6622" s="142"/>
      <c r="P6622" s="132"/>
      <c r="R6622" s="119"/>
    </row>
    <row r="6623" spans="1:18" x14ac:dyDescent="0.25">
      <c r="A6623" t="str">
        <f t="shared" si="103"/>
        <v/>
      </c>
      <c r="O6623" s="142"/>
      <c r="P6623" s="132"/>
      <c r="R6623" s="119"/>
    </row>
    <row r="6624" spans="1:18" x14ac:dyDescent="0.25">
      <c r="A6624" t="str">
        <f t="shared" si="103"/>
        <v/>
      </c>
      <c r="O6624" s="142"/>
      <c r="P6624" s="132"/>
      <c r="R6624" s="119"/>
    </row>
    <row r="6625" spans="1:18" x14ac:dyDescent="0.25">
      <c r="A6625" t="str">
        <f t="shared" si="103"/>
        <v/>
      </c>
      <c r="O6625" s="142"/>
      <c r="P6625" s="132"/>
      <c r="R6625" s="119"/>
    </row>
    <row r="6626" spans="1:18" x14ac:dyDescent="0.25">
      <c r="A6626" t="str">
        <f t="shared" si="103"/>
        <v/>
      </c>
      <c r="O6626" s="142"/>
      <c r="P6626" s="132"/>
      <c r="R6626" s="119"/>
    </row>
    <row r="6627" spans="1:18" x14ac:dyDescent="0.25">
      <c r="A6627" t="str">
        <f t="shared" si="103"/>
        <v/>
      </c>
      <c r="O6627" s="142"/>
      <c r="P6627" s="132"/>
      <c r="R6627" s="119"/>
    </row>
    <row r="6628" spans="1:18" x14ac:dyDescent="0.25">
      <c r="A6628" t="str">
        <f t="shared" si="103"/>
        <v/>
      </c>
      <c r="O6628" s="142"/>
      <c r="P6628" s="132"/>
      <c r="R6628" s="119"/>
    </row>
    <row r="6629" spans="1:18" x14ac:dyDescent="0.25">
      <c r="A6629" t="str">
        <f t="shared" si="103"/>
        <v/>
      </c>
      <c r="O6629" s="142"/>
      <c r="P6629" s="132"/>
      <c r="R6629" s="119"/>
    </row>
    <row r="6630" spans="1:18" x14ac:dyDescent="0.25">
      <c r="A6630" t="str">
        <f t="shared" si="103"/>
        <v/>
      </c>
      <c r="O6630" s="142"/>
      <c r="P6630" s="132"/>
      <c r="R6630" s="119"/>
    </row>
    <row r="6631" spans="1:18" x14ac:dyDescent="0.25">
      <c r="A6631" t="str">
        <f t="shared" si="103"/>
        <v/>
      </c>
      <c r="O6631" s="142"/>
      <c r="P6631" s="132"/>
      <c r="R6631" s="119"/>
    </row>
    <row r="6632" spans="1:18" x14ac:dyDescent="0.25">
      <c r="A6632" t="str">
        <f t="shared" si="103"/>
        <v/>
      </c>
      <c r="O6632" s="142"/>
      <c r="P6632" s="132"/>
      <c r="R6632" s="119"/>
    </row>
    <row r="6633" spans="1:18" x14ac:dyDescent="0.25">
      <c r="A6633" t="str">
        <f t="shared" si="103"/>
        <v/>
      </c>
      <c r="O6633" s="142"/>
      <c r="P6633" s="132"/>
      <c r="R6633" s="119"/>
    </row>
    <row r="6634" spans="1:18" x14ac:dyDescent="0.25">
      <c r="A6634" t="str">
        <f t="shared" si="103"/>
        <v/>
      </c>
      <c r="O6634" s="142"/>
      <c r="P6634" s="132"/>
      <c r="R6634" s="119"/>
    </row>
    <row r="6635" spans="1:18" x14ac:dyDescent="0.25">
      <c r="A6635" t="str">
        <f t="shared" si="103"/>
        <v/>
      </c>
      <c r="O6635" s="142"/>
      <c r="P6635" s="132"/>
      <c r="R6635" s="119"/>
    </row>
    <row r="6636" spans="1:18" x14ac:dyDescent="0.25">
      <c r="A6636" t="str">
        <f t="shared" si="103"/>
        <v/>
      </c>
      <c r="O6636" s="142"/>
      <c r="P6636" s="132"/>
      <c r="R6636" s="119"/>
    </row>
    <row r="6637" spans="1:18" x14ac:dyDescent="0.25">
      <c r="A6637" t="str">
        <f t="shared" si="103"/>
        <v/>
      </c>
      <c r="O6637" s="142"/>
      <c r="P6637" s="132"/>
      <c r="R6637" s="119"/>
    </row>
    <row r="6638" spans="1:18" x14ac:dyDescent="0.25">
      <c r="A6638" t="str">
        <f t="shared" si="103"/>
        <v/>
      </c>
      <c r="O6638" s="142"/>
      <c r="P6638" s="132"/>
      <c r="R6638" s="119"/>
    </row>
    <row r="6639" spans="1:18" x14ac:dyDescent="0.25">
      <c r="A6639" t="str">
        <f t="shared" si="103"/>
        <v/>
      </c>
      <c r="O6639" s="142"/>
      <c r="P6639" s="132"/>
      <c r="R6639" s="119"/>
    </row>
    <row r="6640" spans="1:18" x14ac:dyDescent="0.25">
      <c r="A6640" t="str">
        <f t="shared" si="103"/>
        <v/>
      </c>
      <c r="O6640" s="142"/>
      <c r="P6640" s="132"/>
      <c r="R6640" s="119"/>
    </row>
    <row r="6641" spans="1:18" x14ac:dyDescent="0.25">
      <c r="A6641" t="str">
        <f t="shared" si="103"/>
        <v/>
      </c>
      <c r="O6641" s="142"/>
      <c r="P6641" s="132"/>
      <c r="R6641" s="119"/>
    </row>
    <row r="6642" spans="1:18" x14ac:dyDescent="0.25">
      <c r="A6642" t="str">
        <f t="shared" si="103"/>
        <v/>
      </c>
      <c r="O6642" s="142"/>
      <c r="P6642" s="132"/>
      <c r="R6642" s="119"/>
    </row>
    <row r="6643" spans="1:18" x14ac:dyDescent="0.25">
      <c r="A6643" t="str">
        <f t="shared" si="103"/>
        <v/>
      </c>
      <c r="O6643" s="142"/>
      <c r="P6643" s="132"/>
      <c r="R6643" s="119"/>
    </row>
    <row r="6644" spans="1:18" x14ac:dyDescent="0.25">
      <c r="A6644" t="str">
        <f t="shared" si="103"/>
        <v/>
      </c>
      <c r="O6644" s="142"/>
      <c r="P6644" s="132"/>
      <c r="R6644" s="119"/>
    </row>
    <row r="6645" spans="1:18" x14ac:dyDescent="0.25">
      <c r="A6645" t="str">
        <f t="shared" si="103"/>
        <v/>
      </c>
      <c r="O6645" s="142"/>
      <c r="P6645" s="132"/>
      <c r="R6645" s="119"/>
    </row>
    <row r="6646" spans="1:18" x14ac:dyDescent="0.25">
      <c r="A6646" t="str">
        <f t="shared" si="103"/>
        <v/>
      </c>
      <c r="O6646" s="142"/>
      <c r="P6646" s="132"/>
      <c r="R6646" s="119"/>
    </row>
    <row r="6647" spans="1:18" x14ac:dyDescent="0.25">
      <c r="A6647" t="str">
        <f t="shared" si="103"/>
        <v/>
      </c>
      <c r="O6647" s="142"/>
      <c r="P6647" s="132"/>
      <c r="R6647" s="119"/>
    </row>
    <row r="6648" spans="1:18" x14ac:dyDescent="0.25">
      <c r="A6648" t="str">
        <f t="shared" si="103"/>
        <v/>
      </c>
      <c r="O6648" s="142"/>
      <c r="P6648" s="132"/>
      <c r="R6648" s="119"/>
    </row>
    <row r="6649" spans="1:18" x14ac:dyDescent="0.25">
      <c r="A6649" t="str">
        <f t="shared" si="103"/>
        <v/>
      </c>
      <c r="O6649" s="142"/>
      <c r="P6649" s="132"/>
      <c r="R6649" s="119"/>
    </row>
    <row r="6650" spans="1:18" x14ac:dyDescent="0.25">
      <c r="A6650" t="str">
        <f t="shared" si="103"/>
        <v/>
      </c>
      <c r="O6650" s="142"/>
      <c r="P6650" s="132"/>
      <c r="R6650" s="119"/>
    </row>
    <row r="6651" spans="1:18" x14ac:dyDescent="0.25">
      <c r="A6651" t="str">
        <f t="shared" si="103"/>
        <v/>
      </c>
      <c r="O6651" s="142"/>
      <c r="P6651" s="132"/>
      <c r="R6651" s="119"/>
    </row>
    <row r="6652" spans="1:18" x14ac:dyDescent="0.25">
      <c r="A6652" t="str">
        <f t="shared" si="103"/>
        <v/>
      </c>
      <c r="O6652" s="142"/>
      <c r="P6652" s="132"/>
      <c r="R6652" s="119"/>
    </row>
    <row r="6653" spans="1:18" x14ac:dyDescent="0.25">
      <c r="A6653" t="str">
        <f t="shared" si="103"/>
        <v/>
      </c>
      <c r="O6653" s="142"/>
      <c r="P6653" s="132"/>
      <c r="R6653" s="119"/>
    </row>
    <row r="6654" spans="1:18" x14ac:dyDescent="0.25">
      <c r="A6654" t="str">
        <f t="shared" si="103"/>
        <v/>
      </c>
      <c r="O6654" s="142"/>
      <c r="P6654" s="132"/>
      <c r="R6654" s="119"/>
    </row>
    <row r="6655" spans="1:18" x14ac:dyDescent="0.25">
      <c r="A6655" t="str">
        <f t="shared" si="103"/>
        <v/>
      </c>
      <c r="O6655" s="142"/>
      <c r="P6655" s="132"/>
      <c r="R6655" s="119"/>
    </row>
    <row r="6656" spans="1:18" x14ac:dyDescent="0.25">
      <c r="A6656" t="str">
        <f t="shared" si="103"/>
        <v/>
      </c>
      <c r="O6656" s="142"/>
      <c r="P6656" s="132"/>
      <c r="R6656" s="119"/>
    </row>
    <row r="6657" spans="1:18" x14ac:dyDescent="0.25">
      <c r="A6657" t="str">
        <f t="shared" si="103"/>
        <v/>
      </c>
      <c r="O6657" s="142"/>
      <c r="P6657" s="132"/>
      <c r="R6657" s="119"/>
    </row>
    <row r="6658" spans="1:18" x14ac:dyDescent="0.25">
      <c r="A6658" t="str">
        <f t="shared" si="103"/>
        <v/>
      </c>
      <c r="O6658" s="142"/>
      <c r="P6658" s="132"/>
      <c r="R6658" s="119"/>
    </row>
    <row r="6659" spans="1:18" x14ac:dyDescent="0.25">
      <c r="A6659" t="str">
        <f t="shared" si="103"/>
        <v/>
      </c>
      <c r="O6659" s="142"/>
      <c r="P6659" s="132"/>
      <c r="R6659" s="119"/>
    </row>
    <row r="6660" spans="1:18" x14ac:dyDescent="0.25">
      <c r="A6660" t="str">
        <f t="shared" si="103"/>
        <v/>
      </c>
      <c r="O6660" s="142"/>
      <c r="P6660" s="132"/>
      <c r="R6660" s="119"/>
    </row>
    <row r="6661" spans="1:18" x14ac:dyDescent="0.25">
      <c r="A6661" t="str">
        <f t="shared" si="103"/>
        <v/>
      </c>
      <c r="O6661" s="142"/>
      <c r="P6661" s="132"/>
      <c r="R6661" s="119"/>
    </row>
    <row r="6662" spans="1:18" x14ac:dyDescent="0.25">
      <c r="A6662" t="str">
        <f t="shared" si="103"/>
        <v/>
      </c>
      <c r="O6662" s="142"/>
      <c r="P6662" s="132"/>
      <c r="R6662" s="119"/>
    </row>
    <row r="6663" spans="1:18" x14ac:dyDescent="0.25">
      <c r="A6663" t="str">
        <f t="shared" si="103"/>
        <v/>
      </c>
      <c r="O6663" s="142"/>
      <c r="P6663" s="132"/>
      <c r="R6663" s="119"/>
    </row>
    <row r="6664" spans="1:18" x14ac:dyDescent="0.25">
      <c r="A6664" t="str">
        <f t="shared" ref="A6664:A6727" si="104">B6664&amp;N6664</f>
        <v/>
      </c>
      <c r="O6664" s="142"/>
      <c r="P6664" s="132"/>
      <c r="R6664" s="119"/>
    </row>
    <row r="6665" spans="1:18" x14ac:dyDescent="0.25">
      <c r="A6665" t="str">
        <f t="shared" si="104"/>
        <v/>
      </c>
      <c r="O6665" s="142"/>
      <c r="P6665" s="132"/>
      <c r="R6665" s="119"/>
    </row>
    <row r="6666" spans="1:18" x14ac:dyDescent="0.25">
      <c r="A6666" t="str">
        <f t="shared" si="104"/>
        <v/>
      </c>
      <c r="O6666" s="142"/>
      <c r="P6666" s="132"/>
      <c r="R6666" s="119"/>
    </row>
    <row r="6667" spans="1:18" x14ac:dyDescent="0.25">
      <c r="A6667" t="str">
        <f t="shared" si="104"/>
        <v/>
      </c>
      <c r="O6667" s="142"/>
      <c r="P6667" s="132"/>
      <c r="R6667" s="119"/>
    </row>
    <row r="6668" spans="1:18" x14ac:dyDescent="0.25">
      <c r="A6668" t="str">
        <f t="shared" si="104"/>
        <v/>
      </c>
      <c r="O6668" s="142"/>
      <c r="P6668" s="132"/>
      <c r="R6668" s="119"/>
    </row>
    <row r="6669" spans="1:18" x14ac:dyDescent="0.25">
      <c r="A6669" t="str">
        <f t="shared" si="104"/>
        <v/>
      </c>
      <c r="O6669" s="142"/>
      <c r="P6669" s="132"/>
      <c r="R6669" s="119"/>
    </row>
    <row r="6670" spans="1:18" x14ac:dyDescent="0.25">
      <c r="A6670" t="str">
        <f t="shared" si="104"/>
        <v/>
      </c>
      <c r="O6670" s="142"/>
      <c r="P6670" s="132"/>
      <c r="R6670" s="119"/>
    </row>
    <row r="6671" spans="1:18" x14ac:dyDescent="0.25">
      <c r="A6671" t="str">
        <f t="shared" si="104"/>
        <v/>
      </c>
      <c r="O6671" s="142"/>
      <c r="P6671" s="132"/>
      <c r="R6671" s="119"/>
    </row>
    <row r="6672" spans="1:18" x14ac:dyDescent="0.25">
      <c r="A6672" t="str">
        <f t="shared" si="104"/>
        <v/>
      </c>
      <c r="O6672" s="142"/>
      <c r="P6672" s="132"/>
      <c r="R6672" s="119"/>
    </row>
    <row r="6673" spans="1:18" x14ac:dyDescent="0.25">
      <c r="A6673" t="str">
        <f t="shared" si="104"/>
        <v/>
      </c>
      <c r="O6673" s="142"/>
      <c r="P6673" s="132"/>
      <c r="R6673" s="119"/>
    </row>
    <row r="6674" spans="1:18" x14ac:dyDescent="0.25">
      <c r="A6674" t="str">
        <f t="shared" si="104"/>
        <v/>
      </c>
      <c r="O6674" s="142"/>
      <c r="P6674" s="132"/>
      <c r="R6674" s="119"/>
    </row>
    <row r="6675" spans="1:18" x14ac:dyDescent="0.25">
      <c r="A6675" t="str">
        <f t="shared" si="104"/>
        <v/>
      </c>
      <c r="O6675" s="142"/>
      <c r="P6675" s="132"/>
      <c r="R6675" s="119"/>
    </row>
    <row r="6676" spans="1:18" x14ac:dyDescent="0.25">
      <c r="A6676" t="str">
        <f t="shared" si="104"/>
        <v/>
      </c>
      <c r="O6676" s="142"/>
      <c r="P6676" s="132"/>
      <c r="R6676" s="119"/>
    </row>
    <row r="6677" spans="1:18" x14ac:dyDescent="0.25">
      <c r="A6677" t="str">
        <f t="shared" si="104"/>
        <v/>
      </c>
      <c r="O6677" s="142"/>
      <c r="P6677" s="132"/>
      <c r="R6677" s="119"/>
    </row>
    <row r="6678" spans="1:18" x14ac:dyDescent="0.25">
      <c r="A6678" t="str">
        <f t="shared" si="104"/>
        <v/>
      </c>
      <c r="O6678" s="142"/>
      <c r="P6678" s="132"/>
      <c r="R6678" s="119"/>
    </row>
    <row r="6679" spans="1:18" x14ac:dyDescent="0.25">
      <c r="A6679" t="str">
        <f t="shared" si="104"/>
        <v/>
      </c>
      <c r="O6679" s="142"/>
      <c r="P6679" s="132"/>
      <c r="R6679" s="119"/>
    </row>
    <row r="6680" spans="1:18" x14ac:dyDescent="0.25">
      <c r="A6680" t="str">
        <f t="shared" si="104"/>
        <v/>
      </c>
      <c r="O6680" s="142"/>
      <c r="P6680" s="132"/>
      <c r="R6680" s="119"/>
    </row>
    <row r="6681" spans="1:18" x14ac:dyDescent="0.25">
      <c r="A6681" t="str">
        <f t="shared" si="104"/>
        <v/>
      </c>
      <c r="O6681" s="142"/>
      <c r="P6681" s="132"/>
      <c r="R6681" s="119"/>
    </row>
    <row r="6682" spans="1:18" x14ac:dyDescent="0.25">
      <c r="A6682" t="str">
        <f t="shared" si="104"/>
        <v/>
      </c>
      <c r="O6682" s="142"/>
      <c r="P6682" s="132"/>
      <c r="R6682" s="119"/>
    </row>
    <row r="6683" spans="1:18" x14ac:dyDescent="0.25">
      <c r="A6683" t="str">
        <f t="shared" si="104"/>
        <v/>
      </c>
      <c r="O6683" s="142"/>
      <c r="P6683" s="132"/>
      <c r="R6683" s="119"/>
    </row>
    <row r="6684" spans="1:18" x14ac:dyDescent="0.25">
      <c r="A6684" t="str">
        <f t="shared" si="104"/>
        <v/>
      </c>
      <c r="O6684" s="142"/>
      <c r="P6684" s="132"/>
      <c r="R6684" s="119"/>
    </row>
    <row r="6685" spans="1:18" x14ac:dyDescent="0.25">
      <c r="A6685" t="str">
        <f t="shared" si="104"/>
        <v/>
      </c>
      <c r="O6685" s="142"/>
      <c r="P6685" s="132"/>
      <c r="R6685" s="119"/>
    </row>
    <row r="6686" spans="1:18" x14ac:dyDescent="0.25">
      <c r="A6686" t="str">
        <f t="shared" si="104"/>
        <v/>
      </c>
      <c r="O6686" s="142"/>
      <c r="P6686" s="132"/>
      <c r="R6686" s="119"/>
    </row>
    <row r="6687" spans="1:18" x14ac:dyDescent="0.25">
      <c r="A6687" t="str">
        <f t="shared" si="104"/>
        <v/>
      </c>
      <c r="O6687" s="142"/>
      <c r="P6687" s="132"/>
      <c r="R6687" s="119"/>
    </row>
    <row r="6688" spans="1:18" x14ac:dyDescent="0.25">
      <c r="A6688" t="str">
        <f t="shared" si="104"/>
        <v/>
      </c>
      <c r="O6688" s="142"/>
      <c r="P6688" s="132"/>
      <c r="R6688" s="119"/>
    </row>
    <row r="6689" spans="1:18" x14ac:dyDescent="0.25">
      <c r="A6689" t="str">
        <f t="shared" si="104"/>
        <v/>
      </c>
      <c r="O6689" s="142"/>
      <c r="P6689" s="132"/>
      <c r="R6689" s="119"/>
    </row>
    <row r="6690" spans="1:18" x14ac:dyDescent="0.25">
      <c r="A6690" t="str">
        <f t="shared" si="104"/>
        <v/>
      </c>
      <c r="O6690" s="142"/>
      <c r="P6690" s="132"/>
      <c r="R6690" s="119"/>
    </row>
    <row r="6691" spans="1:18" x14ac:dyDescent="0.25">
      <c r="A6691" t="str">
        <f t="shared" si="104"/>
        <v/>
      </c>
      <c r="O6691" s="142"/>
      <c r="P6691" s="132"/>
      <c r="R6691" s="119"/>
    </row>
    <row r="6692" spans="1:18" x14ac:dyDescent="0.25">
      <c r="A6692" t="str">
        <f t="shared" si="104"/>
        <v/>
      </c>
      <c r="O6692" s="142"/>
      <c r="P6692" s="132"/>
      <c r="R6692" s="119"/>
    </row>
    <row r="6693" spans="1:18" x14ac:dyDescent="0.25">
      <c r="A6693" t="str">
        <f t="shared" si="104"/>
        <v/>
      </c>
      <c r="O6693" s="142"/>
      <c r="P6693" s="132"/>
      <c r="R6693" s="119"/>
    </row>
    <row r="6694" spans="1:18" x14ac:dyDescent="0.25">
      <c r="A6694" t="str">
        <f t="shared" si="104"/>
        <v/>
      </c>
      <c r="O6694" s="142"/>
      <c r="P6694" s="132"/>
      <c r="R6694" s="119"/>
    </row>
    <row r="6695" spans="1:18" x14ac:dyDescent="0.25">
      <c r="A6695" t="str">
        <f t="shared" si="104"/>
        <v/>
      </c>
      <c r="O6695" s="142"/>
      <c r="P6695" s="132"/>
      <c r="R6695" s="119"/>
    </row>
    <row r="6696" spans="1:18" x14ac:dyDescent="0.25">
      <c r="A6696" t="str">
        <f t="shared" si="104"/>
        <v/>
      </c>
      <c r="O6696" s="142"/>
      <c r="P6696" s="132"/>
      <c r="R6696" s="119"/>
    </row>
    <row r="6697" spans="1:18" x14ac:dyDescent="0.25">
      <c r="A6697" t="str">
        <f t="shared" si="104"/>
        <v/>
      </c>
      <c r="O6697" s="142"/>
      <c r="P6697" s="132"/>
      <c r="R6697" s="119"/>
    </row>
    <row r="6698" spans="1:18" x14ac:dyDescent="0.25">
      <c r="A6698" t="str">
        <f t="shared" si="104"/>
        <v/>
      </c>
      <c r="O6698" s="142"/>
      <c r="P6698" s="132"/>
      <c r="R6698" s="119"/>
    </row>
    <row r="6699" spans="1:18" x14ac:dyDescent="0.25">
      <c r="A6699" t="str">
        <f t="shared" si="104"/>
        <v/>
      </c>
      <c r="O6699" s="142"/>
      <c r="P6699" s="132"/>
      <c r="R6699" s="119"/>
    </row>
    <row r="6700" spans="1:18" x14ac:dyDescent="0.25">
      <c r="A6700" t="str">
        <f t="shared" si="104"/>
        <v/>
      </c>
      <c r="O6700" s="142"/>
      <c r="P6700" s="132"/>
      <c r="R6700" s="119"/>
    </row>
    <row r="6701" spans="1:18" x14ac:dyDescent="0.25">
      <c r="A6701" t="str">
        <f t="shared" si="104"/>
        <v/>
      </c>
      <c r="O6701" s="142"/>
      <c r="P6701" s="132"/>
      <c r="R6701" s="119"/>
    </row>
    <row r="6702" spans="1:18" x14ac:dyDescent="0.25">
      <c r="A6702" t="str">
        <f t="shared" si="104"/>
        <v/>
      </c>
      <c r="O6702" s="142"/>
      <c r="P6702" s="132"/>
      <c r="R6702" s="119"/>
    </row>
    <row r="6703" spans="1:18" x14ac:dyDescent="0.25">
      <c r="A6703" t="str">
        <f t="shared" si="104"/>
        <v/>
      </c>
      <c r="O6703" s="142"/>
      <c r="P6703" s="132"/>
      <c r="R6703" s="119"/>
    </row>
    <row r="6704" spans="1:18" x14ac:dyDescent="0.25">
      <c r="A6704" t="str">
        <f t="shared" si="104"/>
        <v/>
      </c>
      <c r="O6704" s="142"/>
      <c r="P6704" s="132"/>
      <c r="R6704" s="119"/>
    </row>
    <row r="6705" spans="1:18" x14ac:dyDescent="0.25">
      <c r="A6705" t="str">
        <f t="shared" si="104"/>
        <v/>
      </c>
      <c r="O6705" s="142"/>
      <c r="P6705" s="132"/>
      <c r="R6705" s="119"/>
    </row>
    <row r="6706" spans="1:18" x14ac:dyDescent="0.25">
      <c r="A6706" t="str">
        <f t="shared" si="104"/>
        <v/>
      </c>
      <c r="O6706" s="142"/>
      <c r="P6706" s="132"/>
      <c r="R6706" s="119"/>
    </row>
    <row r="6707" spans="1:18" x14ac:dyDescent="0.25">
      <c r="A6707" t="str">
        <f t="shared" si="104"/>
        <v/>
      </c>
      <c r="O6707" s="142"/>
      <c r="P6707" s="132"/>
      <c r="R6707" s="119"/>
    </row>
    <row r="6708" spans="1:18" x14ac:dyDescent="0.25">
      <c r="A6708" t="str">
        <f t="shared" si="104"/>
        <v/>
      </c>
      <c r="O6708" s="142"/>
      <c r="P6708" s="132"/>
      <c r="R6708" s="119"/>
    </row>
    <row r="6709" spans="1:18" x14ac:dyDescent="0.25">
      <c r="A6709" t="str">
        <f t="shared" si="104"/>
        <v/>
      </c>
      <c r="O6709" s="142"/>
      <c r="P6709" s="132"/>
      <c r="R6709" s="119"/>
    </row>
    <row r="6710" spans="1:18" x14ac:dyDescent="0.25">
      <c r="A6710" t="str">
        <f t="shared" si="104"/>
        <v/>
      </c>
      <c r="O6710" s="142"/>
      <c r="P6710" s="132"/>
      <c r="R6710" s="119"/>
    </row>
    <row r="6711" spans="1:18" x14ac:dyDescent="0.25">
      <c r="A6711" t="str">
        <f t="shared" si="104"/>
        <v/>
      </c>
      <c r="O6711" s="142"/>
      <c r="P6711" s="132"/>
      <c r="R6711" s="119"/>
    </row>
    <row r="6712" spans="1:18" x14ac:dyDescent="0.25">
      <c r="A6712" t="str">
        <f t="shared" si="104"/>
        <v/>
      </c>
      <c r="O6712" s="142"/>
      <c r="P6712" s="132"/>
      <c r="R6712" s="119"/>
    </row>
    <row r="6713" spans="1:18" x14ac:dyDescent="0.25">
      <c r="A6713" t="str">
        <f t="shared" si="104"/>
        <v/>
      </c>
      <c r="O6713" s="142"/>
      <c r="P6713" s="132"/>
      <c r="R6713" s="119"/>
    </row>
    <row r="6714" spans="1:18" x14ac:dyDescent="0.25">
      <c r="A6714" t="str">
        <f t="shared" si="104"/>
        <v/>
      </c>
      <c r="O6714" s="142"/>
      <c r="P6714" s="132"/>
      <c r="R6714" s="119"/>
    </row>
    <row r="6715" spans="1:18" x14ac:dyDescent="0.25">
      <c r="A6715" t="str">
        <f t="shared" si="104"/>
        <v/>
      </c>
      <c r="O6715" s="142"/>
      <c r="P6715" s="132"/>
      <c r="R6715" s="119"/>
    </row>
    <row r="6716" spans="1:18" x14ac:dyDescent="0.25">
      <c r="A6716" t="str">
        <f t="shared" si="104"/>
        <v/>
      </c>
      <c r="O6716" s="142"/>
      <c r="P6716" s="132"/>
      <c r="R6716" s="119"/>
    </row>
    <row r="6717" spans="1:18" x14ac:dyDescent="0.25">
      <c r="A6717" t="str">
        <f t="shared" si="104"/>
        <v/>
      </c>
      <c r="O6717" s="142"/>
      <c r="P6717" s="132"/>
      <c r="R6717" s="119"/>
    </row>
    <row r="6718" spans="1:18" x14ac:dyDescent="0.25">
      <c r="A6718" t="str">
        <f t="shared" si="104"/>
        <v/>
      </c>
      <c r="O6718" s="142"/>
      <c r="P6718" s="132"/>
      <c r="R6718" s="119"/>
    </row>
    <row r="6719" spans="1:18" x14ac:dyDescent="0.25">
      <c r="A6719" t="str">
        <f t="shared" si="104"/>
        <v/>
      </c>
      <c r="O6719" s="142"/>
      <c r="P6719" s="132"/>
      <c r="R6719" s="119"/>
    </row>
    <row r="6720" spans="1:18" x14ac:dyDescent="0.25">
      <c r="A6720" t="str">
        <f t="shared" si="104"/>
        <v/>
      </c>
      <c r="O6720" s="142"/>
      <c r="P6720" s="132"/>
      <c r="R6720" s="119"/>
    </row>
    <row r="6721" spans="1:18" x14ac:dyDescent="0.25">
      <c r="A6721" t="str">
        <f t="shared" si="104"/>
        <v/>
      </c>
      <c r="O6721" s="142"/>
      <c r="P6721" s="132"/>
      <c r="R6721" s="119"/>
    </row>
    <row r="6722" spans="1:18" x14ac:dyDescent="0.25">
      <c r="A6722" t="str">
        <f t="shared" si="104"/>
        <v/>
      </c>
      <c r="O6722" s="142"/>
      <c r="P6722" s="132"/>
      <c r="R6722" s="119"/>
    </row>
    <row r="6723" spans="1:18" x14ac:dyDescent="0.25">
      <c r="A6723" t="str">
        <f t="shared" si="104"/>
        <v/>
      </c>
      <c r="O6723" s="142"/>
      <c r="P6723" s="132"/>
      <c r="R6723" s="119"/>
    </row>
    <row r="6724" spans="1:18" x14ac:dyDescent="0.25">
      <c r="A6724" t="str">
        <f t="shared" si="104"/>
        <v/>
      </c>
      <c r="O6724" s="142"/>
      <c r="P6724" s="132"/>
      <c r="R6724" s="119"/>
    </row>
    <row r="6725" spans="1:18" x14ac:dyDescent="0.25">
      <c r="A6725" t="str">
        <f t="shared" si="104"/>
        <v/>
      </c>
      <c r="O6725" s="142"/>
      <c r="P6725" s="132"/>
      <c r="R6725" s="119"/>
    </row>
    <row r="6726" spans="1:18" x14ac:dyDescent="0.25">
      <c r="A6726" t="str">
        <f t="shared" si="104"/>
        <v/>
      </c>
      <c r="O6726" s="142"/>
      <c r="P6726" s="132"/>
      <c r="R6726" s="119"/>
    </row>
    <row r="6727" spans="1:18" x14ac:dyDescent="0.25">
      <c r="A6727" t="str">
        <f t="shared" si="104"/>
        <v/>
      </c>
      <c r="O6727" s="142"/>
      <c r="P6727" s="132"/>
      <c r="R6727" s="119"/>
    </row>
    <row r="6728" spans="1:18" x14ac:dyDescent="0.25">
      <c r="A6728" t="str">
        <f t="shared" ref="A6728:A6791" si="105">B6728&amp;N6728</f>
        <v/>
      </c>
      <c r="O6728" s="142"/>
      <c r="P6728" s="132"/>
      <c r="R6728" s="119"/>
    </row>
    <row r="6729" spans="1:18" x14ac:dyDescent="0.25">
      <c r="A6729" t="str">
        <f t="shared" si="105"/>
        <v/>
      </c>
      <c r="O6729" s="142"/>
      <c r="P6729" s="132"/>
      <c r="R6729" s="119"/>
    </row>
    <row r="6730" spans="1:18" x14ac:dyDescent="0.25">
      <c r="A6730" t="str">
        <f t="shared" si="105"/>
        <v/>
      </c>
      <c r="O6730" s="142"/>
      <c r="P6730" s="132"/>
      <c r="R6730" s="119"/>
    </row>
    <row r="6731" spans="1:18" x14ac:dyDescent="0.25">
      <c r="A6731" t="str">
        <f t="shared" si="105"/>
        <v/>
      </c>
      <c r="O6731" s="142"/>
      <c r="P6731" s="132"/>
      <c r="R6731" s="119"/>
    </row>
    <row r="6732" spans="1:18" x14ac:dyDescent="0.25">
      <c r="A6732" t="str">
        <f t="shared" si="105"/>
        <v/>
      </c>
      <c r="O6732" s="142"/>
      <c r="P6732" s="132"/>
      <c r="R6732" s="119"/>
    </row>
    <row r="6733" spans="1:18" x14ac:dyDescent="0.25">
      <c r="A6733" t="str">
        <f t="shared" si="105"/>
        <v/>
      </c>
      <c r="O6733" s="142"/>
      <c r="P6733" s="132"/>
      <c r="R6733" s="119"/>
    </row>
    <row r="6734" spans="1:18" x14ac:dyDescent="0.25">
      <c r="A6734" t="str">
        <f t="shared" si="105"/>
        <v/>
      </c>
      <c r="O6734" s="142"/>
      <c r="P6734" s="132"/>
      <c r="R6734" s="119"/>
    </row>
    <row r="6735" spans="1:18" x14ac:dyDescent="0.25">
      <c r="A6735" t="str">
        <f t="shared" si="105"/>
        <v/>
      </c>
      <c r="O6735" s="142"/>
      <c r="P6735" s="132"/>
      <c r="R6735" s="119"/>
    </row>
    <row r="6736" spans="1:18" x14ac:dyDescent="0.25">
      <c r="A6736" t="str">
        <f t="shared" si="105"/>
        <v/>
      </c>
      <c r="O6736" s="142"/>
      <c r="P6736" s="132"/>
      <c r="R6736" s="119"/>
    </row>
    <row r="6737" spans="1:18" x14ac:dyDescent="0.25">
      <c r="A6737" t="str">
        <f t="shared" si="105"/>
        <v/>
      </c>
      <c r="O6737" s="142"/>
      <c r="P6737" s="132"/>
      <c r="R6737" s="119"/>
    </row>
    <row r="6738" spans="1:18" x14ac:dyDescent="0.25">
      <c r="A6738" t="str">
        <f t="shared" si="105"/>
        <v/>
      </c>
      <c r="O6738" s="142"/>
      <c r="P6738" s="132"/>
      <c r="R6738" s="119"/>
    </row>
    <row r="6739" spans="1:18" x14ac:dyDescent="0.25">
      <c r="A6739" t="str">
        <f t="shared" si="105"/>
        <v/>
      </c>
      <c r="O6739" s="142"/>
      <c r="P6739" s="132"/>
      <c r="R6739" s="119"/>
    </row>
    <row r="6740" spans="1:18" x14ac:dyDescent="0.25">
      <c r="A6740" t="str">
        <f t="shared" si="105"/>
        <v/>
      </c>
      <c r="O6740" s="142"/>
      <c r="P6740" s="132"/>
      <c r="R6740" s="119"/>
    </row>
    <row r="6741" spans="1:18" x14ac:dyDescent="0.25">
      <c r="A6741" t="str">
        <f t="shared" si="105"/>
        <v/>
      </c>
      <c r="O6741" s="142"/>
      <c r="P6741" s="132"/>
      <c r="R6741" s="119"/>
    </row>
    <row r="6742" spans="1:18" x14ac:dyDescent="0.25">
      <c r="A6742" t="str">
        <f t="shared" si="105"/>
        <v/>
      </c>
      <c r="O6742" s="142"/>
      <c r="P6742" s="132"/>
      <c r="R6742" s="119"/>
    </row>
    <row r="6743" spans="1:18" x14ac:dyDescent="0.25">
      <c r="A6743" t="str">
        <f t="shared" si="105"/>
        <v/>
      </c>
      <c r="O6743" s="142"/>
      <c r="P6743" s="132"/>
      <c r="R6743" s="119"/>
    </row>
    <row r="6744" spans="1:18" x14ac:dyDescent="0.25">
      <c r="A6744" t="str">
        <f t="shared" si="105"/>
        <v/>
      </c>
      <c r="O6744" s="142"/>
      <c r="P6744" s="132"/>
      <c r="R6744" s="119"/>
    </row>
    <row r="6745" spans="1:18" x14ac:dyDescent="0.25">
      <c r="A6745" t="str">
        <f t="shared" si="105"/>
        <v/>
      </c>
      <c r="O6745" s="142"/>
      <c r="P6745" s="132"/>
      <c r="R6745" s="119"/>
    </row>
    <row r="6746" spans="1:18" x14ac:dyDescent="0.25">
      <c r="A6746" t="str">
        <f t="shared" si="105"/>
        <v/>
      </c>
      <c r="O6746" s="142"/>
      <c r="P6746" s="132"/>
      <c r="R6746" s="119"/>
    </row>
    <row r="6747" spans="1:18" x14ac:dyDescent="0.25">
      <c r="A6747" t="str">
        <f t="shared" si="105"/>
        <v/>
      </c>
      <c r="O6747" s="142"/>
      <c r="P6747" s="132"/>
      <c r="R6747" s="119"/>
    </row>
    <row r="6748" spans="1:18" x14ac:dyDescent="0.25">
      <c r="A6748" t="str">
        <f t="shared" si="105"/>
        <v/>
      </c>
      <c r="O6748" s="142"/>
      <c r="P6748" s="132"/>
      <c r="R6748" s="119"/>
    </row>
    <row r="6749" spans="1:18" x14ac:dyDescent="0.25">
      <c r="A6749" t="str">
        <f t="shared" si="105"/>
        <v/>
      </c>
      <c r="O6749" s="142"/>
      <c r="P6749" s="132"/>
      <c r="R6749" s="119"/>
    </row>
    <row r="6750" spans="1:18" x14ac:dyDescent="0.25">
      <c r="A6750" t="str">
        <f t="shared" si="105"/>
        <v/>
      </c>
      <c r="O6750" s="142"/>
      <c r="P6750" s="132"/>
      <c r="R6750" s="119"/>
    </row>
    <row r="6751" spans="1:18" x14ac:dyDescent="0.25">
      <c r="A6751" t="str">
        <f t="shared" si="105"/>
        <v/>
      </c>
      <c r="O6751" s="142"/>
      <c r="P6751" s="132"/>
      <c r="R6751" s="119"/>
    </row>
    <row r="6752" spans="1:18" x14ac:dyDescent="0.25">
      <c r="A6752" t="str">
        <f t="shared" si="105"/>
        <v/>
      </c>
      <c r="O6752" s="142"/>
      <c r="P6752" s="132"/>
      <c r="R6752" s="119"/>
    </row>
    <row r="6753" spans="1:18" x14ac:dyDescent="0.25">
      <c r="A6753" t="str">
        <f t="shared" si="105"/>
        <v/>
      </c>
      <c r="O6753" s="142"/>
      <c r="P6753" s="132"/>
      <c r="R6753" s="119"/>
    </row>
    <row r="6754" spans="1:18" x14ac:dyDescent="0.25">
      <c r="A6754" t="str">
        <f t="shared" si="105"/>
        <v/>
      </c>
      <c r="O6754" s="142"/>
      <c r="P6754" s="132"/>
      <c r="R6754" s="119"/>
    </row>
    <row r="6755" spans="1:18" x14ac:dyDescent="0.25">
      <c r="A6755" t="str">
        <f t="shared" si="105"/>
        <v/>
      </c>
      <c r="O6755" s="142"/>
      <c r="P6755" s="132"/>
      <c r="R6755" s="119"/>
    </row>
    <row r="6756" spans="1:18" x14ac:dyDescent="0.25">
      <c r="A6756" t="str">
        <f t="shared" si="105"/>
        <v/>
      </c>
      <c r="O6756" s="142"/>
      <c r="P6756" s="132"/>
      <c r="R6756" s="119"/>
    </row>
    <row r="6757" spans="1:18" x14ac:dyDescent="0.25">
      <c r="A6757" t="str">
        <f t="shared" si="105"/>
        <v/>
      </c>
      <c r="O6757" s="142"/>
      <c r="P6757" s="132"/>
      <c r="R6757" s="119"/>
    </row>
    <row r="6758" spans="1:18" x14ac:dyDescent="0.25">
      <c r="A6758" t="str">
        <f t="shared" si="105"/>
        <v/>
      </c>
      <c r="O6758" s="142"/>
      <c r="P6758" s="132"/>
      <c r="R6758" s="119"/>
    </row>
    <row r="6759" spans="1:18" x14ac:dyDescent="0.25">
      <c r="A6759" t="str">
        <f t="shared" si="105"/>
        <v/>
      </c>
      <c r="O6759" s="142"/>
      <c r="P6759" s="132"/>
      <c r="R6759" s="119"/>
    </row>
    <row r="6760" spans="1:18" x14ac:dyDescent="0.25">
      <c r="A6760" t="str">
        <f t="shared" si="105"/>
        <v/>
      </c>
      <c r="O6760" s="142"/>
      <c r="P6760" s="132"/>
      <c r="R6760" s="119"/>
    </row>
    <row r="6761" spans="1:18" x14ac:dyDescent="0.25">
      <c r="A6761" t="str">
        <f t="shared" si="105"/>
        <v/>
      </c>
      <c r="O6761" s="142"/>
      <c r="P6761" s="132"/>
      <c r="R6761" s="119"/>
    </row>
    <row r="6762" spans="1:18" x14ac:dyDescent="0.25">
      <c r="A6762" t="str">
        <f t="shared" si="105"/>
        <v/>
      </c>
      <c r="O6762" s="142"/>
      <c r="P6762" s="132"/>
      <c r="R6762" s="119"/>
    </row>
    <row r="6763" spans="1:18" x14ac:dyDescent="0.25">
      <c r="A6763" t="str">
        <f t="shared" si="105"/>
        <v/>
      </c>
      <c r="O6763" s="142"/>
      <c r="P6763" s="132"/>
      <c r="R6763" s="119"/>
    </row>
    <row r="6764" spans="1:18" x14ac:dyDescent="0.25">
      <c r="A6764" t="str">
        <f t="shared" si="105"/>
        <v/>
      </c>
      <c r="O6764" s="142"/>
      <c r="P6764" s="132"/>
      <c r="R6764" s="119"/>
    </row>
    <row r="6765" spans="1:18" x14ac:dyDescent="0.25">
      <c r="A6765" t="str">
        <f t="shared" si="105"/>
        <v/>
      </c>
      <c r="O6765" s="142"/>
      <c r="P6765" s="132"/>
      <c r="R6765" s="119"/>
    </row>
    <row r="6766" spans="1:18" x14ac:dyDescent="0.25">
      <c r="A6766" t="str">
        <f t="shared" si="105"/>
        <v/>
      </c>
      <c r="O6766" s="142"/>
      <c r="P6766" s="132"/>
      <c r="R6766" s="119"/>
    </row>
    <row r="6767" spans="1:18" x14ac:dyDescent="0.25">
      <c r="A6767" t="str">
        <f t="shared" si="105"/>
        <v/>
      </c>
      <c r="O6767" s="142"/>
      <c r="P6767" s="132"/>
      <c r="R6767" s="119"/>
    </row>
    <row r="6768" spans="1:18" x14ac:dyDescent="0.25">
      <c r="A6768" t="str">
        <f t="shared" si="105"/>
        <v/>
      </c>
      <c r="O6768" s="142"/>
      <c r="P6768" s="132"/>
      <c r="R6768" s="119"/>
    </row>
    <row r="6769" spans="1:18" x14ac:dyDescent="0.25">
      <c r="A6769" t="str">
        <f t="shared" si="105"/>
        <v/>
      </c>
      <c r="O6769" s="142"/>
      <c r="P6769" s="132"/>
      <c r="R6769" s="119"/>
    </row>
    <row r="6770" spans="1:18" x14ac:dyDescent="0.25">
      <c r="A6770" t="str">
        <f t="shared" si="105"/>
        <v/>
      </c>
      <c r="O6770" s="142"/>
      <c r="P6770" s="132"/>
      <c r="R6770" s="119"/>
    </row>
    <row r="6771" spans="1:18" x14ac:dyDescent="0.25">
      <c r="A6771" t="str">
        <f t="shared" si="105"/>
        <v/>
      </c>
      <c r="O6771" s="142"/>
      <c r="P6771" s="132"/>
      <c r="R6771" s="119"/>
    </row>
    <row r="6772" spans="1:18" x14ac:dyDescent="0.25">
      <c r="A6772" t="str">
        <f t="shared" si="105"/>
        <v/>
      </c>
      <c r="O6772" s="142"/>
      <c r="P6772" s="132"/>
      <c r="R6772" s="119"/>
    </row>
    <row r="6773" spans="1:18" x14ac:dyDescent="0.25">
      <c r="A6773" t="str">
        <f t="shared" si="105"/>
        <v/>
      </c>
      <c r="O6773" s="142"/>
      <c r="P6773" s="132"/>
      <c r="R6773" s="119"/>
    </row>
    <row r="6774" spans="1:18" x14ac:dyDescent="0.25">
      <c r="A6774" t="str">
        <f t="shared" si="105"/>
        <v/>
      </c>
      <c r="O6774" s="142"/>
      <c r="P6774" s="132"/>
      <c r="R6774" s="119"/>
    </row>
    <row r="6775" spans="1:18" x14ac:dyDescent="0.25">
      <c r="A6775" t="str">
        <f t="shared" si="105"/>
        <v/>
      </c>
      <c r="O6775" s="142"/>
      <c r="P6775" s="132"/>
      <c r="R6775" s="119"/>
    </row>
    <row r="6776" spans="1:18" x14ac:dyDescent="0.25">
      <c r="A6776" t="str">
        <f t="shared" si="105"/>
        <v/>
      </c>
      <c r="O6776" s="142"/>
      <c r="P6776" s="132"/>
      <c r="R6776" s="119"/>
    </row>
    <row r="6777" spans="1:18" x14ac:dyDescent="0.25">
      <c r="A6777" t="str">
        <f t="shared" si="105"/>
        <v/>
      </c>
      <c r="O6777" s="142"/>
      <c r="P6777" s="132"/>
      <c r="R6777" s="119"/>
    </row>
    <row r="6778" spans="1:18" x14ac:dyDescent="0.25">
      <c r="A6778" t="str">
        <f t="shared" si="105"/>
        <v/>
      </c>
      <c r="O6778" s="142"/>
      <c r="P6778" s="132"/>
      <c r="R6778" s="119"/>
    </row>
    <row r="6779" spans="1:18" x14ac:dyDescent="0.25">
      <c r="A6779" t="str">
        <f t="shared" si="105"/>
        <v/>
      </c>
      <c r="O6779" s="142"/>
      <c r="P6779" s="132"/>
      <c r="R6779" s="119"/>
    </row>
    <row r="6780" spans="1:18" x14ac:dyDescent="0.25">
      <c r="A6780" t="str">
        <f t="shared" si="105"/>
        <v/>
      </c>
      <c r="O6780" s="142"/>
      <c r="P6780" s="132"/>
      <c r="R6780" s="119"/>
    </row>
    <row r="6781" spans="1:18" x14ac:dyDescent="0.25">
      <c r="A6781" t="str">
        <f t="shared" si="105"/>
        <v/>
      </c>
      <c r="O6781" s="142"/>
      <c r="P6781" s="132"/>
      <c r="R6781" s="119"/>
    </row>
    <row r="6782" spans="1:18" x14ac:dyDescent="0.25">
      <c r="A6782" t="str">
        <f t="shared" si="105"/>
        <v/>
      </c>
      <c r="O6782" s="142"/>
      <c r="P6782" s="132"/>
      <c r="R6782" s="119"/>
    </row>
    <row r="6783" spans="1:18" x14ac:dyDescent="0.25">
      <c r="A6783" t="str">
        <f t="shared" si="105"/>
        <v/>
      </c>
      <c r="O6783" s="142"/>
      <c r="P6783" s="132"/>
      <c r="R6783" s="119"/>
    </row>
    <row r="6784" spans="1:18" x14ac:dyDescent="0.25">
      <c r="A6784" t="str">
        <f t="shared" si="105"/>
        <v/>
      </c>
      <c r="O6784" s="142"/>
      <c r="P6784" s="132"/>
      <c r="R6784" s="119"/>
    </row>
    <row r="6785" spans="1:18" x14ac:dyDescent="0.25">
      <c r="A6785" t="str">
        <f t="shared" si="105"/>
        <v/>
      </c>
      <c r="O6785" s="142"/>
      <c r="P6785" s="132"/>
      <c r="R6785" s="119"/>
    </row>
    <row r="6786" spans="1:18" x14ac:dyDescent="0.25">
      <c r="A6786" t="str">
        <f t="shared" si="105"/>
        <v/>
      </c>
      <c r="O6786" s="142"/>
      <c r="P6786" s="132"/>
      <c r="R6786" s="119"/>
    </row>
    <row r="6787" spans="1:18" x14ac:dyDescent="0.25">
      <c r="A6787" t="str">
        <f t="shared" si="105"/>
        <v/>
      </c>
      <c r="O6787" s="142"/>
      <c r="P6787" s="132"/>
      <c r="R6787" s="119"/>
    </row>
    <row r="6788" spans="1:18" x14ac:dyDescent="0.25">
      <c r="A6788" t="str">
        <f t="shared" si="105"/>
        <v/>
      </c>
      <c r="O6788" s="142"/>
      <c r="P6788" s="132"/>
      <c r="R6788" s="119"/>
    </row>
    <row r="6789" spans="1:18" x14ac:dyDescent="0.25">
      <c r="A6789" t="str">
        <f t="shared" si="105"/>
        <v/>
      </c>
      <c r="O6789" s="142"/>
      <c r="P6789" s="132"/>
      <c r="R6789" s="119"/>
    </row>
    <row r="6790" spans="1:18" x14ac:dyDescent="0.25">
      <c r="A6790" t="str">
        <f t="shared" si="105"/>
        <v/>
      </c>
      <c r="O6790" s="142"/>
      <c r="P6790" s="132"/>
      <c r="R6790" s="119"/>
    </row>
    <row r="6791" spans="1:18" x14ac:dyDescent="0.25">
      <c r="A6791" t="str">
        <f t="shared" si="105"/>
        <v/>
      </c>
      <c r="O6791" s="142"/>
      <c r="P6791" s="132"/>
      <c r="R6791" s="119"/>
    </row>
    <row r="6792" spans="1:18" x14ac:dyDescent="0.25">
      <c r="A6792" t="str">
        <f t="shared" ref="A6792:A6855" si="106">B6792&amp;N6792</f>
        <v/>
      </c>
      <c r="O6792" s="142"/>
      <c r="P6792" s="132"/>
      <c r="R6792" s="119"/>
    </row>
    <row r="6793" spans="1:18" x14ac:dyDescent="0.25">
      <c r="A6793" t="str">
        <f t="shared" si="106"/>
        <v/>
      </c>
      <c r="O6793" s="142"/>
      <c r="P6793" s="132"/>
      <c r="R6793" s="119"/>
    </row>
    <row r="6794" spans="1:18" x14ac:dyDescent="0.25">
      <c r="A6794" t="str">
        <f t="shared" si="106"/>
        <v/>
      </c>
      <c r="O6794" s="142"/>
      <c r="P6794" s="132"/>
      <c r="R6794" s="119"/>
    </row>
    <row r="6795" spans="1:18" x14ac:dyDescent="0.25">
      <c r="A6795" t="str">
        <f t="shared" si="106"/>
        <v/>
      </c>
      <c r="O6795" s="142"/>
      <c r="P6795" s="132"/>
      <c r="R6795" s="119"/>
    </row>
    <row r="6796" spans="1:18" x14ac:dyDescent="0.25">
      <c r="A6796" t="str">
        <f t="shared" si="106"/>
        <v/>
      </c>
      <c r="O6796" s="142"/>
      <c r="P6796" s="132"/>
      <c r="R6796" s="119"/>
    </row>
    <row r="6797" spans="1:18" x14ac:dyDescent="0.25">
      <c r="A6797" t="str">
        <f t="shared" si="106"/>
        <v/>
      </c>
      <c r="O6797" s="142"/>
      <c r="P6797" s="132"/>
      <c r="R6797" s="119"/>
    </row>
    <row r="6798" spans="1:18" x14ac:dyDescent="0.25">
      <c r="A6798" t="str">
        <f t="shared" si="106"/>
        <v/>
      </c>
      <c r="O6798" s="142"/>
      <c r="P6798" s="132"/>
      <c r="R6798" s="119"/>
    </row>
    <row r="6799" spans="1:18" x14ac:dyDescent="0.25">
      <c r="A6799" t="str">
        <f t="shared" si="106"/>
        <v/>
      </c>
      <c r="O6799" s="142"/>
      <c r="P6799" s="132"/>
      <c r="R6799" s="119"/>
    </row>
    <row r="6800" spans="1:18" x14ac:dyDescent="0.25">
      <c r="A6800" t="str">
        <f t="shared" si="106"/>
        <v/>
      </c>
      <c r="O6800" s="142"/>
      <c r="P6800" s="132"/>
      <c r="R6800" s="119"/>
    </row>
    <row r="6801" spans="1:18" x14ac:dyDescent="0.25">
      <c r="A6801" t="str">
        <f t="shared" si="106"/>
        <v/>
      </c>
      <c r="O6801" s="142"/>
      <c r="P6801" s="132"/>
      <c r="R6801" s="119"/>
    </row>
    <row r="6802" spans="1:18" x14ac:dyDescent="0.25">
      <c r="A6802" t="str">
        <f t="shared" si="106"/>
        <v/>
      </c>
      <c r="O6802" s="142"/>
      <c r="P6802" s="132"/>
      <c r="R6802" s="119"/>
    </row>
    <row r="6803" spans="1:18" x14ac:dyDescent="0.25">
      <c r="A6803" t="str">
        <f t="shared" si="106"/>
        <v/>
      </c>
      <c r="O6803" s="142"/>
      <c r="P6803" s="132"/>
      <c r="R6803" s="119"/>
    </row>
    <row r="6804" spans="1:18" x14ac:dyDescent="0.25">
      <c r="A6804" t="str">
        <f t="shared" si="106"/>
        <v/>
      </c>
      <c r="O6804" s="142"/>
      <c r="P6804" s="132"/>
      <c r="R6804" s="119"/>
    </row>
    <row r="6805" spans="1:18" x14ac:dyDescent="0.25">
      <c r="A6805" t="str">
        <f t="shared" si="106"/>
        <v/>
      </c>
      <c r="O6805" s="142"/>
      <c r="P6805" s="132"/>
      <c r="R6805" s="119"/>
    </row>
    <row r="6806" spans="1:18" x14ac:dyDescent="0.25">
      <c r="A6806" t="str">
        <f t="shared" si="106"/>
        <v/>
      </c>
      <c r="O6806" s="142"/>
      <c r="P6806" s="132"/>
      <c r="R6806" s="119"/>
    </row>
    <row r="6807" spans="1:18" x14ac:dyDescent="0.25">
      <c r="A6807" t="str">
        <f t="shared" si="106"/>
        <v/>
      </c>
      <c r="O6807" s="142"/>
      <c r="P6807" s="132"/>
      <c r="R6807" s="119"/>
    </row>
    <row r="6808" spans="1:18" x14ac:dyDescent="0.25">
      <c r="A6808" t="str">
        <f t="shared" si="106"/>
        <v/>
      </c>
      <c r="O6808" s="142"/>
      <c r="P6808" s="132"/>
      <c r="R6808" s="119"/>
    </row>
    <row r="6809" spans="1:18" x14ac:dyDescent="0.25">
      <c r="A6809" t="str">
        <f t="shared" si="106"/>
        <v/>
      </c>
      <c r="O6809" s="142"/>
      <c r="P6809" s="132"/>
      <c r="R6809" s="119"/>
    </row>
    <row r="6810" spans="1:18" x14ac:dyDescent="0.25">
      <c r="A6810" t="str">
        <f t="shared" si="106"/>
        <v/>
      </c>
      <c r="O6810" s="142"/>
      <c r="P6810" s="132"/>
      <c r="R6810" s="119"/>
    </row>
    <row r="6811" spans="1:18" x14ac:dyDescent="0.25">
      <c r="A6811" t="str">
        <f t="shared" si="106"/>
        <v/>
      </c>
      <c r="O6811" s="142"/>
      <c r="P6811" s="132"/>
      <c r="R6811" s="119"/>
    </row>
    <row r="6812" spans="1:18" x14ac:dyDescent="0.25">
      <c r="A6812" t="str">
        <f t="shared" si="106"/>
        <v/>
      </c>
      <c r="O6812" s="142"/>
      <c r="P6812" s="132"/>
      <c r="R6812" s="119"/>
    </row>
    <row r="6813" spans="1:18" x14ac:dyDescent="0.25">
      <c r="A6813" t="str">
        <f t="shared" si="106"/>
        <v/>
      </c>
      <c r="O6813" s="142"/>
      <c r="P6813" s="132"/>
      <c r="R6813" s="119"/>
    </row>
    <row r="6814" spans="1:18" x14ac:dyDescent="0.25">
      <c r="A6814" t="str">
        <f t="shared" si="106"/>
        <v/>
      </c>
      <c r="O6814" s="142"/>
      <c r="P6814" s="132"/>
      <c r="R6814" s="119"/>
    </row>
    <row r="6815" spans="1:18" x14ac:dyDescent="0.25">
      <c r="A6815" t="str">
        <f t="shared" si="106"/>
        <v/>
      </c>
      <c r="O6815" s="142"/>
      <c r="P6815" s="132"/>
      <c r="R6815" s="119"/>
    </row>
    <row r="6816" spans="1:18" x14ac:dyDescent="0.25">
      <c r="A6816" t="str">
        <f t="shared" si="106"/>
        <v/>
      </c>
      <c r="O6816" s="142"/>
      <c r="P6816" s="132"/>
      <c r="R6816" s="119"/>
    </row>
    <row r="6817" spans="1:18" x14ac:dyDescent="0.25">
      <c r="A6817" t="str">
        <f t="shared" si="106"/>
        <v/>
      </c>
      <c r="O6817" s="142"/>
      <c r="P6817" s="132"/>
      <c r="R6817" s="119"/>
    </row>
    <row r="6818" spans="1:18" x14ac:dyDescent="0.25">
      <c r="A6818" t="str">
        <f t="shared" si="106"/>
        <v/>
      </c>
      <c r="O6818" s="142"/>
      <c r="P6818" s="132"/>
      <c r="R6818" s="119"/>
    </row>
    <row r="6819" spans="1:18" x14ac:dyDescent="0.25">
      <c r="A6819" t="str">
        <f t="shared" si="106"/>
        <v/>
      </c>
      <c r="O6819" s="142"/>
      <c r="P6819" s="132"/>
      <c r="R6819" s="119"/>
    </row>
    <row r="6820" spans="1:18" x14ac:dyDescent="0.25">
      <c r="A6820" t="str">
        <f t="shared" si="106"/>
        <v/>
      </c>
      <c r="O6820" s="142"/>
      <c r="P6820" s="132"/>
      <c r="R6820" s="119"/>
    </row>
    <row r="6821" spans="1:18" x14ac:dyDescent="0.25">
      <c r="A6821" t="str">
        <f t="shared" si="106"/>
        <v/>
      </c>
      <c r="O6821" s="142"/>
      <c r="P6821" s="132"/>
      <c r="R6821" s="119"/>
    </row>
    <row r="6822" spans="1:18" x14ac:dyDescent="0.25">
      <c r="A6822" t="str">
        <f t="shared" si="106"/>
        <v/>
      </c>
      <c r="O6822" s="142"/>
      <c r="P6822" s="132"/>
      <c r="R6822" s="119"/>
    </row>
    <row r="6823" spans="1:18" x14ac:dyDescent="0.25">
      <c r="A6823" t="str">
        <f t="shared" si="106"/>
        <v/>
      </c>
      <c r="O6823" s="142"/>
      <c r="P6823" s="132"/>
      <c r="R6823" s="119"/>
    </row>
    <row r="6824" spans="1:18" x14ac:dyDescent="0.25">
      <c r="A6824" t="str">
        <f t="shared" si="106"/>
        <v/>
      </c>
      <c r="O6824" s="142"/>
      <c r="P6824" s="132"/>
      <c r="R6824" s="119"/>
    </row>
    <row r="6825" spans="1:18" x14ac:dyDescent="0.25">
      <c r="A6825" t="str">
        <f t="shared" si="106"/>
        <v/>
      </c>
      <c r="O6825" s="142"/>
      <c r="P6825" s="132"/>
      <c r="R6825" s="119"/>
    </row>
    <row r="6826" spans="1:18" x14ac:dyDescent="0.25">
      <c r="A6826" t="str">
        <f t="shared" si="106"/>
        <v/>
      </c>
      <c r="O6826" s="142"/>
      <c r="P6826" s="132"/>
      <c r="R6826" s="119"/>
    </row>
    <row r="6827" spans="1:18" x14ac:dyDescent="0.25">
      <c r="A6827" t="str">
        <f t="shared" si="106"/>
        <v/>
      </c>
      <c r="O6827" s="142"/>
      <c r="P6827" s="132"/>
      <c r="R6827" s="119"/>
    </row>
    <row r="6828" spans="1:18" x14ac:dyDescent="0.25">
      <c r="A6828" t="str">
        <f t="shared" si="106"/>
        <v/>
      </c>
      <c r="O6828" s="142"/>
      <c r="P6828" s="132"/>
      <c r="R6828" s="119"/>
    </row>
    <row r="6829" spans="1:18" x14ac:dyDescent="0.25">
      <c r="A6829" t="str">
        <f t="shared" si="106"/>
        <v/>
      </c>
      <c r="O6829" s="142"/>
      <c r="P6829" s="132"/>
      <c r="R6829" s="119"/>
    </row>
    <row r="6830" spans="1:18" x14ac:dyDescent="0.25">
      <c r="A6830" t="str">
        <f t="shared" si="106"/>
        <v/>
      </c>
      <c r="O6830" s="142"/>
      <c r="P6830" s="132"/>
      <c r="R6830" s="119"/>
    </row>
    <row r="6831" spans="1:18" x14ac:dyDescent="0.25">
      <c r="A6831" t="str">
        <f t="shared" si="106"/>
        <v/>
      </c>
      <c r="O6831" s="142"/>
      <c r="P6831" s="132"/>
      <c r="R6831" s="119"/>
    </row>
    <row r="6832" spans="1:18" x14ac:dyDescent="0.25">
      <c r="A6832" t="str">
        <f t="shared" si="106"/>
        <v/>
      </c>
      <c r="O6832" s="142"/>
      <c r="P6832" s="132"/>
      <c r="R6832" s="119"/>
    </row>
    <row r="6833" spans="1:18" x14ac:dyDescent="0.25">
      <c r="A6833" t="str">
        <f t="shared" si="106"/>
        <v/>
      </c>
      <c r="O6833" s="142"/>
      <c r="P6833" s="132"/>
      <c r="R6833" s="119"/>
    </row>
    <row r="6834" spans="1:18" x14ac:dyDescent="0.25">
      <c r="A6834" t="str">
        <f t="shared" si="106"/>
        <v/>
      </c>
      <c r="O6834" s="142"/>
      <c r="P6834" s="132"/>
      <c r="R6834" s="119"/>
    </row>
    <row r="6835" spans="1:18" x14ac:dyDescent="0.25">
      <c r="A6835" t="str">
        <f t="shared" si="106"/>
        <v/>
      </c>
      <c r="O6835" s="142"/>
      <c r="P6835" s="132"/>
      <c r="R6835" s="119"/>
    </row>
    <row r="6836" spans="1:18" x14ac:dyDescent="0.25">
      <c r="A6836" t="str">
        <f t="shared" si="106"/>
        <v/>
      </c>
      <c r="O6836" s="142"/>
      <c r="P6836" s="132"/>
      <c r="R6836" s="119"/>
    </row>
    <row r="6837" spans="1:18" x14ac:dyDescent="0.25">
      <c r="A6837" t="str">
        <f t="shared" si="106"/>
        <v/>
      </c>
      <c r="O6837" s="142"/>
      <c r="P6837" s="132"/>
      <c r="R6837" s="119"/>
    </row>
    <row r="6838" spans="1:18" x14ac:dyDescent="0.25">
      <c r="A6838" t="str">
        <f t="shared" si="106"/>
        <v/>
      </c>
      <c r="O6838" s="142"/>
      <c r="P6838" s="132"/>
      <c r="R6838" s="119"/>
    </row>
    <row r="6839" spans="1:18" x14ac:dyDescent="0.25">
      <c r="A6839" t="str">
        <f t="shared" si="106"/>
        <v/>
      </c>
      <c r="O6839" s="142"/>
      <c r="P6839" s="132"/>
      <c r="R6839" s="119"/>
    </row>
    <row r="6840" spans="1:18" x14ac:dyDescent="0.25">
      <c r="A6840" t="str">
        <f t="shared" si="106"/>
        <v/>
      </c>
      <c r="O6840" s="142"/>
      <c r="P6840" s="132"/>
      <c r="R6840" s="119"/>
    </row>
    <row r="6841" spans="1:18" x14ac:dyDescent="0.25">
      <c r="A6841" t="str">
        <f t="shared" si="106"/>
        <v/>
      </c>
      <c r="O6841" s="142"/>
      <c r="P6841" s="132"/>
      <c r="R6841" s="119"/>
    </row>
    <row r="6842" spans="1:18" x14ac:dyDescent="0.25">
      <c r="A6842" t="str">
        <f t="shared" si="106"/>
        <v/>
      </c>
      <c r="O6842" s="142"/>
      <c r="P6842" s="132"/>
      <c r="R6842" s="119"/>
    </row>
    <row r="6843" spans="1:18" x14ac:dyDescent="0.25">
      <c r="A6843" t="str">
        <f t="shared" si="106"/>
        <v/>
      </c>
      <c r="O6843" s="142"/>
      <c r="P6843" s="132"/>
      <c r="R6843" s="119"/>
    </row>
    <row r="6844" spans="1:18" x14ac:dyDescent="0.25">
      <c r="A6844" t="str">
        <f t="shared" si="106"/>
        <v/>
      </c>
      <c r="O6844" s="142"/>
      <c r="P6844" s="132"/>
      <c r="R6844" s="119"/>
    </row>
    <row r="6845" spans="1:18" x14ac:dyDescent="0.25">
      <c r="A6845" t="str">
        <f t="shared" si="106"/>
        <v/>
      </c>
      <c r="O6845" s="142"/>
      <c r="P6845" s="132"/>
      <c r="R6845" s="119"/>
    </row>
    <row r="6846" spans="1:18" x14ac:dyDescent="0.25">
      <c r="A6846" t="str">
        <f t="shared" si="106"/>
        <v/>
      </c>
      <c r="O6846" s="142"/>
      <c r="P6846" s="132"/>
      <c r="R6846" s="119"/>
    </row>
    <row r="6847" spans="1:18" x14ac:dyDescent="0.25">
      <c r="A6847" t="str">
        <f t="shared" si="106"/>
        <v/>
      </c>
      <c r="O6847" s="142"/>
      <c r="P6847" s="132"/>
      <c r="R6847" s="119"/>
    </row>
    <row r="6848" spans="1:18" x14ac:dyDescent="0.25">
      <c r="A6848" t="str">
        <f t="shared" si="106"/>
        <v/>
      </c>
      <c r="O6848" s="142"/>
      <c r="P6848" s="132"/>
      <c r="R6848" s="119"/>
    </row>
    <row r="6849" spans="1:18" x14ac:dyDescent="0.25">
      <c r="A6849" t="str">
        <f t="shared" si="106"/>
        <v/>
      </c>
      <c r="O6849" s="142"/>
      <c r="P6849" s="132"/>
      <c r="R6849" s="119"/>
    </row>
    <row r="6850" spans="1:18" x14ac:dyDescent="0.25">
      <c r="A6850" t="str">
        <f t="shared" si="106"/>
        <v/>
      </c>
      <c r="O6850" s="142"/>
      <c r="P6850" s="132"/>
      <c r="R6850" s="119"/>
    </row>
    <row r="6851" spans="1:18" x14ac:dyDescent="0.25">
      <c r="A6851" t="str">
        <f t="shared" si="106"/>
        <v/>
      </c>
      <c r="O6851" s="142"/>
      <c r="P6851" s="132"/>
      <c r="R6851" s="119"/>
    </row>
    <row r="6852" spans="1:18" x14ac:dyDescent="0.25">
      <c r="A6852" t="str">
        <f t="shared" si="106"/>
        <v/>
      </c>
      <c r="O6852" s="142"/>
      <c r="P6852" s="132"/>
      <c r="R6852" s="119"/>
    </row>
    <row r="6853" spans="1:18" x14ac:dyDescent="0.25">
      <c r="A6853" t="str">
        <f t="shared" si="106"/>
        <v/>
      </c>
      <c r="O6853" s="142"/>
      <c r="P6853" s="132"/>
      <c r="R6853" s="119"/>
    </row>
    <row r="6854" spans="1:18" x14ac:dyDescent="0.25">
      <c r="A6854" t="str">
        <f t="shared" si="106"/>
        <v/>
      </c>
      <c r="O6854" s="142"/>
      <c r="P6854" s="132"/>
      <c r="R6854" s="119"/>
    </row>
    <row r="6855" spans="1:18" x14ac:dyDescent="0.25">
      <c r="A6855" t="str">
        <f t="shared" si="106"/>
        <v/>
      </c>
      <c r="O6855" s="142"/>
      <c r="P6855" s="132"/>
      <c r="R6855" s="119"/>
    </row>
    <row r="6856" spans="1:18" x14ac:dyDescent="0.25">
      <c r="A6856" t="str">
        <f t="shared" ref="A6856:A6919" si="107">B6856&amp;N6856</f>
        <v/>
      </c>
      <c r="O6856" s="142"/>
      <c r="P6856" s="132"/>
      <c r="R6856" s="119"/>
    </row>
    <row r="6857" spans="1:18" x14ac:dyDescent="0.25">
      <c r="A6857" t="str">
        <f t="shared" si="107"/>
        <v/>
      </c>
      <c r="O6857" s="142"/>
      <c r="P6857" s="132"/>
      <c r="R6857" s="119"/>
    </row>
    <row r="6858" spans="1:18" x14ac:dyDescent="0.25">
      <c r="A6858" t="str">
        <f t="shared" si="107"/>
        <v/>
      </c>
      <c r="O6858" s="142"/>
      <c r="P6858" s="132"/>
      <c r="R6858" s="119"/>
    </row>
    <row r="6859" spans="1:18" x14ac:dyDescent="0.25">
      <c r="A6859" t="str">
        <f t="shared" si="107"/>
        <v/>
      </c>
      <c r="O6859" s="142"/>
      <c r="P6859" s="132"/>
      <c r="R6859" s="119"/>
    </row>
    <row r="6860" spans="1:18" x14ac:dyDescent="0.25">
      <c r="A6860" t="str">
        <f t="shared" si="107"/>
        <v/>
      </c>
      <c r="O6860" s="142"/>
      <c r="P6860" s="132"/>
      <c r="R6860" s="119"/>
    </row>
    <row r="6861" spans="1:18" x14ac:dyDescent="0.25">
      <c r="A6861" t="str">
        <f t="shared" si="107"/>
        <v/>
      </c>
      <c r="O6861" s="142"/>
      <c r="P6861" s="132"/>
      <c r="R6861" s="119"/>
    </row>
    <row r="6862" spans="1:18" x14ac:dyDescent="0.25">
      <c r="A6862" t="str">
        <f t="shared" si="107"/>
        <v/>
      </c>
      <c r="O6862" s="142"/>
      <c r="P6862" s="132"/>
      <c r="R6862" s="119"/>
    </row>
    <row r="6863" spans="1:18" x14ac:dyDescent="0.25">
      <c r="A6863" t="str">
        <f t="shared" si="107"/>
        <v/>
      </c>
      <c r="O6863" s="142"/>
      <c r="P6863" s="132"/>
      <c r="R6863" s="119"/>
    </row>
    <row r="6864" spans="1:18" x14ac:dyDescent="0.25">
      <c r="A6864" t="str">
        <f t="shared" si="107"/>
        <v/>
      </c>
      <c r="O6864" s="142"/>
      <c r="P6864" s="132"/>
      <c r="R6864" s="119"/>
    </row>
    <row r="6865" spans="1:18" x14ac:dyDescent="0.25">
      <c r="A6865" t="str">
        <f t="shared" si="107"/>
        <v/>
      </c>
      <c r="O6865" s="142"/>
      <c r="P6865" s="132"/>
      <c r="R6865" s="119"/>
    </row>
    <row r="6866" spans="1:18" x14ac:dyDescent="0.25">
      <c r="A6866" t="str">
        <f t="shared" si="107"/>
        <v/>
      </c>
      <c r="O6866" s="142"/>
      <c r="P6866" s="132"/>
      <c r="R6866" s="119"/>
    </row>
    <row r="6867" spans="1:18" x14ac:dyDescent="0.25">
      <c r="A6867" t="str">
        <f t="shared" si="107"/>
        <v/>
      </c>
      <c r="O6867" s="142"/>
      <c r="P6867" s="132"/>
      <c r="R6867" s="119"/>
    </row>
    <row r="6868" spans="1:18" x14ac:dyDescent="0.25">
      <c r="A6868" t="str">
        <f t="shared" si="107"/>
        <v/>
      </c>
      <c r="O6868" s="142"/>
      <c r="P6868" s="132"/>
      <c r="R6868" s="119"/>
    </row>
    <row r="6869" spans="1:18" x14ac:dyDescent="0.25">
      <c r="A6869" t="str">
        <f t="shared" si="107"/>
        <v/>
      </c>
      <c r="O6869" s="142"/>
      <c r="P6869" s="132"/>
      <c r="R6869" s="119"/>
    </row>
    <row r="6870" spans="1:18" x14ac:dyDescent="0.25">
      <c r="A6870" t="str">
        <f t="shared" si="107"/>
        <v/>
      </c>
      <c r="O6870" s="142"/>
      <c r="P6870" s="132"/>
      <c r="R6870" s="119"/>
    </row>
    <row r="6871" spans="1:18" x14ac:dyDescent="0.25">
      <c r="A6871" t="str">
        <f t="shared" si="107"/>
        <v/>
      </c>
      <c r="O6871" s="142"/>
      <c r="P6871" s="132"/>
      <c r="R6871" s="119"/>
    </row>
    <row r="6872" spans="1:18" x14ac:dyDescent="0.25">
      <c r="A6872" t="str">
        <f t="shared" si="107"/>
        <v/>
      </c>
      <c r="O6872" s="142"/>
      <c r="P6872" s="132"/>
      <c r="R6872" s="119"/>
    </row>
    <row r="6873" spans="1:18" x14ac:dyDescent="0.25">
      <c r="A6873" t="str">
        <f t="shared" si="107"/>
        <v/>
      </c>
      <c r="O6873" s="142"/>
      <c r="P6873" s="132"/>
      <c r="R6873" s="119"/>
    </row>
    <row r="6874" spans="1:18" x14ac:dyDescent="0.25">
      <c r="A6874" t="str">
        <f t="shared" si="107"/>
        <v/>
      </c>
      <c r="O6874" s="142"/>
      <c r="P6874" s="132"/>
      <c r="R6874" s="119"/>
    </row>
    <row r="6875" spans="1:18" x14ac:dyDescent="0.25">
      <c r="A6875" t="str">
        <f t="shared" si="107"/>
        <v/>
      </c>
      <c r="O6875" s="142"/>
      <c r="P6875" s="132"/>
      <c r="R6875" s="119"/>
    </row>
    <row r="6876" spans="1:18" x14ac:dyDescent="0.25">
      <c r="A6876" t="str">
        <f t="shared" si="107"/>
        <v/>
      </c>
      <c r="O6876" s="142"/>
      <c r="P6876" s="132"/>
      <c r="R6876" s="119"/>
    </row>
    <row r="6877" spans="1:18" x14ac:dyDescent="0.25">
      <c r="A6877" t="str">
        <f t="shared" si="107"/>
        <v/>
      </c>
      <c r="O6877" s="142"/>
      <c r="P6877" s="132"/>
      <c r="R6877" s="119"/>
    </row>
    <row r="6878" spans="1:18" x14ac:dyDescent="0.25">
      <c r="A6878" t="str">
        <f t="shared" si="107"/>
        <v/>
      </c>
      <c r="O6878" s="142"/>
      <c r="P6878" s="132"/>
      <c r="R6878" s="119"/>
    </row>
    <row r="6879" spans="1:18" x14ac:dyDescent="0.25">
      <c r="A6879" t="str">
        <f t="shared" si="107"/>
        <v/>
      </c>
      <c r="O6879" s="142"/>
      <c r="P6879" s="132"/>
      <c r="R6879" s="119"/>
    </row>
    <row r="6880" spans="1:18" x14ac:dyDescent="0.25">
      <c r="A6880" t="str">
        <f t="shared" si="107"/>
        <v/>
      </c>
      <c r="O6880" s="142"/>
      <c r="P6880" s="132"/>
      <c r="R6880" s="119"/>
    </row>
    <row r="6881" spans="1:18" x14ac:dyDescent="0.25">
      <c r="A6881" t="str">
        <f t="shared" si="107"/>
        <v/>
      </c>
      <c r="O6881" s="142"/>
      <c r="P6881" s="132"/>
      <c r="R6881" s="119"/>
    </row>
    <row r="6882" spans="1:18" x14ac:dyDescent="0.25">
      <c r="A6882" t="str">
        <f t="shared" si="107"/>
        <v/>
      </c>
      <c r="O6882" s="142"/>
      <c r="P6882" s="132"/>
      <c r="R6882" s="119"/>
    </row>
    <row r="6883" spans="1:18" x14ac:dyDescent="0.25">
      <c r="A6883" t="str">
        <f t="shared" si="107"/>
        <v/>
      </c>
      <c r="O6883" s="142"/>
      <c r="P6883" s="132"/>
      <c r="R6883" s="119"/>
    </row>
    <row r="6884" spans="1:18" x14ac:dyDescent="0.25">
      <c r="A6884" t="str">
        <f t="shared" si="107"/>
        <v/>
      </c>
      <c r="O6884" s="142"/>
      <c r="P6884" s="132"/>
      <c r="R6884" s="119"/>
    </row>
    <row r="6885" spans="1:18" x14ac:dyDescent="0.25">
      <c r="A6885" t="str">
        <f t="shared" si="107"/>
        <v/>
      </c>
      <c r="O6885" s="142"/>
      <c r="P6885" s="132"/>
      <c r="R6885" s="119"/>
    </row>
    <row r="6886" spans="1:18" x14ac:dyDescent="0.25">
      <c r="A6886" t="str">
        <f t="shared" si="107"/>
        <v/>
      </c>
      <c r="O6886" s="142"/>
      <c r="P6886" s="132"/>
      <c r="R6886" s="119"/>
    </row>
    <row r="6887" spans="1:18" x14ac:dyDescent="0.25">
      <c r="A6887" t="str">
        <f t="shared" si="107"/>
        <v/>
      </c>
      <c r="O6887" s="142"/>
      <c r="P6887" s="132"/>
      <c r="R6887" s="119"/>
    </row>
    <row r="6888" spans="1:18" x14ac:dyDescent="0.25">
      <c r="A6888" t="str">
        <f t="shared" si="107"/>
        <v/>
      </c>
      <c r="O6888" s="142"/>
      <c r="P6888" s="132"/>
      <c r="R6888" s="119"/>
    </row>
    <row r="6889" spans="1:18" x14ac:dyDescent="0.25">
      <c r="A6889" t="str">
        <f t="shared" si="107"/>
        <v/>
      </c>
      <c r="O6889" s="142"/>
      <c r="P6889" s="132"/>
      <c r="R6889" s="119"/>
    </row>
    <row r="6890" spans="1:18" x14ac:dyDescent="0.25">
      <c r="A6890" t="str">
        <f t="shared" si="107"/>
        <v/>
      </c>
      <c r="O6890" s="142"/>
      <c r="P6890" s="132"/>
      <c r="R6890" s="119"/>
    </row>
    <row r="6891" spans="1:18" x14ac:dyDescent="0.25">
      <c r="A6891" t="str">
        <f t="shared" si="107"/>
        <v/>
      </c>
      <c r="O6891" s="142"/>
      <c r="P6891" s="132"/>
      <c r="R6891" s="119"/>
    </row>
    <row r="6892" spans="1:18" x14ac:dyDescent="0.25">
      <c r="A6892" t="str">
        <f t="shared" si="107"/>
        <v/>
      </c>
      <c r="O6892" s="142"/>
      <c r="P6892" s="132"/>
      <c r="R6892" s="119"/>
    </row>
    <row r="6893" spans="1:18" x14ac:dyDescent="0.25">
      <c r="A6893" t="str">
        <f t="shared" si="107"/>
        <v/>
      </c>
      <c r="O6893" s="142"/>
      <c r="P6893" s="132"/>
      <c r="R6893" s="119"/>
    </row>
    <row r="6894" spans="1:18" x14ac:dyDescent="0.25">
      <c r="A6894" t="str">
        <f t="shared" si="107"/>
        <v/>
      </c>
      <c r="O6894" s="142"/>
      <c r="P6894" s="132"/>
      <c r="R6894" s="119"/>
    </row>
    <row r="6895" spans="1:18" x14ac:dyDescent="0.25">
      <c r="A6895" t="str">
        <f t="shared" si="107"/>
        <v/>
      </c>
      <c r="O6895" s="142"/>
      <c r="P6895" s="132"/>
      <c r="R6895" s="119"/>
    </row>
    <row r="6896" spans="1:18" x14ac:dyDescent="0.25">
      <c r="A6896" t="str">
        <f t="shared" si="107"/>
        <v/>
      </c>
      <c r="O6896" s="142"/>
      <c r="P6896" s="132"/>
      <c r="R6896" s="119"/>
    </row>
    <row r="6897" spans="1:18" x14ac:dyDescent="0.25">
      <c r="A6897" t="str">
        <f t="shared" si="107"/>
        <v/>
      </c>
      <c r="O6897" s="142"/>
      <c r="P6897" s="132"/>
      <c r="R6897" s="119"/>
    </row>
    <row r="6898" spans="1:18" x14ac:dyDescent="0.25">
      <c r="A6898" t="str">
        <f t="shared" si="107"/>
        <v/>
      </c>
      <c r="O6898" s="142"/>
      <c r="P6898" s="132"/>
      <c r="R6898" s="119"/>
    </row>
    <row r="6899" spans="1:18" x14ac:dyDescent="0.25">
      <c r="A6899" t="str">
        <f t="shared" si="107"/>
        <v/>
      </c>
      <c r="O6899" s="142"/>
      <c r="P6899" s="132"/>
      <c r="R6899" s="119"/>
    </row>
    <row r="6900" spans="1:18" x14ac:dyDescent="0.25">
      <c r="A6900" t="str">
        <f t="shared" si="107"/>
        <v/>
      </c>
      <c r="O6900" s="142"/>
      <c r="P6900" s="132"/>
      <c r="R6900" s="119"/>
    </row>
    <row r="6901" spans="1:18" x14ac:dyDescent="0.25">
      <c r="A6901" t="str">
        <f t="shared" si="107"/>
        <v/>
      </c>
      <c r="O6901" s="142"/>
      <c r="P6901" s="132"/>
      <c r="R6901" s="119"/>
    </row>
    <row r="6902" spans="1:18" x14ac:dyDescent="0.25">
      <c r="A6902" t="str">
        <f t="shared" si="107"/>
        <v/>
      </c>
      <c r="O6902" s="142"/>
      <c r="P6902" s="132"/>
      <c r="R6902" s="119"/>
    </row>
    <row r="6903" spans="1:18" x14ac:dyDescent="0.25">
      <c r="A6903" t="str">
        <f t="shared" si="107"/>
        <v/>
      </c>
      <c r="O6903" s="142"/>
      <c r="P6903" s="132"/>
      <c r="R6903" s="119"/>
    </row>
    <row r="6904" spans="1:18" x14ac:dyDescent="0.25">
      <c r="A6904" t="str">
        <f t="shared" si="107"/>
        <v/>
      </c>
      <c r="O6904" s="142"/>
      <c r="P6904" s="132"/>
      <c r="R6904" s="119"/>
    </row>
    <row r="6905" spans="1:18" x14ac:dyDescent="0.25">
      <c r="A6905" t="str">
        <f t="shared" si="107"/>
        <v/>
      </c>
      <c r="O6905" s="142"/>
      <c r="P6905" s="132"/>
      <c r="R6905" s="119"/>
    </row>
    <row r="6906" spans="1:18" x14ac:dyDescent="0.25">
      <c r="A6906" t="str">
        <f t="shared" si="107"/>
        <v/>
      </c>
      <c r="O6906" s="142"/>
      <c r="P6906" s="132"/>
      <c r="R6906" s="119"/>
    </row>
    <row r="6907" spans="1:18" x14ac:dyDescent="0.25">
      <c r="A6907" t="str">
        <f t="shared" si="107"/>
        <v/>
      </c>
      <c r="O6907" s="142"/>
      <c r="P6907" s="132"/>
      <c r="R6907" s="119"/>
    </row>
    <row r="6908" spans="1:18" x14ac:dyDescent="0.25">
      <c r="A6908" t="str">
        <f t="shared" si="107"/>
        <v/>
      </c>
      <c r="O6908" s="142"/>
      <c r="P6908" s="132"/>
      <c r="R6908" s="119"/>
    </row>
    <row r="6909" spans="1:18" x14ac:dyDescent="0.25">
      <c r="A6909" t="str">
        <f t="shared" si="107"/>
        <v/>
      </c>
      <c r="O6909" s="142"/>
      <c r="P6909" s="132"/>
      <c r="R6909" s="119"/>
    </row>
    <row r="6910" spans="1:18" x14ac:dyDescent="0.25">
      <c r="A6910" t="str">
        <f t="shared" si="107"/>
        <v/>
      </c>
      <c r="O6910" s="142"/>
      <c r="P6910" s="132"/>
      <c r="R6910" s="119"/>
    </row>
    <row r="6911" spans="1:18" x14ac:dyDescent="0.25">
      <c r="A6911" t="str">
        <f t="shared" si="107"/>
        <v/>
      </c>
      <c r="O6911" s="142"/>
      <c r="P6911" s="132"/>
      <c r="R6911" s="119"/>
    </row>
    <row r="6912" spans="1:18" x14ac:dyDescent="0.25">
      <c r="A6912" t="str">
        <f t="shared" si="107"/>
        <v/>
      </c>
      <c r="O6912" s="142"/>
      <c r="P6912" s="132"/>
      <c r="R6912" s="119"/>
    </row>
    <row r="6913" spans="1:18" x14ac:dyDescent="0.25">
      <c r="A6913" t="str">
        <f t="shared" si="107"/>
        <v/>
      </c>
      <c r="O6913" s="142"/>
      <c r="P6913" s="132"/>
      <c r="R6913" s="119"/>
    </row>
    <row r="6914" spans="1:18" x14ac:dyDescent="0.25">
      <c r="A6914" t="str">
        <f t="shared" si="107"/>
        <v/>
      </c>
      <c r="O6914" s="142"/>
      <c r="P6914" s="132"/>
      <c r="R6914" s="119"/>
    </row>
    <row r="6915" spans="1:18" x14ac:dyDescent="0.25">
      <c r="A6915" t="str">
        <f t="shared" si="107"/>
        <v/>
      </c>
      <c r="O6915" s="142"/>
      <c r="P6915" s="132"/>
      <c r="R6915" s="119"/>
    </row>
    <row r="6916" spans="1:18" x14ac:dyDescent="0.25">
      <c r="A6916" t="str">
        <f t="shared" si="107"/>
        <v/>
      </c>
      <c r="O6916" s="142"/>
      <c r="P6916" s="132"/>
      <c r="R6916" s="119"/>
    </row>
    <row r="6917" spans="1:18" x14ac:dyDescent="0.25">
      <c r="A6917" t="str">
        <f t="shared" si="107"/>
        <v/>
      </c>
      <c r="O6917" s="142"/>
      <c r="P6917" s="132"/>
      <c r="R6917" s="119"/>
    </row>
    <row r="6918" spans="1:18" x14ac:dyDescent="0.25">
      <c r="A6918" t="str">
        <f t="shared" si="107"/>
        <v/>
      </c>
      <c r="O6918" s="142"/>
      <c r="P6918" s="132"/>
      <c r="R6918" s="119"/>
    </row>
    <row r="6919" spans="1:18" x14ac:dyDescent="0.25">
      <c r="A6919" t="str">
        <f t="shared" si="107"/>
        <v/>
      </c>
      <c r="O6919" s="142"/>
      <c r="P6919" s="132"/>
      <c r="R6919" s="119"/>
    </row>
    <row r="6920" spans="1:18" x14ac:dyDescent="0.25">
      <c r="A6920" t="str">
        <f t="shared" ref="A6920:A6983" si="108">B6920&amp;N6920</f>
        <v/>
      </c>
      <c r="O6920" s="142"/>
      <c r="P6920" s="132"/>
      <c r="R6920" s="119"/>
    </row>
    <row r="6921" spans="1:18" x14ac:dyDescent="0.25">
      <c r="A6921" t="str">
        <f t="shared" si="108"/>
        <v/>
      </c>
      <c r="O6921" s="142"/>
      <c r="P6921" s="132"/>
      <c r="R6921" s="119"/>
    </row>
    <row r="6922" spans="1:18" x14ac:dyDescent="0.25">
      <c r="A6922" t="str">
        <f t="shared" si="108"/>
        <v/>
      </c>
      <c r="O6922" s="142"/>
      <c r="P6922" s="132"/>
      <c r="R6922" s="119"/>
    </row>
    <row r="6923" spans="1:18" x14ac:dyDescent="0.25">
      <c r="A6923" t="str">
        <f t="shared" si="108"/>
        <v/>
      </c>
      <c r="O6923" s="142"/>
      <c r="P6923" s="132"/>
      <c r="R6923" s="119"/>
    </row>
    <row r="6924" spans="1:18" x14ac:dyDescent="0.25">
      <c r="A6924" t="str">
        <f t="shared" si="108"/>
        <v/>
      </c>
      <c r="O6924" s="142"/>
      <c r="P6924" s="132"/>
      <c r="R6924" s="119"/>
    </row>
    <row r="6925" spans="1:18" x14ac:dyDescent="0.25">
      <c r="A6925" t="str">
        <f t="shared" si="108"/>
        <v/>
      </c>
      <c r="O6925" s="142"/>
      <c r="P6925" s="132"/>
      <c r="R6925" s="119"/>
    </row>
    <row r="6926" spans="1:18" x14ac:dyDescent="0.25">
      <c r="A6926" t="str">
        <f t="shared" si="108"/>
        <v/>
      </c>
      <c r="O6926" s="142"/>
      <c r="P6926" s="132"/>
      <c r="R6926" s="119"/>
    </row>
    <row r="6927" spans="1:18" x14ac:dyDescent="0.25">
      <c r="A6927" t="str">
        <f t="shared" si="108"/>
        <v/>
      </c>
      <c r="O6927" s="142"/>
      <c r="P6927" s="132"/>
      <c r="R6927" s="119"/>
    </row>
    <row r="6928" spans="1:18" x14ac:dyDescent="0.25">
      <c r="A6928" t="str">
        <f t="shared" si="108"/>
        <v/>
      </c>
      <c r="O6928" s="142"/>
      <c r="P6928" s="132"/>
      <c r="R6928" s="119"/>
    </row>
    <row r="6929" spans="1:18" x14ac:dyDescent="0.25">
      <c r="A6929" t="str">
        <f t="shared" si="108"/>
        <v/>
      </c>
      <c r="O6929" s="142"/>
      <c r="P6929" s="132"/>
      <c r="R6929" s="119"/>
    </row>
    <row r="6930" spans="1:18" x14ac:dyDescent="0.25">
      <c r="A6930" t="str">
        <f t="shared" si="108"/>
        <v/>
      </c>
      <c r="O6930" s="142"/>
      <c r="P6930" s="132"/>
      <c r="R6930" s="119"/>
    </row>
    <row r="6931" spans="1:18" x14ac:dyDescent="0.25">
      <c r="A6931" t="str">
        <f t="shared" si="108"/>
        <v/>
      </c>
      <c r="O6931" s="142"/>
      <c r="P6931" s="132"/>
      <c r="R6931" s="119"/>
    </row>
    <row r="6932" spans="1:18" x14ac:dyDescent="0.25">
      <c r="A6932" t="str">
        <f t="shared" si="108"/>
        <v/>
      </c>
      <c r="O6932" s="142"/>
      <c r="P6932" s="132"/>
      <c r="R6932" s="119"/>
    </row>
    <row r="6933" spans="1:18" x14ac:dyDescent="0.25">
      <c r="A6933" t="str">
        <f t="shared" si="108"/>
        <v/>
      </c>
      <c r="O6933" s="142"/>
      <c r="P6933" s="132"/>
      <c r="R6933" s="119"/>
    </row>
    <row r="6934" spans="1:18" x14ac:dyDescent="0.25">
      <c r="A6934" t="str">
        <f t="shared" si="108"/>
        <v/>
      </c>
      <c r="O6934" s="142"/>
      <c r="P6934" s="132"/>
      <c r="R6934" s="119"/>
    </row>
    <row r="6935" spans="1:18" x14ac:dyDescent="0.25">
      <c r="A6935" t="str">
        <f t="shared" si="108"/>
        <v/>
      </c>
      <c r="O6935" s="142"/>
      <c r="P6935" s="132"/>
      <c r="R6935" s="119"/>
    </row>
    <row r="6936" spans="1:18" x14ac:dyDescent="0.25">
      <c r="A6936" t="str">
        <f t="shared" si="108"/>
        <v/>
      </c>
      <c r="O6936" s="142"/>
      <c r="P6936" s="132"/>
      <c r="R6936" s="119"/>
    </row>
    <row r="6937" spans="1:18" x14ac:dyDescent="0.25">
      <c r="A6937" t="str">
        <f t="shared" si="108"/>
        <v/>
      </c>
      <c r="O6937" s="142"/>
      <c r="P6937" s="132"/>
      <c r="R6937" s="119"/>
    </row>
    <row r="6938" spans="1:18" x14ac:dyDescent="0.25">
      <c r="A6938" t="str">
        <f t="shared" si="108"/>
        <v/>
      </c>
      <c r="O6938" s="142"/>
      <c r="P6938" s="132"/>
      <c r="R6938" s="119"/>
    </row>
    <row r="6939" spans="1:18" x14ac:dyDescent="0.25">
      <c r="A6939" t="str">
        <f t="shared" si="108"/>
        <v/>
      </c>
      <c r="O6939" s="142"/>
      <c r="P6939" s="132"/>
      <c r="R6939" s="119"/>
    </row>
    <row r="6940" spans="1:18" x14ac:dyDescent="0.25">
      <c r="A6940" t="str">
        <f t="shared" si="108"/>
        <v/>
      </c>
      <c r="O6940" s="142"/>
      <c r="P6940" s="132"/>
      <c r="R6940" s="119"/>
    </row>
    <row r="6941" spans="1:18" x14ac:dyDescent="0.25">
      <c r="A6941" t="str">
        <f t="shared" si="108"/>
        <v/>
      </c>
      <c r="O6941" s="142"/>
      <c r="P6941" s="132"/>
      <c r="R6941" s="119"/>
    </row>
    <row r="6942" spans="1:18" x14ac:dyDescent="0.25">
      <c r="A6942" t="str">
        <f t="shared" si="108"/>
        <v/>
      </c>
      <c r="O6942" s="142"/>
      <c r="P6942" s="132"/>
      <c r="R6942" s="119"/>
    </row>
    <row r="6943" spans="1:18" x14ac:dyDescent="0.25">
      <c r="A6943" t="str">
        <f t="shared" si="108"/>
        <v/>
      </c>
      <c r="O6943" s="142"/>
      <c r="P6943" s="132"/>
      <c r="R6943" s="119"/>
    </row>
    <row r="6944" spans="1:18" x14ac:dyDescent="0.25">
      <c r="A6944" t="str">
        <f t="shared" si="108"/>
        <v/>
      </c>
      <c r="O6944" s="142"/>
      <c r="P6944" s="132"/>
      <c r="R6944" s="119"/>
    </row>
    <row r="6945" spans="1:18" x14ac:dyDescent="0.25">
      <c r="A6945" t="str">
        <f t="shared" si="108"/>
        <v/>
      </c>
      <c r="O6945" s="142"/>
      <c r="P6945" s="132"/>
      <c r="R6945" s="119"/>
    </row>
    <row r="6946" spans="1:18" x14ac:dyDescent="0.25">
      <c r="A6946" t="str">
        <f t="shared" si="108"/>
        <v/>
      </c>
      <c r="O6946" s="142"/>
      <c r="P6946" s="132"/>
      <c r="R6946" s="119"/>
    </row>
    <row r="6947" spans="1:18" x14ac:dyDescent="0.25">
      <c r="A6947" t="str">
        <f t="shared" si="108"/>
        <v/>
      </c>
      <c r="O6947" s="142"/>
      <c r="P6947" s="132"/>
      <c r="R6947" s="119"/>
    </row>
    <row r="6948" spans="1:18" x14ac:dyDescent="0.25">
      <c r="A6948" t="str">
        <f t="shared" si="108"/>
        <v/>
      </c>
      <c r="O6948" s="142"/>
      <c r="P6948" s="132"/>
      <c r="R6948" s="119"/>
    </row>
    <row r="6949" spans="1:18" x14ac:dyDescent="0.25">
      <c r="A6949" t="str">
        <f t="shared" si="108"/>
        <v/>
      </c>
      <c r="O6949" s="142"/>
      <c r="P6949" s="132"/>
      <c r="R6949" s="119"/>
    </row>
    <row r="6950" spans="1:18" x14ac:dyDescent="0.25">
      <c r="A6950" t="str">
        <f t="shared" si="108"/>
        <v/>
      </c>
      <c r="O6950" s="142"/>
      <c r="P6950" s="132"/>
      <c r="R6950" s="119"/>
    </row>
    <row r="6951" spans="1:18" x14ac:dyDescent="0.25">
      <c r="A6951" t="str">
        <f t="shared" si="108"/>
        <v/>
      </c>
      <c r="O6951" s="142"/>
      <c r="P6951" s="132"/>
      <c r="R6951" s="119"/>
    </row>
    <row r="6952" spans="1:18" x14ac:dyDescent="0.25">
      <c r="A6952" t="str">
        <f t="shared" si="108"/>
        <v/>
      </c>
      <c r="O6952" s="142"/>
      <c r="P6952" s="132"/>
      <c r="R6952" s="119"/>
    </row>
    <row r="6953" spans="1:18" x14ac:dyDescent="0.25">
      <c r="A6953" t="str">
        <f t="shared" si="108"/>
        <v/>
      </c>
      <c r="O6953" s="142"/>
      <c r="P6953" s="132"/>
      <c r="R6953" s="119"/>
    </row>
    <row r="6954" spans="1:18" x14ac:dyDescent="0.25">
      <c r="A6954" t="str">
        <f t="shared" si="108"/>
        <v/>
      </c>
      <c r="O6954" s="142"/>
      <c r="P6954" s="132"/>
      <c r="R6954" s="119"/>
    </row>
    <row r="6955" spans="1:18" x14ac:dyDescent="0.25">
      <c r="A6955" t="str">
        <f t="shared" si="108"/>
        <v/>
      </c>
      <c r="O6955" s="142"/>
      <c r="P6955" s="132"/>
      <c r="R6955" s="119"/>
    </row>
    <row r="6956" spans="1:18" x14ac:dyDescent="0.25">
      <c r="A6956" t="str">
        <f t="shared" si="108"/>
        <v/>
      </c>
      <c r="O6956" s="142"/>
      <c r="P6956" s="132"/>
      <c r="R6956" s="119"/>
    </row>
    <row r="6957" spans="1:18" x14ac:dyDescent="0.25">
      <c r="A6957" t="str">
        <f t="shared" si="108"/>
        <v/>
      </c>
      <c r="O6957" s="142"/>
      <c r="P6957" s="132"/>
      <c r="R6957" s="119"/>
    </row>
    <row r="6958" spans="1:18" x14ac:dyDescent="0.25">
      <c r="A6958" t="str">
        <f t="shared" si="108"/>
        <v/>
      </c>
      <c r="O6958" s="142"/>
      <c r="P6958" s="132"/>
      <c r="R6958" s="119"/>
    </row>
    <row r="6959" spans="1:18" x14ac:dyDescent="0.25">
      <c r="A6959" t="str">
        <f t="shared" si="108"/>
        <v/>
      </c>
      <c r="O6959" s="142"/>
      <c r="P6959" s="132"/>
      <c r="R6959" s="119"/>
    </row>
    <row r="6960" spans="1:18" x14ac:dyDescent="0.25">
      <c r="A6960" t="str">
        <f t="shared" si="108"/>
        <v/>
      </c>
      <c r="O6960" s="142"/>
      <c r="P6960" s="132"/>
      <c r="R6960" s="119"/>
    </row>
    <row r="6961" spans="1:18" x14ac:dyDescent="0.25">
      <c r="A6961" t="str">
        <f t="shared" si="108"/>
        <v/>
      </c>
      <c r="O6961" s="142"/>
      <c r="P6961" s="132"/>
      <c r="R6961" s="119"/>
    </row>
    <row r="6962" spans="1:18" x14ac:dyDescent="0.25">
      <c r="A6962" t="str">
        <f t="shared" si="108"/>
        <v/>
      </c>
      <c r="O6962" s="142"/>
      <c r="P6962" s="132"/>
      <c r="R6962" s="119"/>
    </row>
    <row r="6963" spans="1:18" x14ac:dyDescent="0.25">
      <c r="A6963" t="str">
        <f t="shared" si="108"/>
        <v/>
      </c>
      <c r="O6963" s="142"/>
      <c r="P6963" s="132"/>
      <c r="R6963" s="119"/>
    </row>
    <row r="6964" spans="1:18" x14ac:dyDescent="0.25">
      <c r="A6964" t="str">
        <f t="shared" si="108"/>
        <v/>
      </c>
      <c r="O6964" s="142"/>
      <c r="P6964" s="132"/>
      <c r="R6964" s="119"/>
    </row>
    <row r="6965" spans="1:18" x14ac:dyDescent="0.25">
      <c r="A6965" t="str">
        <f t="shared" si="108"/>
        <v/>
      </c>
      <c r="O6965" s="142"/>
      <c r="P6965" s="132"/>
      <c r="R6965" s="119"/>
    </row>
    <row r="6966" spans="1:18" x14ac:dyDescent="0.25">
      <c r="A6966" t="str">
        <f t="shared" si="108"/>
        <v/>
      </c>
      <c r="O6966" s="142"/>
      <c r="P6966" s="132"/>
      <c r="R6966" s="119"/>
    </row>
    <row r="6967" spans="1:18" x14ac:dyDescent="0.25">
      <c r="A6967" t="str">
        <f t="shared" si="108"/>
        <v/>
      </c>
      <c r="O6967" s="142"/>
      <c r="P6967" s="132"/>
      <c r="R6967" s="119"/>
    </row>
    <row r="6968" spans="1:18" x14ac:dyDescent="0.25">
      <c r="A6968" t="str">
        <f t="shared" si="108"/>
        <v/>
      </c>
      <c r="O6968" s="142"/>
      <c r="P6968" s="132"/>
      <c r="R6968" s="119"/>
    </row>
    <row r="6969" spans="1:18" x14ac:dyDescent="0.25">
      <c r="A6969" t="str">
        <f t="shared" si="108"/>
        <v/>
      </c>
      <c r="O6969" s="142"/>
      <c r="P6969" s="132"/>
      <c r="R6969" s="119"/>
    </row>
    <row r="6970" spans="1:18" x14ac:dyDescent="0.25">
      <c r="A6970" t="str">
        <f t="shared" si="108"/>
        <v/>
      </c>
      <c r="O6970" s="142"/>
      <c r="P6970" s="132"/>
      <c r="R6970" s="119"/>
    </row>
    <row r="6971" spans="1:18" x14ac:dyDescent="0.25">
      <c r="A6971" t="str">
        <f t="shared" si="108"/>
        <v/>
      </c>
      <c r="O6971" s="142"/>
      <c r="P6971" s="132"/>
      <c r="R6971" s="119"/>
    </row>
    <row r="6972" spans="1:18" x14ac:dyDescent="0.25">
      <c r="A6972" t="str">
        <f t="shared" si="108"/>
        <v/>
      </c>
      <c r="O6972" s="142"/>
      <c r="P6972" s="132"/>
      <c r="R6972" s="119"/>
    </row>
    <row r="6973" spans="1:18" x14ac:dyDescent="0.25">
      <c r="A6973" t="str">
        <f t="shared" si="108"/>
        <v/>
      </c>
      <c r="O6973" s="142"/>
      <c r="P6973" s="132"/>
      <c r="R6973" s="119"/>
    </row>
    <row r="6974" spans="1:18" x14ac:dyDescent="0.25">
      <c r="A6974" t="str">
        <f t="shared" si="108"/>
        <v/>
      </c>
      <c r="O6974" s="142"/>
      <c r="P6974" s="132"/>
      <c r="R6974" s="119"/>
    </row>
    <row r="6975" spans="1:18" x14ac:dyDescent="0.25">
      <c r="A6975" t="str">
        <f t="shared" si="108"/>
        <v/>
      </c>
      <c r="O6975" s="142"/>
      <c r="P6975" s="132"/>
      <c r="R6975" s="119"/>
    </row>
    <row r="6976" spans="1:18" x14ac:dyDescent="0.25">
      <c r="A6976" t="str">
        <f t="shared" si="108"/>
        <v/>
      </c>
      <c r="O6976" s="142"/>
      <c r="P6976" s="132"/>
      <c r="R6976" s="119"/>
    </row>
    <row r="6977" spans="1:18" x14ac:dyDescent="0.25">
      <c r="A6977" t="str">
        <f t="shared" si="108"/>
        <v/>
      </c>
      <c r="O6977" s="142"/>
      <c r="P6977" s="132"/>
      <c r="R6977" s="119"/>
    </row>
    <row r="6978" spans="1:18" x14ac:dyDescent="0.25">
      <c r="A6978" t="str">
        <f t="shared" si="108"/>
        <v/>
      </c>
      <c r="O6978" s="142"/>
      <c r="P6978" s="132"/>
      <c r="R6978" s="119"/>
    </row>
    <row r="6979" spans="1:18" x14ac:dyDescent="0.25">
      <c r="A6979" t="str">
        <f t="shared" si="108"/>
        <v/>
      </c>
      <c r="O6979" s="142"/>
      <c r="P6979" s="132"/>
      <c r="R6979" s="119"/>
    </row>
    <row r="6980" spans="1:18" x14ac:dyDescent="0.25">
      <c r="A6980" t="str">
        <f t="shared" si="108"/>
        <v/>
      </c>
      <c r="O6980" s="142"/>
      <c r="P6980" s="132"/>
      <c r="R6980" s="119"/>
    </row>
    <row r="6981" spans="1:18" x14ac:dyDescent="0.25">
      <c r="A6981" t="str">
        <f t="shared" si="108"/>
        <v/>
      </c>
      <c r="O6981" s="142"/>
      <c r="P6981" s="132"/>
      <c r="R6981" s="119"/>
    </row>
    <row r="6982" spans="1:18" x14ac:dyDescent="0.25">
      <c r="A6982" t="str">
        <f t="shared" si="108"/>
        <v/>
      </c>
      <c r="O6982" s="142"/>
      <c r="P6982" s="132"/>
      <c r="R6982" s="119"/>
    </row>
    <row r="6983" spans="1:18" x14ac:dyDescent="0.25">
      <c r="A6983" t="str">
        <f t="shared" si="108"/>
        <v/>
      </c>
      <c r="O6983" s="142"/>
      <c r="P6983" s="132"/>
      <c r="R6983" s="119"/>
    </row>
    <row r="6984" spans="1:18" x14ac:dyDescent="0.25">
      <c r="A6984" t="str">
        <f t="shared" ref="A6984:A7047" si="109">B6984&amp;N6984</f>
        <v/>
      </c>
      <c r="O6984" s="142"/>
      <c r="P6984" s="132"/>
      <c r="R6984" s="119"/>
    </row>
    <row r="6985" spans="1:18" x14ac:dyDescent="0.25">
      <c r="A6985" t="str">
        <f t="shared" si="109"/>
        <v/>
      </c>
      <c r="O6985" s="142"/>
      <c r="P6985" s="132"/>
      <c r="R6985" s="119"/>
    </row>
    <row r="6986" spans="1:18" x14ac:dyDescent="0.25">
      <c r="A6986" t="str">
        <f t="shared" si="109"/>
        <v/>
      </c>
      <c r="O6986" s="142"/>
      <c r="P6986" s="132"/>
      <c r="R6986" s="119"/>
    </row>
    <row r="6987" spans="1:18" x14ac:dyDescent="0.25">
      <c r="A6987" t="str">
        <f t="shared" si="109"/>
        <v/>
      </c>
      <c r="O6987" s="142"/>
      <c r="P6987" s="132"/>
      <c r="R6987" s="119"/>
    </row>
    <row r="6988" spans="1:18" x14ac:dyDescent="0.25">
      <c r="A6988" t="str">
        <f t="shared" si="109"/>
        <v/>
      </c>
      <c r="O6988" s="142"/>
      <c r="P6988" s="132"/>
      <c r="R6988" s="119"/>
    </row>
    <row r="6989" spans="1:18" x14ac:dyDescent="0.25">
      <c r="A6989" t="str">
        <f t="shared" si="109"/>
        <v/>
      </c>
      <c r="O6989" s="142"/>
      <c r="P6989" s="132"/>
      <c r="R6989" s="119"/>
    </row>
    <row r="6990" spans="1:18" x14ac:dyDescent="0.25">
      <c r="A6990" t="str">
        <f t="shared" si="109"/>
        <v/>
      </c>
      <c r="O6990" s="142"/>
      <c r="P6990" s="132"/>
      <c r="R6990" s="119"/>
    </row>
    <row r="6991" spans="1:18" x14ac:dyDescent="0.25">
      <c r="A6991" t="str">
        <f t="shared" si="109"/>
        <v/>
      </c>
      <c r="O6991" s="142"/>
      <c r="P6991" s="132"/>
      <c r="R6991" s="119"/>
    </row>
    <row r="6992" spans="1:18" x14ac:dyDescent="0.25">
      <c r="A6992" t="str">
        <f t="shared" si="109"/>
        <v/>
      </c>
      <c r="O6992" s="142"/>
      <c r="P6992" s="132"/>
      <c r="R6992" s="119"/>
    </row>
    <row r="6993" spans="1:18" x14ac:dyDescent="0.25">
      <c r="A6993" t="str">
        <f t="shared" si="109"/>
        <v/>
      </c>
      <c r="O6993" s="142"/>
      <c r="P6993" s="132"/>
      <c r="R6993" s="119"/>
    </row>
    <row r="6994" spans="1:18" x14ac:dyDescent="0.25">
      <c r="A6994" t="str">
        <f t="shared" si="109"/>
        <v/>
      </c>
      <c r="O6994" s="142"/>
      <c r="P6994" s="132"/>
      <c r="R6994" s="119"/>
    </row>
    <row r="6995" spans="1:18" x14ac:dyDescent="0.25">
      <c r="A6995" t="str">
        <f t="shared" si="109"/>
        <v/>
      </c>
      <c r="O6995" s="142"/>
      <c r="P6995" s="132"/>
      <c r="R6995" s="119"/>
    </row>
    <row r="6996" spans="1:18" x14ac:dyDescent="0.25">
      <c r="A6996" t="str">
        <f t="shared" si="109"/>
        <v/>
      </c>
      <c r="O6996" s="142"/>
      <c r="P6996" s="132"/>
      <c r="R6996" s="119"/>
    </row>
    <row r="6997" spans="1:18" x14ac:dyDescent="0.25">
      <c r="A6997" t="str">
        <f t="shared" si="109"/>
        <v/>
      </c>
      <c r="O6997" s="142"/>
      <c r="P6997" s="132"/>
      <c r="R6997" s="119"/>
    </row>
    <row r="6998" spans="1:18" x14ac:dyDescent="0.25">
      <c r="A6998" t="str">
        <f t="shared" si="109"/>
        <v/>
      </c>
      <c r="O6998" s="142"/>
      <c r="P6998" s="132"/>
      <c r="R6998" s="119"/>
    </row>
    <row r="6999" spans="1:18" x14ac:dyDescent="0.25">
      <c r="A6999" t="str">
        <f t="shared" si="109"/>
        <v/>
      </c>
      <c r="O6999" s="142"/>
      <c r="P6999" s="132"/>
      <c r="R6999" s="119"/>
    </row>
    <row r="7000" spans="1:18" x14ac:dyDescent="0.25">
      <c r="A7000" t="str">
        <f t="shared" si="109"/>
        <v/>
      </c>
      <c r="O7000" s="142"/>
      <c r="P7000" s="132"/>
      <c r="R7000" s="119"/>
    </row>
    <row r="7001" spans="1:18" x14ac:dyDescent="0.25">
      <c r="A7001" t="str">
        <f t="shared" si="109"/>
        <v/>
      </c>
      <c r="O7001" s="142"/>
      <c r="P7001" s="132"/>
      <c r="R7001" s="119"/>
    </row>
    <row r="7002" spans="1:18" x14ac:dyDescent="0.25">
      <c r="A7002" t="str">
        <f t="shared" si="109"/>
        <v/>
      </c>
      <c r="O7002" s="142"/>
      <c r="P7002" s="132"/>
      <c r="R7002" s="119"/>
    </row>
    <row r="7003" spans="1:18" x14ac:dyDescent="0.25">
      <c r="A7003" t="str">
        <f t="shared" si="109"/>
        <v/>
      </c>
      <c r="O7003" s="142"/>
      <c r="P7003" s="132"/>
      <c r="R7003" s="119"/>
    </row>
    <row r="7004" spans="1:18" x14ac:dyDescent="0.25">
      <c r="A7004" t="str">
        <f t="shared" si="109"/>
        <v/>
      </c>
      <c r="O7004" s="142"/>
      <c r="P7004" s="132"/>
      <c r="R7004" s="119"/>
    </row>
    <row r="7005" spans="1:18" x14ac:dyDescent="0.25">
      <c r="A7005" t="str">
        <f t="shared" si="109"/>
        <v/>
      </c>
      <c r="O7005" s="142"/>
      <c r="P7005" s="132"/>
      <c r="R7005" s="119"/>
    </row>
    <row r="7006" spans="1:18" x14ac:dyDescent="0.25">
      <c r="A7006" t="str">
        <f t="shared" si="109"/>
        <v/>
      </c>
      <c r="O7006" s="142"/>
      <c r="P7006" s="132"/>
      <c r="R7006" s="119"/>
    </row>
    <row r="7007" spans="1:18" x14ac:dyDescent="0.25">
      <c r="A7007" t="str">
        <f t="shared" si="109"/>
        <v/>
      </c>
      <c r="O7007" s="142"/>
      <c r="P7007" s="132"/>
      <c r="R7007" s="119"/>
    </row>
    <row r="7008" spans="1:18" x14ac:dyDescent="0.25">
      <c r="A7008" t="str">
        <f t="shared" si="109"/>
        <v/>
      </c>
      <c r="O7008" s="142"/>
      <c r="P7008" s="132"/>
      <c r="R7008" s="119"/>
    </row>
    <row r="7009" spans="1:18" x14ac:dyDescent="0.25">
      <c r="A7009" t="str">
        <f t="shared" si="109"/>
        <v/>
      </c>
      <c r="O7009" s="142"/>
      <c r="P7009" s="132"/>
      <c r="R7009" s="119"/>
    </row>
    <row r="7010" spans="1:18" x14ac:dyDescent="0.25">
      <c r="A7010" t="str">
        <f t="shared" si="109"/>
        <v/>
      </c>
      <c r="O7010" s="142"/>
      <c r="P7010" s="132"/>
      <c r="R7010" s="119"/>
    </row>
    <row r="7011" spans="1:18" x14ac:dyDescent="0.25">
      <c r="A7011" t="str">
        <f t="shared" si="109"/>
        <v/>
      </c>
      <c r="O7011" s="142"/>
      <c r="P7011" s="132"/>
      <c r="R7011" s="119"/>
    </row>
    <row r="7012" spans="1:18" x14ac:dyDescent="0.25">
      <c r="A7012" t="str">
        <f t="shared" si="109"/>
        <v/>
      </c>
      <c r="O7012" s="142"/>
      <c r="P7012" s="132"/>
      <c r="R7012" s="119"/>
    </row>
    <row r="7013" spans="1:18" x14ac:dyDescent="0.25">
      <c r="A7013" t="str">
        <f t="shared" si="109"/>
        <v/>
      </c>
      <c r="O7013" s="142"/>
      <c r="P7013" s="132"/>
      <c r="R7013" s="119"/>
    </row>
    <row r="7014" spans="1:18" x14ac:dyDescent="0.25">
      <c r="A7014" t="str">
        <f t="shared" si="109"/>
        <v/>
      </c>
      <c r="O7014" s="142"/>
      <c r="P7014" s="132"/>
      <c r="R7014" s="119"/>
    </row>
    <row r="7015" spans="1:18" x14ac:dyDescent="0.25">
      <c r="A7015" t="str">
        <f t="shared" si="109"/>
        <v/>
      </c>
      <c r="O7015" s="142"/>
      <c r="P7015" s="132"/>
      <c r="R7015" s="119"/>
    </row>
    <row r="7016" spans="1:18" x14ac:dyDescent="0.25">
      <c r="A7016" t="str">
        <f t="shared" si="109"/>
        <v/>
      </c>
      <c r="O7016" s="142"/>
      <c r="P7016" s="132"/>
      <c r="R7016" s="119"/>
    </row>
    <row r="7017" spans="1:18" x14ac:dyDescent="0.25">
      <c r="A7017" t="str">
        <f t="shared" si="109"/>
        <v/>
      </c>
      <c r="O7017" s="142"/>
      <c r="P7017" s="132"/>
      <c r="R7017" s="119"/>
    </row>
    <row r="7018" spans="1:18" x14ac:dyDescent="0.25">
      <c r="A7018" t="str">
        <f t="shared" si="109"/>
        <v/>
      </c>
      <c r="O7018" s="142"/>
      <c r="P7018" s="132"/>
      <c r="R7018" s="119"/>
    </row>
    <row r="7019" spans="1:18" x14ac:dyDescent="0.25">
      <c r="A7019" t="str">
        <f t="shared" si="109"/>
        <v/>
      </c>
      <c r="O7019" s="142"/>
      <c r="P7019" s="132"/>
      <c r="R7019" s="119"/>
    </row>
    <row r="7020" spans="1:18" x14ac:dyDescent="0.25">
      <c r="A7020" t="str">
        <f t="shared" si="109"/>
        <v/>
      </c>
      <c r="O7020" s="142"/>
      <c r="P7020" s="132"/>
      <c r="R7020" s="119"/>
    </row>
    <row r="7021" spans="1:18" x14ac:dyDescent="0.25">
      <c r="A7021" t="str">
        <f t="shared" si="109"/>
        <v/>
      </c>
      <c r="O7021" s="142"/>
      <c r="P7021" s="132"/>
      <c r="R7021" s="119"/>
    </row>
    <row r="7022" spans="1:18" x14ac:dyDescent="0.25">
      <c r="A7022" t="str">
        <f t="shared" si="109"/>
        <v/>
      </c>
      <c r="O7022" s="142"/>
      <c r="P7022" s="132"/>
      <c r="R7022" s="119"/>
    </row>
    <row r="7023" spans="1:18" x14ac:dyDescent="0.25">
      <c r="A7023" t="str">
        <f t="shared" si="109"/>
        <v/>
      </c>
      <c r="O7023" s="142"/>
      <c r="P7023" s="132"/>
      <c r="R7023" s="119"/>
    </row>
    <row r="7024" spans="1:18" x14ac:dyDescent="0.25">
      <c r="A7024" t="str">
        <f t="shared" si="109"/>
        <v/>
      </c>
      <c r="O7024" s="142"/>
      <c r="P7024" s="132"/>
      <c r="R7024" s="119"/>
    </row>
    <row r="7025" spans="1:18" x14ac:dyDescent="0.25">
      <c r="A7025" t="str">
        <f t="shared" si="109"/>
        <v/>
      </c>
      <c r="O7025" s="142"/>
      <c r="P7025" s="132"/>
      <c r="R7025" s="119"/>
    </row>
    <row r="7026" spans="1:18" x14ac:dyDescent="0.25">
      <c r="A7026" t="str">
        <f t="shared" si="109"/>
        <v/>
      </c>
      <c r="O7026" s="142"/>
      <c r="P7026" s="132"/>
      <c r="R7026" s="119"/>
    </row>
    <row r="7027" spans="1:18" x14ac:dyDescent="0.25">
      <c r="A7027" t="str">
        <f t="shared" si="109"/>
        <v/>
      </c>
      <c r="O7027" s="142"/>
      <c r="P7027" s="132"/>
      <c r="R7027" s="119"/>
    </row>
    <row r="7028" spans="1:18" x14ac:dyDescent="0.25">
      <c r="A7028" t="str">
        <f t="shared" si="109"/>
        <v/>
      </c>
      <c r="O7028" s="142"/>
      <c r="P7028" s="132"/>
      <c r="R7028" s="119"/>
    </row>
    <row r="7029" spans="1:18" x14ac:dyDescent="0.25">
      <c r="A7029" t="str">
        <f t="shared" si="109"/>
        <v/>
      </c>
      <c r="O7029" s="142"/>
      <c r="P7029" s="132"/>
      <c r="R7029" s="119"/>
    </row>
    <row r="7030" spans="1:18" x14ac:dyDescent="0.25">
      <c r="A7030" t="str">
        <f t="shared" si="109"/>
        <v/>
      </c>
      <c r="O7030" s="142"/>
      <c r="P7030" s="132"/>
      <c r="R7030" s="119"/>
    </row>
    <row r="7031" spans="1:18" x14ac:dyDescent="0.25">
      <c r="A7031" t="str">
        <f t="shared" si="109"/>
        <v/>
      </c>
      <c r="O7031" s="142"/>
      <c r="P7031" s="132"/>
      <c r="R7031" s="119"/>
    </row>
    <row r="7032" spans="1:18" x14ac:dyDescent="0.25">
      <c r="A7032" t="str">
        <f t="shared" si="109"/>
        <v/>
      </c>
      <c r="O7032" s="142"/>
      <c r="P7032" s="132"/>
      <c r="R7032" s="119"/>
    </row>
    <row r="7033" spans="1:18" x14ac:dyDescent="0.25">
      <c r="A7033" t="str">
        <f t="shared" si="109"/>
        <v/>
      </c>
      <c r="O7033" s="142"/>
      <c r="P7033" s="132"/>
      <c r="R7033" s="119"/>
    </row>
    <row r="7034" spans="1:18" x14ac:dyDescent="0.25">
      <c r="A7034" t="str">
        <f t="shared" si="109"/>
        <v/>
      </c>
      <c r="O7034" s="142"/>
      <c r="P7034" s="132"/>
      <c r="R7034" s="119"/>
    </row>
    <row r="7035" spans="1:18" x14ac:dyDescent="0.25">
      <c r="A7035" t="str">
        <f t="shared" si="109"/>
        <v/>
      </c>
      <c r="O7035" s="142"/>
      <c r="P7035" s="132"/>
      <c r="R7035" s="119"/>
    </row>
    <row r="7036" spans="1:18" x14ac:dyDescent="0.25">
      <c r="A7036" t="str">
        <f t="shared" si="109"/>
        <v/>
      </c>
      <c r="O7036" s="142"/>
      <c r="P7036" s="132"/>
      <c r="R7036" s="119"/>
    </row>
    <row r="7037" spans="1:18" x14ac:dyDescent="0.25">
      <c r="A7037" t="str">
        <f t="shared" si="109"/>
        <v/>
      </c>
      <c r="O7037" s="142"/>
      <c r="P7037" s="132"/>
      <c r="R7037" s="119"/>
    </row>
    <row r="7038" spans="1:18" x14ac:dyDescent="0.25">
      <c r="A7038" t="str">
        <f t="shared" si="109"/>
        <v/>
      </c>
      <c r="O7038" s="142"/>
      <c r="P7038" s="132"/>
      <c r="R7038" s="119"/>
    </row>
    <row r="7039" spans="1:18" x14ac:dyDescent="0.25">
      <c r="A7039" t="str">
        <f t="shared" si="109"/>
        <v/>
      </c>
      <c r="O7039" s="142"/>
      <c r="P7039" s="132"/>
      <c r="R7039" s="119"/>
    </row>
    <row r="7040" spans="1:18" x14ac:dyDescent="0.25">
      <c r="A7040" t="str">
        <f t="shared" si="109"/>
        <v/>
      </c>
      <c r="O7040" s="142"/>
      <c r="P7040" s="132"/>
      <c r="R7040" s="119"/>
    </row>
    <row r="7041" spans="1:18" x14ac:dyDescent="0.25">
      <c r="A7041" t="str">
        <f t="shared" si="109"/>
        <v/>
      </c>
      <c r="O7041" s="142"/>
      <c r="P7041" s="132"/>
      <c r="R7041" s="119"/>
    </row>
    <row r="7042" spans="1:18" x14ac:dyDescent="0.25">
      <c r="A7042" t="str">
        <f t="shared" si="109"/>
        <v/>
      </c>
      <c r="O7042" s="142"/>
      <c r="P7042" s="132"/>
      <c r="R7042" s="119"/>
    </row>
    <row r="7043" spans="1:18" x14ac:dyDescent="0.25">
      <c r="A7043" t="str">
        <f t="shared" si="109"/>
        <v/>
      </c>
      <c r="O7043" s="142"/>
      <c r="P7043" s="132"/>
      <c r="R7043" s="119"/>
    </row>
    <row r="7044" spans="1:18" x14ac:dyDescent="0.25">
      <c r="A7044" t="str">
        <f t="shared" si="109"/>
        <v/>
      </c>
      <c r="O7044" s="142"/>
      <c r="P7044" s="132"/>
      <c r="R7044" s="119"/>
    </row>
    <row r="7045" spans="1:18" x14ac:dyDescent="0.25">
      <c r="A7045" t="str">
        <f t="shared" si="109"/>
        <v/>
      </c>
      <c r="O7045" s="142"/>
      <c r="P7045" s="132"/>
      <c r="R7045" s="119"/>
    </row>
    <row r="7046" spans="1:18" x14ac:dyDescent="0.25">
      <c r="A7046" t="str">
        <f t="shared" si="109"/>
        <v/>
      </c>
      <c r="O7046" s="142"/>
      <c r="P7046" s="132"/>
      <c r="R7046" s="119"/>
    </row>
    <row r="7047" spans="1:18" x14ac:dyDescent="0.25">
      <c r="A7047" t="str">
        <f t="shared" si="109"/>
        <v/>
      </c>
      <c r="O7047" s="142"/>
      <c r="P7047" s="132"/>
      <c r="R7047" s="119"/>
    </row>
    <row r="7048" spans="1:18" x14ac:dyDescent="0.25">
      <c r="A7048" t="str">
        <f t="shared" ref="A7048:A7111" si="110">B7048&amp;N7048</f>
        <v/>
      </c>
      <c r="O7048" s="142"/>
      <c r="P7048" s="132"/>
      <c r="R7048" s="119"/>
    </row>
    <row r="7049" spans="1:18" x14ac:dyDescent="0.25">
      <c r="A7049" t="str">
        <f t="shared" si="110"/>
        <v/>
      </c>
      <c r="O7049" s="142"/>
      <c r="P7049" s="132"/>
      <c r="R7049" s="119"/>
    </row>
    <row r="7050" spans="1:18" x14ac:dyDescent="0.25">
      <c r="A7050" t="str">
        <f t="shared" si="110"/>
        <v/>
      </c>
      <c r="O7050" s="142"/>
      <c r="P7050" s="132"/>
      <c r="R7050" s="119"/>
    </row>
    <row r="7051" spans="1:18" x14ac:dyDescent="0.25">
      <c r="A7051" t="str">
        <f t="shared" si="110"/>
        <v/>
      </c>
      <c r="O7051" s="142"/>
      <c r="P7051" s="132"/>
      <c r="R7051" s="119"/>
    </row>
    <row r="7052" spans="1:18" x14ac:dyDescent="0.25">
      <c r="A7052" t="str">
        <f t="shared" si="110"/>
        <v/>
      </c>
      <c r="O7052" s="142"/>
      <c r="P7052" s="132"/>
      <c r="R7052" s="119"/>
    </row>
    <row r="7053" spans="1:18" x14ac:dyDescent="0.25">
      <c r="A7053" t="str">
        <f t="shared" si="110"/>
        <v/>
      </c>
      <c r="O7053" s="142"/>
      <c r="P7053" s="132"/>
      <c r="R7053" s="119"/>
    </row>
    <row r="7054" spans="1:18" x14ac:dyDescent="0.25">
      <c r="A7054" t="str">
        <f t="shared" si="110"/>
        <v/>
      </c>
      <c r="O7054" s="142"/>
      <c r="P7054" s="132"/>
      <c r="R7054" s="119"/>
    </row>
    <row r="7055" spans="1:18" x14ac:dyDescent="0.25">
      <c r="A7055" t="str">
        <f t="shared" si="110"/>
        <v/>
      </c>
      <c r="O7055" s="142"/>
      <c r="P7055" s="132"/>
      <c r="R7055" s="119"/>
    </row>
    <row r="7056" spans="1:18" x14ac:dyDescent="0.25">
      <c r="A7056" t="str">
        <f t="shared" si="110"/>
        <v/>
      </c>
      <c r="O7056" s="142"/>
      <c r="P7056" s="132"/>
      <c r="R7056" s="119"/>
    </row>
    <row r="7057" spans="1:18" x14ac:dyDescent="0.25">
      <c r="A7057" t="str">
        <f t="shared" si="110"/>
        <v/>
      </c>
      <c r="O7057" s="142"/>
      <c r="P7057" s="132"/>
      <c r="R7057" s="119"/>
    </row>
    <row r="7058" spans="1:18" x14ac:dyDescent="0.25">
      <c r="A7058" t="str">
        <f t="shared" si="110"/>
        <v/>
      </c>
      <c r="O7058" s="142"/>
      <c r="P7058" s="132"/>
      <c r="R7058" s="119"/>
    </row>
    <row r="7059" spans="1:18" x14ac:dyDescent="0.25">
      <c r="A7059" t="str">
        <f t="shared" si="110"/>
        <v/>
      </c>
      <c r="O7059" s="142"/>
      <c r="P7059" s="132"/>
      <c r="R7059" s="119"/>
    </row>
    <row r="7060" spans="1:18" x14ac:dyDescent="0.25">
      <c r="A7060" t="str">
        <f t="shared" si="110"/>
        <v/>
      </c>
      <c r="O7060" s="142"/>
      <c r="P7060" s="132"/>
      <c r="R7060" s="119"/>
    </row>
    <row r="7061" spans="1:18" x14ac:dyDescent="0.25">
      <c r="A7061" t="str">
        <f t="shared" si="110"/>
        <v/>
      </c>
      <c r="O7061" s="142"/>
      <c r="P7061" s="132"/>
      <c r="R7061" s="119"/>
    </row>
    <row r="7062" spans="1:18" x14ac:dyDescent="0.25">
      <c r="A7062" t="str">
        <f t="shared" si="110"/>
        <v/>
      </c>
      <c r="O7062" s="142"/>
      <c r="P7062" s="132"/>
      <c r="R7062" s="119"/>
    </row>
    <row r="7063" spans="1:18" x14ac:dyDescent="0.25">
      <c r="A7063" t="str">
        <f t="shared" si="110"/>
        <v/>
      </c>
      <c r="O7063" s="142"/>
      <c r="P7063" s="132"/>
      <c r="R7063" s="119"/>
    </row>
    <row r="7064" spans="1:18" x14ac:dyDescent="0.25">
      <c r="A7064" t="str">
        <f t="shared" si="110"/>
        <v/>
      </c>
      <c r="O7064" s="142"/>
      <c r="P7064" s="132"/>
      <c r="R7064" s="119"/>
    </row>
    <row r="7065" spans="1:18" x14ac:dyDescent="0.25">
      <c r="A7065" t="str">
        <f t="shared" si="110"/>
        <v/>
      </c>
      <c r="O7065" s="142"/>
      <c r="P7065" s="132"/>
      <c r="R7065" s="119"/>
    </row>
    <row r="7066" spans="1:18" x14ac:dyDescent="0.25">
      <c r="A7066" t="str">
        <f t="shared" si="110"/>
        <v/>
      </c>
      <c r="O7066" s="142"/>
      <c r="P7066" s="132"/>
      <c r="R7066" s="119"/>
    </row>
    <row r="7067" spans="1:18" x14ac:dyDescent="0.25">
      <c r="A7067" t="str">
        <f t="shared" si="110"/>
        <v/>
      </c>
      <c r="O7067" s="142"/>
      <c r="P7067" s="132"/>
      <c r="R7067" s="119"/>
    </row>
    <row r="7068" spans="1:18" x14ac:dyDescent="0.25">
      <c r="A7068" t="str">
        <f t="shared" si="110"/>
        <v/>
      </c>
      <c r="O7068" s="142"/>
      <c r="P7068" s="132"/>
      <c r="R7068" s="119"/>
    </row>
    <row r="7069" spans="1:18" x14ac:dyDescent="0.25">
      <c r="A7069" t="str">
        <f t="shared" si="110"/>
        <v/>
      </c>
      <c r="O7069" s="142"/>
      <c r="P7069" s="132"/>
      <c r="R7069" s="119"/>
    </row>
    <row r="7070" spans="1:18" x14ac:dyDescent="0.25">
      <c r="A7070" t="str">
        <f t="shared" si="110"/>
        <v/>
      </c>
      <c r="O7070" s="142"/>
      <c r="P7070" s="132"/>
      <c r="R7070" s="119"/>
    </row>
    <row r="7071" spans="1:18" x14ac:dyDescent="0.25">
      <c r="A7071" t="str">
        <f t="shared" si="110"/>
        <v/>
      </c>
      <c r="O7071" s="142"/>
      <c r="P7071" s="132"/>
      <c r="R7071" s="119"/>
    </row>
    <row r="7072" spans="1:18" x14ac:dyDescent="0.25">
      <c r="A7072" t="str">
        <f t="shared" si="110"/>
        <v/>
      </c>
      <c r="O7072" s="142"/>
      <c r="P7072" s="132"/>
      <c r="R7072" s="119"/>
    </row>
    <row r="7073" spans="1:18" x14ac:dyDescent="0.25">
      <c r="A7073" t="str">
        <f t="shared" si="110"/>
        <v/>
      </c>
      <c r="O7073" s="142"/>
      <c r="P7073" s="132"/>
      <c r="R7073" s="119"/>
    </row>
    <row r="7074" spans="1:18" x14ac:dyDescent="0.25">
      <c r="A7074" t="str">
        <f t="shared" si="110"/>
        <v/>
      </c>
      <c r="O7074" s="142"/>
      <c r="P7074" s="132"/>
      <c r="R7074" s="119"/>
    </row>
    <row r="7075" spans="1:18" x14ac:dyDescent="0.25">
      <c r="A7075" t="str">
        <f t="shared" si="110"/>
        <v/>
      </c>
      <c r="O7075" s="142"/>
      <c r="P7075" s="132"/>
      <c r="R7075" s="119"/>
    </row>
    <row r="7076" spans="1:18" x14ac:dyDescent="0.25">
      <c r="A7076" t="str">
        <f t="shared" si="110"/>
        <v/>
      </c>
      <c r="O7076" s="142"/>
      <c r="P7076" s="132"/>
      <c r="R7076" s="119"/>
    </row>
    <row r="7077" spans="1:18" x14ac:dyDescent="0.25">
      <c r="A7077" t="str">
        <f t="shared" si="110"/>
        <v/>
      </c>
      <c r="O7077" s="142"/>
      <c r="P7077" s="132"/>
      <c r="R7077" s="119"/>
    </row>
    <row r="7078" spans="1:18" x14ac:dyDescent="0.25">
      <c r="A7078" t="str">
        <f t="shared" si="110"/>
        <v/>
      </c>
      <c r="O7078" s="142"/>
      <c r="P7078" s="132"/>
      <c r="R7078" s="119"/>
    </row>
    <row r="7079" spans="1:18" x14ac:dyDescent="0.25">
      <c r="A7079" t="str">
        <f t="shared" si="110"/>
        <v/>
      </c>
      <c r="O7079" s="142"/>
      <c r="P7079" s="132"/>
      <c r="R7079" s="119"/>
    </row>
    <row r="7080" spans="1:18" x14ac:dyDescent="0.25">
      <c r="A7080" t="str">
        <f t="shared" si="110"/>
        <v/>
      </c>
      <c r="O7080" s="142"/>
      <c r="P7080" s="132"/>
      <c r="R7080" s="119"/>
    </row>
    <row r="7081" spans="1:18" x14ac:dyDescent="0.25">
      <c r="A7081" t="str">
        <f t="shared" si="110"/>
        <v/>
      </c>
      <c r="O7081" s="142"/>
      <c r="P7081" s="132"/>
      <c r="R7081" s="119"/>
    </row>
    <row r="7082" spans="1:18" x14ac:dyDescent="0.25">
      <c r="A7082" t="str">
        <f t="shared" si="110"/>
        <v/>
      </c>
      <c r="O7082" s="142"/>
      <c r="P7082" s="132"/>
      <c r="R7082" s="119"/>
    </row>
    <row r="7083" spans="1:18" x14ac:dyDescent="0.25">
      <c r="A7083" t="str">
        <f t="shared" si="110"/>
        <v/>
      </c>
      <c r="O7083" s="142"/>
      <c r="P7083" s="132"/>
      <c r="R7083" s="119"/>
    </row>
    <row r="7084" spans="1:18" x14ac:dyDescent="0.25">
      <c r="A7084" t="str">
        <f t="shared" si="110"/>
        <v/>
      </c>
      <c r="O7084" s="142"/>
      <c r="P7084" s="132"/>
      <c r="R7084" s="119"/>
    </row>
    <row r="7085" spans="1:18" x14ac:dyDescent="0.25">
      <c r="A7085" t="str">
        <f t="shared" si="110"/>
        <v/>
      </c>
      <c r="O7085" s="142"/>
      <c r="P7085" s="132"/>
      <c r="R7085" s="119"/>
    </row>
    <row r="7086" spans="1:18" x14ac:dyDescent="0.25">
      <c r="A7086" t="str">
        <f t="shared" si="110"/>
        <v/>
      </c>
      <c r="O7086" s="142"/>
      <c r="P7086" s="132"/>
      <c r="R7086" s="119"/>
    </row>
    <row r="7087" spans="1:18" x14ac:dyDescent="0.25">
      <c r="A7087" t="str">
        <f t="shared" si="110"/>
        <v/>
      </c>
      <c r="O7087" s="142"/>
      <c r="P7087" s="132"/>
      <c r="R7087" s="119"/>
    </row>
    <row r="7088" spans="1:18" x14ac:dyDescent="0.25">
      <c r="A7088" t="str">
        <f t="shared" si="110"/>
        <v/>
      </c>
      <c r="O7088" s="142"/>
      <c r="P7088" s="132"/>
      <c r="R7088" s="119"/>
    </row>
    <row r="7089" spans="1:18" x14ac:dyDescent="0.25">
      <c r="A7089" t="str">
        <f t="shared" si="110"/>
        <v/>
      </c>
      <c r="O7089" s="142"/>
      <c r="P7089" s="132"/>
      <c r="R7089" s="119"/>
    </row>
    <row r="7090" spans="1:18" x14ac:dyDescent="0.25">
      <c r="A7090" t="str">
        <f t="shared" si="110"/>
        <v/>
      </c>
      <c r="O7090" s="142"/>
      <c r="P7090" s="132"/>
      <c r="R7090" s="119"/>
    </row>
    <row r="7091" spans="1:18" x14ac:dyDescent="0.25">
      <c r="A7091" t="str">
        <f t="shared" si="110"/>
        <v/>
      </c>
      <c r="O7091" s="142"/>
      <c r="P7091" s="132"/>
      <c r="R7091" s="119"/>
    </row>
    <row r="7092" spans="1:18" x14ac:dyDescent="0.25">
      <c r="A7092" t="str">
        <f t="shared" si="110"/>
        <v/>
      </c>
      <c r="O7092" s="142"/>
      <c r="P7092" s="132"/>
      <c r="R7092" s="119"/>
    </row>
    <row r="7093" spans="1:18" x14ac:dyDescent="0.25">
      <c r="A7093" t="str">
        <f t="shared" si="110"/>
        <v/>
      </c>
      <c r="O7093" s="142"/>
      <c r="P7093" s="132"/>
      <c r="R7093" s="119"/>
    </row>
    <row r="7094" spans="1:18" x14ac:dyDescent="0.25">
      <c r="A7094" t="str">
        <f t="shared" si="110"/>
        <v/>
      </c>
      <c r="O7094" s="142"/>
      <c r="P7094" s="132"/>
      <c r="R7094" s="119"/>
    </row>
    <row r="7095" spans="1:18" x14ac:dyDescent="0.25">
      <c r="A7095" t="str">
        <f t="shared" si="110"/>
        <v/>
      </c>
      <c r="O7095" s="142"/>
      <c r="P7095" s="132"/>
      <c r="R7095" s="119"/>
    </row>
    <row r="7096" spans="1:18" x14ac:dyDescent="0.25">
      <c r="A7096" t="str">
        <f t="shared" si="110"/>
        <v/>
      </c>
      <c r="O7096" s="142"/>
      <c r="P7096" s="132"/>
      <c r="R7096" s="119"/>
    </row>
    <row r="7097" spans="1:18" x14ac:dyDescent="0.25">
      <c r="A7097" t="str">
        <f t="shared" si="110"/>
        <v/>
      </c>
      <c r="O7097" s="142"/>
      <c r="P7097" s="132"/>
      <c r="R7097" s="119"/>
    </row>
    <row r="7098" spans="1:18" x14ac:dyDescent="0.25">
      <c r="A7098" t="str">
        <f t="shared" si="110"/>
        <v/>
      </c>
      <c r="O7098" s="142"/>
      <c r="P7098" s="132"/>
      <c r="R7098" s="119"/>
    </row>
    <row r="7099" spans="1:18" x14ac:dyDescent="0.25">
      <c r="A7099" t="str">
        <f t="shared" si="110"/>
        <v/>
      </c>
      <c r="O7099" s="142"/>
      <c r="P7099" s="132"/>
      <c r="R7099" s="119"/>
    </row>
    <row r="7100" spans="1:18" x14ac:dyDescent="0.25">
      <c r="A7100" t="str">
        <f t="shared" si="110"/>
        <v/>
      </c>
      <c r="O7100" s="142"/>
      <c r="P7100" s="132"/>
      <c r="R7100" s="119"/>
    </row>
    <row r="7101" spans="1:18" x14ac:dyDescent="0.25">
      <c r="A7101" t="str">
        <f t="shared" si="110"/>
        <v/>
      </c>
      <c r="O7101" s="142"/>
      <c r="P7101" s="132"/>
      <c r="R7101" s="119"/>
    </row>
    <row r="7102" spans="1:18" x14ac:dyDescent="0.25">
      <c r="A7102" t="str">
        <f t="shared" si="110"/>
        <v/>
      </c>
      <c r="O7102" s="142"/>
      <c r="P7102" s="132"/>
      <c r="R7102" s="119"/>
    </row>
    <row r="7103" spans="1:18" x14ac:dyDescent="0.25">
      <c r="A7103" t="str">
        <f t="shared" si="110"/>
        <v/>
      </c>
      <c r="O7103" s="142"/>
      <c r="P7103" s="132"/>
      <c r="R7103" s="119"/>
    </row>
    <row r="7104" spans="1:18" x14ac:dyDescent="0.25">
      <c r="A7104" t="str">
        <f t="shared" si="110"/>
        <v/>
      </c>
      <c r="O7104" s="142"/>
      <c r="P7104" s="132"/>
      <c r="R7104" s="119"/>
    </row>
    <row r="7105" spans="1:18" x14ac:dyDescent="0.25">
      <c r="A7105" t="str">
        <f t="shared" si="110"/>
        <v/>
      </c>
      <c r="O7105" s="142"/>
      <c r="P7105" s="132"/>
      <c r="R7105" s="119"/>
    </row>
    <row r="7106" spans="1:18" x14ac:dyDescent="0.25">
      <c r="A7106" t="str">
        <f t="shared" si="110"/>
        <v/>
      </c>
      <c r="O7106" s="142"/>
      <c r="P7106" s="132"/>
      <c r="R7106" s="119"/>
    </row>
    <row r="7107" spans="1:18" x14ac:dyDescent="0.25">
      <c r="A7107" t="str">
        <f t="shared" si="110"/>
        <v/>
      </c>
      <c r="O7107" s="142"/>
      <c r="P7107" s="132"/>
      <c r="R7107" s="119"/>
    </row>
    <row r="7108" spans="1:18" x14ac:dyDescent="0.25">
      <c r="A7108" t="str">
        <f t="shared" si="110"/>
        <v/>
      </c>
      <c r="O7108" s="142"/>
      <c r="P7108" s="132"/>
      <c r="R7108" s="119"/>
    </row>
    <row r="7109" spans="1:18" x14ac:dyDescent="0.25">
      <c r="A7109" t="str">
        <f t="shared" si="110"/>
        <v/>
      </c>
      <c r="O7109" s="142"/>
      <c r="P7109" s="132"/>
      <c r="R7109" s="119"/>
    </row>
    <row r="7110" spans="1:18" x14ac:dyDescent="0.25">
      <c r="A7110" t="str">
        <f t="shared" si="110"/>
        <v/>
      </c>
      <c r="O7110" s="142"/>
      <c r="P7110" s="132"/>
      <c r="R7110" s="119"/>
    </row>
    <row r="7111" spans="1:18" x14ac:dyDescent="0.25">
      <c r="A7111" t="str">
        <f t="shared" si="110"/>
        <v/>
      </c>
      <c r="O7111" s="142"/>
      <c r="P7111" s="132"/>
      <c r="R7111" s="119"/>
    </row>
    <row r="7112" spans="1:18" x14ac:dyDescent="0.25">
      <c r="A7112" t="str">
        <f t="shared" ref="A7112:A7175" si="111">B7112&amp;N7112</f>
        <v/>
      </c>
      <c r="O7112" s="142"/>
      <c r="P7112" s="132"/>
      <c r="R7112" s="119"/>
    </row>
    <row r="7113" spans="1:18" x14ac:dyDescent="0.25">
      <c r="A7113" t="str">
        <f t="shared" si="111"/>
        <v/>
      </c>
      <c r="O7113" s="142"/>
      <c r="P7113" s="132"/>
      <c r="R7113" s="119"/>
    </row>
    <row r="7114" spans="1:18" x14ac:dyDescent="0.25">
      <c r="A7114" t="str">
        <f t="shared" si="111"/>
        <v/>
      </c>
      <c r="O7114" s="142"/>
      <c r="P7114" s="132"/>
      <c r="R7114" s="119"/>
    </row>
    <row r="7115" spans="1:18" x14ac:dyDescent="0.25">
      <c r="A7115" t="str">
        <f t="shared" si="111"/>
        <v/>
      </c>
      <c r="O7115" s="142"/>
      <c r="P7115" s="132"/>
      <c r="R7115" s="119"/>
    </row>
    <row r="7116" spans="1:18" x14ac:dyDescent="0.25">
      <c r="A7116" t="str">
        <f t="shared" si="111"/>
        <v/>
      </c>
      <c r="O7116" s="142"/>
      <c r="P7116" s="132"/>
      <c r="R7116" s="119"/>
    </row>
    <row r="7117" spans="1:18" x14ac:dyDescent="0.25">
      <c r="A7117" t="str">
        <f t="shared" si="111"/>
        <v/>
      </c>
      <c r="O7117" s="142"/>
      <c r="P7117" s="132"/>
      <c r="R7117" s="119"/>
    </row>
    <row r="7118" spans="1:18" x14ac:dyDescent="0.25">
      <c r="A7118" t="str">
        <f t="shared" si="111"/>
        <v/>
      </c>
      <c r="O7118" s="142"/>
      <c r="P7118" s="132"/>
      <c r="R7118" s="119"/>
    </row>
    <row r="7119" spans="1:18" x14ac:dyDescent="0.25">
      <c r="A7119" t="str">
        <f t="shared" si="111"/>
        <v/>
      </c>
      <c r="O7119" s="142"/>
      <c r="P7119" s="132"/>
      <c r="R7119" s="119"/>
    </row>
    <row r="7120" spans="1:18" x14ac:dyDescent="0.25">
      <c r="A7120" t="str">
        <f t="shared" si="111"/>
        <v/>
      </c>
      <c r="O7120" s="142"/>
      <c r="P7120" s="132"/>
      <c r="R7120" s="119"/>
    </row>
    <row r="7121" spans="1:18" x14ac:dyDescent="0.25">
      <c r="A7121" t="str">
        <f t="shared" si="111"/>
        <v/>
      </c>
      <c r="O7121" s="142"/>
      <c r="P7121" s="132"/>
      <c r="R7121" s="119"/>
    </row>
    <row r="7122" spans="1:18" x14ac:dyDescent="0.25">
      <c r="A7122" t="str">
        <f t="shared" si="111"/>
        <v/>
      </c>
      <c r="O7122" s="142"/>
      <c r="P7122" s="132"/>
      <c r="R7122" s="119"/>
    </row>
    <row r="7123" spans="1:18" x14ac:dyDescent="0.25">
      <c r="A7123" t="str">
        <f t="shared" si="111"/>
        <v/>
      </c>
      <c r="O7123" s="142"/>
      <c r="P7123" s="132"/>
      <c r="R7123" s="119"/>
    </row>
    <row r="7124" spans="1:18" x14ac:dyDescent="0.25">
      <c r="A7124" t="str">
        <f t="shared" si="111"/>
        <v/>
      </c>
      <c r="O7124" s="142"/>
      <c r="P7124" s="132"/>
      <c r="R7124" s="119"/>
    </row>
    <row r="7125" spans="1:18" x14ac:dyDescent="0.25">
      <c r="A7125" t="str">
        <f t="shared" si="111"/>
        <v/>
      </c>
      <c r="O7125" s="142"/>
      <c r="P7125" s="132"/>
      <c r="R7125" s="119"/>
    </row>
    <row r="7126" spans="1:18" x14ac:dyDescent="0.25">
      <c r="A7126" t="str">
        <f t="shared" si="111"/>
        <v/>
      </c>
      <c r="O7126" s="142"/>
      <c r="P7126" s="132"/>
      <c r="R7126" s="119"/>
    </row>
    <row r="7127" spans="1:18" x14ac:dyDescent="0.25">
      <c r="A7127" t="str">
        <f t="shared" si="111"/>
        <v/>
      </c>
      <c r="O7127" s="142"/>
      <c r="P7127" s="132"/>
      <c r="R7127" s="119"/>
    </row>
    <row r="7128" spans="1:18" x14ac:dyDescent="0.25">
      <c r="A7128" t="str">
        <f t="shared" si="111"/>
        <v/>
      </c>
      <c r="O7128" s="142"/>
      <c r="P7128" s="132"/>
      <c r="R7128" s="119"/>
    </row>
    <row r="7129" spans="1:18" x14ac:dyDescent="0.25">
      <c r="A7129" t="str">
        <f t="shared" si="111"/>
        <v/>
      </c>
      <c r="O7129" s="142"/>
      <c r="P7129" s="132"/>
      <c r="R7129" s="119"/>
    </row>
    <row r="7130" spans="1:18" x14ac:dyDescent="0.25">
      <c r="A7130" t="str">
        <f t="shared" si="111"/>
        <v/>
      </c>
      <c r="O7130" s="142"/>
      <c r="P7130" s="132"/>
      <c r="R7130" s="119"/>
    </row>
    <row r="7131" spans="1:18" x14ac:dyDescent="0.25">
      <c r="A7131" t="str">
        <f t="shared" si="111"/>
        <v/>
      </c>
      <c r="O7131" s="142"/>
      <c r="P7131" s="132"/>
      <c r="R7131" s="119"/>
    </row>
    <row r="7132" spans="1:18" x14ac:dyDescent="0.25">
      <c r="A7132" t="str">
        <f t="shared" si="111"/>
        <v/>
      </c>
      <c r="O7132" s="142"/>
      <c r="P7132" s="132"/>
      <c r="R7132" s="119"/>
    </row>
    <row r="7133" spans="1:18" x14ac:dyDescent="0.25">
      <c r="A7133" t="str">
        <f t="shared" si="111"/>
        <v/>
      </c>
      <c r="O7133" s="142"/>
      <c r="P7133" s="132"/>
      <c r="R7133" s="119"/>
    </row>
    <row r="7134" spans="1:18" x14ac:dyDescent="0.25">
      <c r="A7134" t="str">
        <f t="shared" si="111"/>
        <v/>
      </c>
      <c r="O7134" s="142"/>
      <c r="P7134" s="132"/>
      <c r="R7134" s="119"/>
    </row>
    <row r="7135" spans="1:18" x14ac:dyDescent="0.25">
      <c r="A7135" t="str">
        <f t="shared" si="111"/>
        <v/>
      </c>
      <c r="O7135" s="142"/>
      <c r="P7135" s="132"/>
      <c r="R7135" s="119"/>
    </row>
    <row r="7136" spans="1:18" x14ac:dyDescent="0.25">
      <c r="A7136" t="str">
        <f t="shared" si="111"/>
        <v/>
      </c>
      <c r="O7136" s="142"/>
      <c r="P7136" s="132"/>
      <c r="R7136" s="119"/>
    </row>
    <row r="7137" spans="1:18" x14ac:dyDescent="0.25">
      <c r="A7137" t="str">
        <f t="shared" si="111"/>
        <v/>
      </c>
      <c r="O7137" s="142"/>
      <c r="P7137" s="132"/>
      <c r="R7137" s="119"/>
    </row>
    <row r="7138" spans="1:18" x14ac:dyDescent="0.25">
      <c r="A7138" t="str">
        <f t="shared" si="111"/>
        <v/>
      </c>
      <c r="O7138" s="142"/>
      <c r="P7138" s="132"/>
      <c r="R7138" s="119"/>
    </row>
    <row r="7139" spans="1:18" x14ac:dyDescent="0.25">
      <c r="A7139" t="str">
        <f t="shared" si="111"/>
        <v/>
      </c>
      <c r="O7139" s="142"/>
      <c r="P7139" s="132"/>
      <c r="R7139" s="119"/>
    </row>
    <row r="7140" spans="1:18" x14ac:dyDescent="0.25">
      <c r="A7140" t="str">
        <f t="shared" si="111"/>
        <v/>
      </c>
      <c r="O7140" s="142"/>
      <c r="P7140" s="132"/>
      <c r="R7140" s="119"/>
    </row>
    <row r="7141" spans="1:18" x14ac:dyDescent="0.25">
      <c r="A7141" t="str">
        <f t="shared" si="111"/>
        <v/>
      </c>
      <c r="O7141" s="142"/>
      <c r="P7141" s="132"/>
      <c r="R7141" s="119"/>
    </row>
    <row r="7142" spans="1:18" x14ac:dyDescent="0.25">
      <c r="A7142" t="str">
        <f t="shared" si="111"/>
        <v/>
      </c>
      <c r="O7142" s="142"/>
      <c r="P7142" s="132"/>
      <c r="R7142" s="119"/>
    </row>
    <row r="7143" spans="1:18" x14ac:dyDescent="0.25">
      <c r="A7143" t="str">
        <f t="shared" si="111"/>
        <v/>
      </c>
      <c r="O7143" s="142"/>
      <c r="P7143" s="132"/>
      <c r="R7143" s="119"/>
    </row>
    <row r="7144" spans="1:18" x14ac:dyDescent="0.25">
      <c r="A7144" t="str">
        <f t="shared" si="111"/>
        <v/>
      </c>
      <c r="O7144" s="142"/>
      <c r="P7144" s="132"/>
      <c r="R7144" s="119"/>
    </row>
    <row r="7145" spans="1:18" x14ac:dyDescent="0.25">
      <c r="A7145" t="str">
        <f t="shared" si="111"/>
        <v/>
      </c>
      <c r="O7145" s="142"/>
      <c r="P7145" s="132"/>
      <c r="R7145" s="119"/>
    </row>
    <row r="7146" spans="1:18" x14ac:dyDescent="0.25">
      <c r="A7146" t="str">
        <f t="shared" si="111"/>
        <v/>
      </c>
      <c r="O7146" s="142"/>
      <c r="P7146" s="132"/>
      <c r="R7146" s="119"/>
    </row>
    <row r="7147" spans="1:18" x14ac:dyDescent="0.25">
      <c r="A7147" t="str">
        <f t="shared" si="111"/>
        <v/>
      </c>
      <c r="O7147" s="142"/>
      <c r="P7147" s="132"/>
      <c r="R7147" s="119"/>
    </row>
    <row r="7148" spans="1:18" x14ac:dyDescent="0.25">
      <c r="A7148" t="str">
        <f t="shared" si="111"/>
        <v/>
      </c>
      <c r="O7148" s="142"/>
      <c r="P7148" s="132"/>
      <c r="R7148" s="119"/>
    </row>
    <row r="7149" spans="1:18" x14ac:dyDescent="0.25">
      <c r="A7149" t="str">
        <f t="shared" si="111"/>
        <v/>
      </c>
      <c r="O7149" s="142"/>
      <c r="P7149" s="132"/>
      <c r="R7149" s="119"/>
    </row>
    <row r="7150" spans="1:18" x14ac:dyDescent="0.25">
      <c r="A7150" t="str">
        <f t="shared" si="111"/>
        <v/>
      </c>
      <c r="O7150" s="142"/>
      <c r="P7150" s="132"/>
      <c r="R7150" s="119"/>
    </row>
    <row r="7151" spans="1:18" x14ac:dyDescent="0.25">
      <c r="A7151" t="str">
        <f t="shared" si="111"/>
        <v/>
      </c>
      <c r="O7151" s="142"/>
      <c r="P7151" s="132"/>
      <c r="R7151" s="119"/>
    </row>
    <row r="7152" spans="1:18" x14ac:dyDescent="0.25">
      <c r="A7152" t="str">
        <f t="shared" si="111"/>
        <v/>
      </c>
      <c r="O7152" s="142"/>
      <c r="P7152" s="132"/>
      <c r="R7152" s="119"/>
    </row>
    <row r="7153" spans="1:18" x14ac:dyDescent="0.25">
      <c r="A7153" t="str">
        <f t="shared" si="111"/>
        <v/>
      </c>
      <c r="O7153" s="142"/>
      <c r="P7153" s="132"/>
      <c r="R7153" s="119"/>
    </row>
    <row r="7154" spans="1:18" x14ac:dyDescent="0.25">
      <c r="A7154" t="str">
        <f t="shared" si="111"/>
        <v/>
      </c>
      <c r="O7154" s="142"/>
      <c r="P7154" s="132"/>
      <c r="R7154" s="119"/>
    </row>
    <row r="7155" spans="1:18" x14ac:dyDescent="0.25">
      <c r="A7155" t="str">
        <f t="shared" si="111"/>
        <v/>
      </c>
      <c r="O7155" s="142"/>
      <c r="P7155" s="132"/>
      <c r="R7155" s="119"/>
    </row>
    <row r="7156" spans="1:18" x14ac:dyDescent="0.25">
      <c r="A7156" t="str">
        <f t="shared" si="111"/>
        <v/>
      </c>
      <c r="O7156" s="142"/>
      <c r="P7156" s="132"/>
      <c r="R7156" s="119"/>
    </row>
    <row r="7157" spans="1:18" x14ac:dyDescent="0.25">
      <c r="A7157" t="str">
        <f t="shared" si="111"/>
        <v/>
      </c>
      <c r="O7157" s="142"/>
      <c r="P7157" s="132"/>
      <c r="R7157" s="119"/>
    </row>
    <row r="7158" spans="1:18" x14ac:dyDescent="0.25">
      <c r="A7158" t="str">
        <f t="shared" si="111"/>
        <v/>
      </c>
      <c r="O7158" s="142"/>
      <c r="P7158" s="132"/>
      <c r="R7158" s="119"/>
    </row>
    <row r="7159" spans="1:18" x14ac:dyDescent="0.25">
      <c r="A7159" t="str">
        <f t="shared" si="111"/>
        <v/>
      </c>
      <c r="O7159" s="142"/>
      <c r="P7159" s="132"/>
      <c r="R7159" s="119"/>
    </row>
    <row r="7160" spans="1:18" x14ac:dyDescent="0.25">
      <c r="A7160" t="str">
        <f t="shared" si="111"/>
        <v/>
      </c>
      <c r="O7160" s="142"/>
      <c r="P7160" s="132"/>
      <c r="R7160" s="119"/>
    </row>
    <row r="7161" spans="1:18" x14ac:dyDescent="0.25">
      <c r="A7161" t="str">
        <f t="shared" si="111"/>
        <v/>
      </c>
      <c r="O7161" s="142"/>
      <c r="P7161" s="132"/>
      <c r="R7161" s="119"/>
    </row>
    <row r="7162" spans="1:18" x14ac:dyDescent="0.25">
      <c r="A7162" t="str">
        <f t="shared" si="111"/>
        <v/>
      </c>
      <c r="O7162" s="142"/>
      <c r="P7162" s="132"/>
      <c r="R7162" s="119"/>
    </row>
    <row r="7163" spans="1:18" x14ac:dyDescent="0.25">
      <c r="A7163" t="str">
        <f t="shared" si="111"/>
        <v/>
      </c>
      <c r="O7163" s="142"/>
      <c r="P7163" s="132"/>
      <c r="R7163" s="119"/>
    </row>
    <row r="7164" spans="1:18" x14ac:dyDescent="0.25">
      <c r="A7164" t="str">
        <f t="shared" si="111"/>
        <v/>
      </c>
      <c r="O7164" s="142"/>
      <c r="P7164" s="132"/>
      <c r="R7164" s="119"/>
    </row>
    <row r="7165" spans="1:18" x14ac:dyDescent="0.25">
      <c r="A7165" t="str">
        <f t="shared" si="111"/>
        <v/>
      </c>
      <c r="O7165" s="142"/>
      <c r="P7165" s="132"/>
      <c r="R7165" s="119"/>
    </row>
    <row r="7166" spans="1:18" x14ac:dyDescent="0.25">
      <c r="A7166" t="str">
        <f t="shared" si="111"/>
        <v/>
      </c>
      <c r="O7166" s="142"/>
      <c r="P7166" s="132"/>
      <c r="R7166" s="119"/>
    </row>
    <row r="7167" spans="1:18" x14ac:dyDescent="0.25">
      <c r="A7167" t="str">
        <f t="shared" si="111"/>
        <v/>
      </c>
      <c r="O7167" s="142"/>
      <c r="P7167" s="132"/>
      <c r="R7167" s="119"/>
    </row>
    <row r="7168" spans="1:18" x14ac:dyDescent="0.25">
      <c r="A7168" t="str">
        <f t="shared" si="111"/>
        <v/>
      </c>
      <c r="O7168" s="142"/>
      <c r="P7168" s="132"/>
      <c r="R7168" s="119"/>
    </row>
    <row r="7169" spans="1:18" x14ac:dyDescent="0.25">
      <c r="A7169" t="str">
        <f t="shared" si="111"/>
        <v/>
      </c>
      <c r="O7169" s="142"/>
      <c r="P7169" s="132"/>
      <c r="R7169" s="119"/>
    </row>
    <row r="7170" spans="1:18" x14ac:dyDescent="0.25">
      <c r="A7170" t="str">
        <f t="shared" si="111"/>
        <v/>
      </c>
      <c r="O7170" s="142"/>
      <c r="P7170" s="132"/>
      <c r="R7170" s="119"/>
    </row>
    <row r="7171" spans="1:18" x14ac:dyDescent="0.25">
      <c r="A7171" t="str">
        <f t="shared" si="111"/>
        <v/>
      </c>
      <c r="O7171" s="142"/>
      <c r="P7171" s="132"/>
      <c r="R7171" s="119"/>
    </row>
    <row r="7172" spans="1:18" x14ac:dyDescent="0.25">
      <c r="A7172" t="str">
        <f t="shared" si="111"/>
        <v/>
      </c>
      <c r="O7172" s="142"/>
      <c r="P7172" s="132"/>
      <c r="R7172" s="119"/>
    </row>
    <row r="7173" spans="1:18" x14ac:dyDescent="0.25">
      <c r="A7173" t="str">
        <f t="shared" si="111"/>
        <v/>
      </c>
      <c r="O7173" s="142"/>
      <c r="P7173" s="132"/>
      <c r="R7173" s="119"/>
    </row>
    <row r="7174" spans="1:18" x14ac:dyDescent="0.25">
      <c r="A7174" t="str">
        <f t="shared" si="111"/>
        <v/>
      </c>
      <c r="O7174" s="142"/>
      <c r="P7174" s="132"/>
      <c r="R7174" s="119"/>
    </row>
    <row r="7175" spans="1:18" x14ac:dyDescent="0.25">
      <c r="A7175" t="str">
        <f t="shared" si="111"/>
        <v/>
      </c>
      <c r="O7175" s="142"/>
      <c r="P7175" s="132"/>
      <c r="R7175" s="119"/>
    </row>
    <row r="7176" spans="1:18" x14ac:dyDescent="0.25">
      <c r="A7176" t="str">
        <f t="shared" ref="A7176:A7239" si="112">B7176&amp;N7176</f>
        <v/>
      </c>
      <c r="O7176" s="142"/>
      <c r="P7176" s="132"/>
      <c r="R7176" s="119"/>
    </row>
    <row r="7177" spans="1:18" x14ac:dyDescent="0.25">
      <c r="A7177" t="str">
        <f t="shared" si="112"/>
        <v/>
      </c>
      <c r="O7177" s="142"/>
      <c r="P7177" s="132"/>
      <c r="R7177" s="119"/>
    </row>
    <row r="7178" spans="1:18" x14ac:dyDescent="0.25">
      <c r="A7178" t="str">
        <f t="shared" si="112"/>
        <v/>
      </c>
      <c r="O7178" s="142"/>
      <c r="P7178" s="132"/>
      <c r="R7178" s="119"/>
    </row>
    <row r="7179" spans="1:18" x14ac:dyDescent="0.25">
      <c r="A7179" t="str">
        <f t="shared" si="112"/>
        <v/>
      </c>
      <c r="O7179" s="142"/>
      <c r="P7179" s="132"/>
      <c r="R7179" s="119"/>
    </row>
    <row r="7180" spans="1:18" x14ac:dyDescent="0.25">
      <c r="A7180" t="str">
        <f t="shared" si="112"/>
        <v/>
      </c>
      <c r="O7180" s="142"/>
      <c r="P7180" s="132"/>
      <c r="R7180" s="119"/>
    </row>
    <row r="7181" spans="1:18" x14ac:dyDescent="0.25">
      <c r="A7181" t="str">
        <f t="shared" si="112"/>
        <v/>
      </c>
      <c r="O7181" s="142"/>
      <c r="P7181" s="132"/>
      <c r="R7181" s="119"/>
    </row>
    <row r="7182" spans="1:18" x14ac:dyDescent="0.25">
      <c r="A7182" t="str">
        <f t="shared" si="112"/>
        <v/>
      </c>
      <c r="O7182" s="142"/>
      <c r="P7182" s="132"/>
      <c r="R7182" s="119"/>
    </row>
    <row r="7183" spans="1:18" x14ac:dyDescent="0.25">
      <c r="A7183" t="str">
        <f t="shared" si="112"/>
        <v/>
      </c>
      <c r="O7183" s="142"/>
      <c r="P7183" s="132"/>
      <c r="R7183" s="119"/>
    </row>
    <row r="7184" spans="1:18" x14ac:dyDescent="0.25">
      <c r="A7184" t="str">
        <f t="shared" si="112"/>
        <v/>
      </c>
      <c r="O7184" s="142"/>
      <c r="P7184" s="132"/>
      <c r="R7184" s="119"/>
    </row>
    <row r="7185" spans="1:18" x14ac:dyDescent="0.25">
      <c r="A7185" t="str">
        <f t="shared" si="112"/>
        <v/>
      </c>
      <c r="O7185" s="142"/>
      <c r="P7185" s="132"/>
      <c r="R7185" s="119"/>
    </row>
    <row r="7186" spans="1:18" x14ac:dyDescent="0.25">
      <c r="A7186" t="str">
        <f t="shared" si="112"/>
        <v/>
      </c>
      <c r="O7186" s="142"/>
      <c r="P7186" s="132"/>
      <c r="R7186" s="119"/>
    </row>
    <row r="7187" spans="1:18" x14ac:dyDescent="0.25">
      <c r="A7187" t="str">
        <f t="shared" si="112"/>
        <v/>
      </c>
      <c r="O7187" s="142"/>
      <c r="P7187" s="132"/>
      <c r="R7187" s="119"/>
    </row>
    <row r="7188" spans="1:18" x14ac:dyDescent="0.25">
      <c r="A7188" t="str">
        <f t="shared" si="112"/>
        <v/>
      </c>
      <c r="O7188" s="142"/>
      <c r="P7188" s="132"/>
      <c r="R7188" s="119"/>
    </row>
    <row r="7189" spans="1:18" x14ac:dyDescent="0.25">
      <c r="A7189" t="str">
        <f t="shared" si="112"/>
        <v/>
      </c>
      <c r="O7189" s="142"/>
      <c r="P7189" s="132"/>
      <c r="R7189" s="119"/>
    </row>
    <row r="7190" spans="1:18" x14ac:dyDescent="0.25">
      <c r="A7190" t="str">
        <f t="shared" si="112"/>
        <v/>
      </c>
      <c r="O7190" s="142"/>
      <c r="P7190" s="132"/>
      <c r="R7190" s="119"/>
    </row>
    <row r="7191" spans="1:18" x14ac:dyDescent="0.25">
      <c r="A7191" t="str">
        <f t="shared" si="112"/>
        <v/>
      </c>
      <c r="O7191" s="142"/>
      <c r="P7191" s="132"/>
      <c r="R7191" s="119"/>
    </row>
    <row r="7192" spans="1:18" x14ac:dyDescent="0.25">
      <c r="A7192" t="str">
        <f t="shared" si="112"/>
        <v/>
      </c>
      <c r="O7192" s="142"/>
      <c r="P7192" s="132"/>
      <c r="R7192" s="119"/>
    </row>
    <row r="7193" spans="1:18" x14ac:dyDescent="0.25">
      <c r="A7193" t="str">
        <f t="shared" si="112"/>
        <v/>
      </c>
      <c r="O7193" s="142"/>
      <c r="P7193" s="132"/>
      <c r="R7193" s="119"/>
    </row>
    <row r="7194" spans="1:18" x14ac:dyDescent="0.25">
      <c r="A7194" t="str">
        <f t="shared" si="112"/>
        <v/>
      </c>
      <c r="O7194" s="142"/>
      <c r="P7194" s="132"/>
      <c r="R7194" s="119"/>
    </row>
    <row r="7195" spans="1:18" x14ac:dyDescent="0.25">
      <c r="A7195" t="str">
        <f t="shared" si="112"/>
        <v/>
      </c>
      <c r="O7195" s="142"/>
      <c r="P7195" s="132"/>
      <c r="R7195" s="119"/>
    </row>
    <row r="7196" spans="1:18" x14ac:dyDescent="0.25">
      <c r="A7196" t="str">
        <f t="shared" si="112"/>
        <v/>
      </c>
      <c r="O7196" s="142"/>
      <c r="P7196" s="132"/>
      <c r="R7196" s="119"/>
    </row>
    <row r="7197" spans="1:18" x14ac:dyDescent="0.25">
      <c r="A7197" t="str">
        <f t="shared" si="112"/>
        <v/>
      </c>
      <c r="O7197" s="142"/>
      <c r="P7197" s="132"/>
      <c r="R7197" s="119"/>
    </row>
    <row r="7198" spans="1:18" x14ac:dyDescent="0.25">
      <c r="A7198" t="str">
        <f t="shared" si="112"/>
        <v/>
      </c>
      <c r="O7198" s="142"/>
      <c r="P7198" s="132"/>
      <c r="R7198" s="119"/>
    </row>
    <row r="7199" spans="1:18" x14ac:dyDescent="0.25">
      <c r="A7199" t="str">
        <f t="shared" si="112"/>
        <v/>
      </c>
      <c r="O7199" s="142"/>
      <c r="P7199" s="132"/>
      <c r="R7199" s="119"/>
    </row>
    <row r="7200" spans="1:18" x14ac:dyDescent="0.25">
      <c r="A7200" t="str">
        <f t="shared" si="112"/>
        <v/>
      </c>
      <c r="O7200" s="142"/>
      <c r="P7200" s="132"/>
      <c r="R7200" s="119"/>
    </row>
    <row r="7201" spans="1:18" x14ac:dyDescent="0.25">
      <c r="A7201" t="str">
        <f t="shared" si="112"/>
        <v/>
      </c>
      <c r="O7201" s="142"/>
      <c r="P7201" s="132"/>
      <c r="R7201" s="119"/>
    </row>
    <row r="7202" spans="1:18" x14ac:dyDescent="0.25">
      <c r="A7202" t="str">
        <f t="shared" si="112"/>
        <v/>
      </c>
      <c r="O7202" s="142"/>
      <c r="P7202" s="132"/>
      <c r="R7202" s="119"/>
    </row>
    <row r="7203" spans="1:18" x14ac:dyDescent="0.25">
      <c r="A7203" t="str">
        <f t="shared" si="112"/>
        <v/>
      </c>
      <c r="O7203" s="142"/>
      <c r="P7203" s="132"/>
      <c r="R7203" s="119"/>
    </row>
    <row r="7204" spans="1:18" x14ac:dyDescent="0.25">
      <c r="A7204" t="str">
        <f t="shared" si="112"/>
        <v/>
      </c>
      <c r="O7204" s="142"/>
      <c r="P7204" s="132"/>
      <c r="R7204" s="119"/>
    </row>
    <row r="7205" spans="1:18" x14ac:dyDescent="0.25">
      <c r="A7205" t="str">
        <f t="shared" si="112"/>
        <v/>
      </c>
      <c r="O7205" s="142"/>
      <c r="P7205" s="132"/>
      <c r="R7205" s="119"/>
    </row>
    <row r="7206" spans="1:18" x14ac:dyDescent="0.25">
      <c r="A7206" t="str">
        <f t="shared" si="112"/>
        <v/>
      </c>
      <c r="O7206" s="142"/>
      <c r="P7206" s="132"/>
      <c r="R7206" s="119"/>
    </row>
    <row r="7207" spans="1:18" x14ac:dyDescent="0.25">
      <c r="A7207" t="str">
        <f t="shared" si="112"/>
        <v/>
      </c>
      <c r="O7207" s="142"/>
      <c r="P7207" s="132"/>
      <c r="R7207" s="119"/>
    </row>
    <row r="7208" spans="1:18" x14ac:dyDescent="0.25">
      <c r="A7208" t="str">
        <f t="shared" si="112"/>
        <v/>
      </c>
      <c r="O7208" s="142"/>
      <c r="P7208" s="132"/>
      <c r="R7208" s="119"/>
    </row>
    <row r="7209" spans="1:18" x14ac:dyDescent="0.25">
      <c r="A7209" t="str">
        <f t="shared" si="112"/>
        <v/>
      </c>
      <c r="O7209" s="142"/>
      <c r="P7209" s="132"/>
      <c r="R7209" s="119"/>
    </row>
    <row r="7210" spans="1:18" x14ac:dyDescent="0.25">
      <c r="A7210" t="str">
        <f t="shared" si="112"/>
        <v/>
      </c>
      <c r="O7210" s="142"/>
      <c r="P7210" s="132"/>
      <c r="R7210" s="119"/>
    </row>
    <row r="7211" spans="1:18" x14ac:dyDescent="0.25">
      <c r="A7211" t="str">
        <f t="shared" si="112"/>
        <v/>
      </c>
      <c r="O7211" s="142"/>
      <c r="P7211" s="132"/>
      <c r="R7211" s="119"/>
    </row>
    <row r="7212" spans="1:18" x14ac:dyDescent="0.25">
      <c r="A7212" t="str">
        <f t="shared" si="112"/>
        <v/>
      </c>
      <c r="O7212" s="142"/>
      <c r="P7212" s="132"/>
      <c r="R7212" s="119"/>
    </row>
    <row r="7213" spans="1:18" x14ac:dyDescent="0.25">
      <c r="A7213" t="str">
        <f t="shared" si="112"/>
        <v/>
      </c>
      <c r="O7213" s="142"/>
      <c r="P7213" s="132"/>
      <c r="R7213" s="119"/>
    </row>
    <row r="7214" spans="1:18" x14ac:dyDescent="0.25">
      <c r="A7214" t="str">
        <f t="shared" si="112"/>
        <v/>
      </c>
      <c r="O7214" s="142"/>
      <c r="P7214" s="132"/>
      <c r="R7214" s="119"/>
    </row>
    <row r="7215" spans="1:18" x14ac:dyDescent="0.25">
      <c r="A7215" t="str">
        <f t="shared" si="112"/>
        <v/>
      </c>
      <c r="O7215" s="142"/>
      <c r="P7215" s="132"/>
      <c r="R7215" s="119"/>
    </row>
    <row r="7216" spans="1:18" x14ac:dyDescent="0.25">
      <c r="A7216" t="str">
        <f t="shared" si="112"/>
        <v/>
      </c>
      <c r="O7216" s="142"/>
      <c r="P7216" s="132"/>
      <c r="R7216" s="119"/>
    </row>
    <row r="7217" spans="1:18" x14ac:dyDescent="0.25">
      <c r="A7217" t="str">
        <f t="shared" si="112"/>
        <v/>
      </c>
      <c r="O7217" s="142"/>
      <c r="P7217" s="132"/>
      <c r="R7217" s="119"/>
    </row>
    <row r="7218" spans="1:18" x14ac:dyDescent="0.25">
      <c r="A7218" t="str">
        <f t="shared" si="112"/>
        <v/>
      </c>
      <c r="O7218" s="142"/>
      <c r="P7218" s="132"/>
      <c r="R7218" s="119"/>
    </row>
    <row r="7219" spans="1:18" x14ac:dyDescent="0.25">
      <c r="A7219" t="str">
        <f t="shared" si="112"/>
        <v/>
      </c>
      <c r="O7219" s="142"/>
      <c r="P7219" s="132"/>
      <c r="R7219" s="119"/>
    </row>
    <row r="7220" spans="1:18" x14ac:dyDescent="0.25">
      <c r="A7220" t="str">
        <f t="shared" si="112"/>
        <v/>
      </c>
      <c r="O7220" s="142"/>
      <c r="P7220" s="132"/>
      <c r="R7220" s="119"/>
    </row>
    <row r="7221" spans="1:18" x14ac:dyDescent="0.25">
      <c r="A7221" t="str">
        <f t="shared" si="112"/>
        <v/>
      </c>
      <c r="O7221" s="142"/>
      <c r="P7221" s="132"/>
      <c r="R7221" s="119"/>
    </row>
    <row r="7222" spans="1:18" x14ac:dyDescent="0.25">
      <c r="A7222" t="str">
        <f t="shared" si="112"/>
        <v/>
      </c>
      <c r="O7222" s="142"/>
      <c r="P7222" s="132"/>
      <c r="R7222" s="119"/>
    </row>
    <row r="7223" spans="1:18" x14ac:dyDescent="0.25">
      <c r="A7223" t="str">
        <f t="shared" si="112"/>
        <v/>
      </c>
      <c r="O7223" s="142"/>
      <c r="P7223" s="132"/>
      <c r="R7223" s="119"/>
    </row>
    <row r="7224" spans="1:18" x14ac:dyDescent="0.25">
      <c r="A7224" t="str">
        <f t="shared" si="112"/>
        <v/>
      </c>
      <c r="O7224" s="142"/>
      <c r="P7224" s="132"/>
      <c r="R7224" s="119"/>
    </row>
    <row r="7225" spans="1:18" x14ac:dyDescent="0.25">
      <c r="A7225" t="str">
        <f t="shared" si="112"/>
        <v/>
      </c>
      <c r="O7225" s="142"/>
      <c r="P7225" s="132"/>
      <c r="R7225" s="119"/>
    </row>
    <row r="7226" spans="1:18" x14ac:dyDescent="0.25">
      <c r="A7226" t="str">
        <f t="shared" si="112"/>
        <v/>
      </c>
      <c r="O7226" s="142"/>
      <c r="P7226" s="132"/>
      <c r="R7226" s="119"/>
    </row>
    <row r="7227" spans="1:18" x14ac:dyDescent="0.25">
      <c r="A7227" t="str">
        <f t="shared" si="112"/>
        <v/>
      </c>
      <c r="O7227" s="142"/>
      <c r="P7227" s="132"/>
      <c r="R7227" s="119"/>
    </row>
    <row r="7228" spans="1:18" x14ac:dyDescent="0.25">
      <c r="A7228" t="str">
        <f t="shared" si="112"/>
        <v/>
      </c>
      <c r="O7228" s="142"/>
      <c r="P7228" s="132"/>
      <c r="R7228" s="119"/>
    </row>
    <row r="7229" spans="1:18" x14ac:dyDescent="0.25">
      <c r="A7229" t="str">
        <f t="shared" si="112"/>
        <v/>
      </c>
      <c r="O7229" s="142"/>
      <c r="P7229" s="132"/>
      <c r="R7229" s="119"/>
    </row>
    <row r="7230" spans="1:18" x14ac:dyDescent="0.25">
      <c r="A7230" t="str">
        <f t="shared" si="112"/>
        <v/>
      </c>
      <c r="O7230" s="142"/>
      <c r="P7230" s="132"/>
      <c r="R7230" s="119"/>
    </row>
    <row r="7231" spans="1:18" x14ac:dyDescent="0.25">
      <c r="A7231" t="str">
        <f t="shared" si="112"/>
        <v/>
      </c>
      <c r="O7231" s="142"/>
      <c r="P7231" s="132"/>
      <c r="R7231" s="119"/>
    </row>
    <row r="7232" spans="1:18" x14ac:dyDescent="0.25">
      <c r="A7232" t="str">
        <f t="shared" si="112"/>
        <v/>
      </c>
      <c r="O7232" s="142"/>
      <c r="P7232" s="132"/>
      <c r="R7232" s="119"/>
    </row>
    <row r="7233" spans="1:18" x14ac:dyDescent="0.25">
      <c r="A7233" t="str">
        <f t="shared" si="112"/>
        <v/>
      </c>
      <c r="O7233" s="142"/>
      <c r="P7233" s="132"/>
      <c r="R7233" s="119"/>
    </row>
    <row r="7234" spans="1:18" x14ac:dyDescent="0.25">
      <c r="A7234" t="str">
        <f t="shared" si="112"/>
        <v/>
      </c>
      <c r="O7234" s="142"/>
      <c r="P7234" s="132"/>
      <c r="R7234" s="119"/>
    </row>
    <row r="7235" spans="1:18" x14ac:dyDescent="0.25">
      <c r="A7235" t="str">
        <f t="shared" si="112"/>
        <v/>
      </c>
      <c r="O7235" s="142"/>
      <c r="P7235" s="132"/>
      <c r="R7235" s="119"/>
    </row>
    <row r="7236" spans="1:18" x14ac:dyDescent="0.25">
      <c r="A7236" t="str">
        <f t="shared" si="112"/>
        <v/>
      </c>
      <c r="O7236" s="142"/>
      <c r="P7236" s="132"/>
      <c r="R7236" s="119"/>
    </row>
    <row r="7237" spans="1:18" x14ac:dyDescent="0.25">
      <c r="A7237" t="str">
        <f t="shared" si="112"/>
        <v/>
      </c>
      <c r="O7237" s="142"/>
      <c r="P7237" s="132"/>
      <c r="R7237" s="119"/>
    </row>
    <row r="7238" spans="1:18" x14ac:dyDescent="0.25">
      <c r="A7238" t="str">
        <f t="shared" si="112"/>
        <v/>
      </c>
      <c r="O7238" s="142"/>
      <c r="P7238" s="132"/>
      <c r="R7238" s="119"/>
    </row>
    <row r="7239" spans="1:18" x14ac:dyDescent="0.25">
      <c r="A7239" t="str">
        <f t="shared" si="112"/>
        <v/>
      </c>
      <c r="O7239" s="142"/>
      <c r="P7239" s="132"/>
      <c r="R7239" s="119"/>
    </row>
    <row r="7240" spans="1:18" x14ac:dyDescent="0.25">
      <c r="A7240" t="str">
        <f t="shared" ref="A7240:A7303" si="113">B7240&amp;N7240</f>
        <v/>
      </c>
      <c r="O7240" s="142"/>
      <c r="P7240" s="132"/>
      <c r="R7240" s="119"/>
    </row>
    <row r="7241" spans="1:18" x14ac:dyDescent="0.25">
      <c r="A7241" t="str">
        <f t="shared" si="113"/>
        <v/>
      </c>
      <c r="O7241" s="142"/>
      <c r="P7241" s="132"/>
      <c r="R7241" s="119"/>
    </row>
    <row r="7242" spans="1:18" x14ac:dyDescent="0.25">
      <c r="A7242" t="str">
        <f t="shared" si="113"/>
        <v/>
      </c>
      <c r="O7242" s="142"/>
      <c r="P7242" s="132"/>
      <c r="R7242" s="119"/>
    </row>
    <row r="7243" spans="1:18" x14ac:dyDescent="0.25">
      <c r="A7243" t="str">
        <f t="shared" si="113"/>
        <v/>
      </c>
      <c r="O7243" s="142"/>
      <c r="P7243" s="132"/>
      <c r="R7243" s="119"/>
    </row>
    <row r="7244" spans="1:18" x14ac:dyDescent="0.25">
      <c r="A7244" t="str">
        <f t="shared" si="113"/>
        <v/>
      </c>
      <c r="O7244" s="142"/>
      <c r="P7244" s="132"/>
      <c r="R7244" s="119"/>
    </row>
    <row r="7245" spans="1:18" x14ac:dyDescent="0.25">
      <c r="A7245" t="str">
        <f t="shared" si="113"/>
        <v/>
      </c>
      <c r="O7245" s="142"/>
      <c r="P7245" s="132"/>
      <c r="R7245" s="119"/>
    </row>
    <row r="7246" spans="1:18" x14ac:dyDescent="0.25">
      <c r="A7246" t="str">
        <f t="shared" si="113"/>
        <v/>
      </c>
      <c r="O7246" s="142"/>
      <c r="P7246" s="132"/>
      <c r="R7246" s="119"/>
    </row>
    <row r="7247" spans="1:18" x14ac:dyDescent="0.25">
      <c r="A7247" t="str">
        <f t="shared" si="113"/>
        <v/>
      </c>
      <c r="O7247" s="142"/>
      <c r="P7247" s="132"/>
      <c r="R7247" s="119"/>
    </row>
    <row r="7248" spans="1:18" x14ac:dyDescent="0.25">
      <c r="A7248" t="str">
        <f t="shared" si="113"/>
        <v/>
      </c>
      <c r="O7248" s="142"/>
      <c r="P7248" s="132"/>
      <c r="R7248" s="119"/>
    </row>
    <row r="7249" spans="1:18" x14ac:dyDescent="0.25">
      <c r="A7249" t="str">
        <f t="shared" si="113"/>
        <v/>
      </c>
      <c r="O7249" s="142"/>
      <c r="P7249" s="132"/>
      <c r="R7249" s="119"/>
    </row>
    <row r="7250" spans="1:18" x14ac:dyDescent="0.25">
      <c r="A7250" t="str">
        <f t="shared" si="113"/>
        <v/>
      </c>
      <c r="O7250" s="142"/>
      <c r="P7250" s="132"/>
      <c r="R7250" s="119"/>
    </row>
    <row r="7251" spans="1:18" x14ac:dyDescent="0.25">
      <c r="A7251" t="str">
        <f t="shared" si="113"/>
        <v/>
      </c>
      <c r="O7251" s="142"/>
      <c r="P7251" s="132"/>
      <c r="R7251" s="119"/>
    </row>
    <row r="7252" spans="1:18" x14ac:dyDescent="0.25">
      <c r="A7252" t="str">
        <f t="shared" si="113"/>
        <v/>
      </c>
      <c r="O7252" s="142"/>
      <c r="P7252" s="132"/>
      <c r="R7252" s="119"/>
    </row>
    <row r="7253" spans="1:18" x14ac:dyDescent="0.25">
      <c r="A7253" t="str">
        <f t="shared" si="113"/>
        <v/>
      </c>
      <c r="O7253" s="142"/>
      <c r="P7253" s="132"/>
      <c r="R7253" s="119"/>
    </row>
    <row r="7254" spans="1:18" x14ac:dyDescent="0.25">
      <c r="A7254" t="str">
        <f t="shared" si="113"/>
        <v/>
      </c>
      <c r="O7254" s="142"/>
      <c r="P7254" s="132"/>
      <c r="R7254" s="119"/>
    </row>
    <row r="7255" spans="1:18" x14ac:dyDescent="0.25">
      <c r="A7255" t="str">
        <f t="shared" si="113"/>
        <v/>
      </c>
      <c r="O7255" s="142"/>
      <c r="P7255" s="132"/>
      <c r="R7255" s="119"/>
    </row>
    <row r="7256" spans="1:18" x14ac:dyDescent="0.25">
      <c r="A7256" t="str">
        <f t="shared" si="113"/>
        <v/>
      </c>
      <c r="O7256" s="142"/>
      <c r="P7256" s="132"/>
      <c r="R7256" s="119"/>
    </row>
    <row r="7257" spans="1:18" x14ac:dyDescent="0.25">
      <c r="A7257" t="str">
        <f t="shared" si="113"/>
        <v/>
      </c>
      <c r="O7257" s="142"/>
      <c r="P7257" s="132"/>
      <c r="R7257" s="119"/>
    </row>
    <row r="7258" spans="1:18" x14ac:dyDescent="0.25">
      <c r="A7258" t="str">
        <f t="shared" si="113"/>
        <v/>
      </c>
      <c r="O7258" s="142"/>
      <c r="P7258" s="132"/>
      <c r="R7258" s="119"/>
    </row>
    <row r="7259" spans="1:18" x14ac:dyDescent="0.25">
      <c r="A7259" t="str">
        <f t="shared" si="113"/>
        <v/>
      </c>
      <c r="O7259" s="142"/>
      <c r="P7259" s="132"/>
      <c r="R7259" s="119"/>
    </row>
    <row r="7260" spans="1:18" x14ac:dyDescent="0.25">
      <c r="A7260" t="str">
        <f t="shared" si="113"/>
        <v/>
      </c>
      <c r="O7260" s="142"/>
      <c r="P7260" s="132"/>
      <c r="R7260" s="119"/>
    </row>
    <row r="7261" spans="1:18" x14ac:dyDescent="0.25">
      <c r="A7261" t="str">
        <f t="shared" si="113"/>
        <v/>
      </c>
      <c r="O7261" s="142"/>
      <c r="P7261" s="132"/>
      <c r="R7261" s="119"/>
    </row>
    <row r="7262" spans="1:18" x14ac:dyDescent="0.25">
      <c r="A7262" t="str">
        <f t="shared" si="113"/>
        <v/>
      </c>
      <c r="O7262" s="142"/>
      <c r="P7262" s="132"/>
      <c r="R7262" s="119"/>
    </row>
    <row r="7263" spans="1:18" x14ac:dyDescent="0.25">
      <c r="A7263" t="str">
        <f t="shared" si="113"/>
        <v/>
      </c>
      <c r="O7263" s="142"/>
      <c r="P7263" s="132"/>
      <c r="R7263" s="119"/>
    </row>
    <row r="7264" spans="1:18" x14ac:dyDescent="0.25">
      <c r="A7264" t="str">
        <f t="shared" si="113"/>
        <v/>
      </c>
      <c r="O7264" s="142"/>
      <c r="P7264" s="132"/>
      <c r="R7264" s="119"/>
    </row>
    <row r="7265" spans="1:18" x14ac:dyDescent="0.25">
      <c r="A7265" t="str">
        <f t="shared" si="113"/>
        <v/>
      </c>
      <c r="O7265" s="142"/>
      <c r="P7265" s="132"/>
      <c r="R7265" s="119"/>
    </row>
    <row r="7266" spans="1:18" x14ac:dyDescent="0.25">
      <c r="A7266" t="str">
        <f t="shared" si="113"/>
        <v/>
      </c>
      <c r="O7266" s="142"/>
      <c r="P7266" s="132"/>
      <c r="R7266" s="119"/>
    </row>
    <row r="7267" spans="1:18" x14ac:dyDescent="0.25">
      <c r="A7267" t="str">
        <f t="shared" si="113"/>
        <v/>
      </c>
      <c r="O7267" s="142"/>
      <c r="P7267" s="132"/>
      <c r="R7267" s="119"/>
    </row>
    <row r="7268" spans="1:18" x14ac:dyDescent="0.25">
      <c r="A7268" t="str">
        <f t="shared" si="113"/>
        <v/>
      </c>
      <c r="O7268" s="142"/>
      <c r="P7268" s="132"/>
      <c r="R7268" s="119"/>
    </row>
    <row r="7269" spans="1:18" x14ac:dyDescent="0.25">
      <c r="A7269" t="str">
        <f t="shared" si="113"/>
        <v/>
      </c>
      <c r="O7269" s="142"/>
      <c r="P7269" s="132"/>
      <c r="R7269" s="119"/>
    </row>
    <row r="7270" spans="1:18" x14ac:dyDescent="0.25">
      <c r="A7270" t="str">
        <f t="shared" si="113"/>
        <v/>
      </c>
      <c r="O7270" s="142"/>
      <c r="P7270" s="132"/>
      <c r="R7270" s="119"/>
    </row>
    <row r="7271" spans="1:18" x14ac:dyDescent="0.25">
      <c r="A7271" t="str">
        <f t="shared" si="113"/>
        <v/>
      </c>
      <c r="O7271" s="142"/>
      <c r="P7271" s="132"/>
      <c r="R7271" s="119"/>
    </row>
    <row r="7272" spans="1:18" x14ac:dyDescent="0.25">
      <c r="A7272" t="str">
        <f t="shared" si="113"/>
        <v/>
      </c>
      <c r="O7272" s="142"/>
      <c r="P7272" s="132"/>
      <c r="R7272" s="119"/>
    </row>
    <row r="7273" spans="1:18" x14ac:dyDescent="0.25">
      <c r="A7273" t="str">
        <f t="shared" si="113"/>
        <v/>
      </c>
      <c r="O7273" s="142"/>
      <c r="P7273" s="132"/>
      <c r="R7273" s="119"/>
    </row>
    <row r="7274" spans="1:18" x14ac:dyDescent="0.25">
      <c r="A7274" t="str">
        <f t="shared" si="113"/>
        <v/>
      </c>
      <c r="O7274" s="142"/>
      <c r="P7274" s="132"/>
      <c r="R7274" s="119"/>
    </row>
    <row r="7275" spans="1:18" x14ac:dyDescent="0.25">
      <c r="A7275" t="str">
        <f t="shared" si="113"/>
        <v/>
      </c>
      <c r="O7275" s="142"/>
      <c r="P7275" s="132"/>
      <c r="R7275" s="119"/>
    </row>
    <row r="7276" spans="1:18" x14ac:dyDescent="0.25">
      <c r="A7276" t="str">
        <f t="shared" si="113"/>
        <v/>
      </c>
      <c r="O7276" s="142"/>
      <c r="P7276" s="132"/>
      <c r="R7276" s="119"/>
    </row>
    <row r="7277" spans="1:18" x14ac:dyDescent="0.25">
      <c r="A7277" t="str">
        <f t="shared" si="113"/>
        <v/>
      </c>
      <c r="O7277" s="142"/>
      <c r="P7277" s="132"/>
      <c r="R7277" s="119"/>
    </row>
    <row r="7278" spans="1:18" x14ac:dyDescent="0.25">
      <c r="A7278" t="str">
        <f t="shared" si="113"/>
        <v/>
      </c>
      <c r="O7278" s="142"/>
      <c r="P7278" s="132"/>
      <c r="R7278" s="119"/>
    </row>
    <row r="7279" spans="1:18" x14ac:dyDescent="0.25">
      <c r="A7279" t="str">
        <f t="shared" si="113"/>
        <v/>
      </c>
      <c r="O7279" s="142"/>
      <c r="P7279" s="132"/>
      <c r="R7279" s="119"/>
    </row>
    <row r="7280" spans="1:18" x14ac:dyDescent="0.25">
      <c r="A7280" t="str">
        <f t="shared" si="113"/>
        <v/>
      </c>
      <c r="O7280" s="142"/>
      <c r="P7280" s="132"/>
      <c r="R7280" s="119"/>
    </row>
    <row r="7281" spans="1:18" x14ac:dyDescent="0.25">
      <c r="A7281" t="str">
        <f t="shared" si="113"/>
        <v/>
      </c>
      <c r="O7281" s="142"/>
      <c r="P7281" s="132"/>
      <c r="R7281" s="119"/>
    </row>
    <row r="7282" spans="1:18" x14ac:dyDescent="0.25">
      <c r="A7282" t="str">
        <f t="shared" si="113"/>
        <v/>
      </c>
      <c r="O7282" s="142"/>
      <c r="P7282" s="132"/>
      <c r="R7282" s="119"/>
    </row>
    <row r="7283" spans="1:18" x14ac:dyDescent="0.25">
      <c r="A7283" t="str">
        <f t="shared" si="113"/>
        <v/>
      </c>
      <c r="O7283" s="142"/>
      <c r="P7283" s="132"/>
      <c r="R7283" s="119"/>
    </row>
    <row r="7284" spans="1:18" x14ac:dyDescent="0.25">
      <c r="A7284" t="str">
        <f t="shared" si="113"/>
        <v/>
      </c>
      <c r="O7284" s="142"/>
      <c r="P7284" s="132"/>
      <c r="R7284" s="119"/>
    </row>
    <row r="7285" spans="1:18" x14ac:dyDescent="0.25">
      <c r="A7285" t="str">
        <f t="shared" si="113"/>
        <v/>
      </c>
      <c r="O7285" s="142"/>
      <c r="P7285" s="132"/>
      <c r="R7285" s="119"/>
    </row>
    <row r="7286" spans="1:18" x14ac:dyDescent="0.25">
      <c r="A7286" t="str">
        <f t="shared" si="113"/>
        <v/>
      </c>
      <c r="O7286" s="142"/>
      <c r="P7286" s="132"/>
      <c r="R7286" s="119"/>
    </row>
    <row r="7287" spans="1:18" x14ac:dyDescent="0.25">
      <c r="A7287" t="str">
        <f t="shared" si="113"/>
        <v/>
      </c>
      <c r="O7287" s="142"/>
      <c r="P7287" s="132"/>
      <c r="R7287" s="119"/>
    </row>
    <row r="7288" spans="1:18" x14ac:dyDescent="0.25">
      <c r="A7288" t="str">
        <f t="shared" si="113"/>
        <v/>
      </c>
      <c r="O7288" s="142"/>
      <c r="P7288" s="132"/>
      <c r="R7288" s="119"/>
    </row>
    <row r="7289" spans="1:18" x14ac:dyDescent="0.25">
      <c r="A7289" t="str">
        <f t="shared" si="113"/>
        <v/>
      </c>
      <c r="O7289" s="142"/>
      <c r="P7289" s="132"/>
      <c r="R7289" s="119"/>
    </row>
    <row r="7290" spans="1:18" x14ac:dyDescent="0.25">
      <c r="A7290" t="str">
        <f t="shared" si="113"/>
        <v/>
      </c>
      <c r="O7290" s="142"/>
      <c r="P7290" s="132"/>
      <c r="R7290" s="119"/>
    </row>
    <row r="7291" spans="1:18" x14ac:dyDescent="0.25">
      <c r="A7291" t="str">
        <f t="shared" si="113"/>
        <v/>
      </c>
      <c r="O7291" s="142"/>
      <c r="P7291" s="132"/>
      <c r="R7291" s="119"/>
    </row>
    <row r="7292" spans="1:18" x14ac:dyDescent="0.25">
      <c r="A7292" t="str">
        <f t="shared" si="113"/>
        <v/>
      </c>
      <c r="O7292" s="142"/>
      <c r="P7292" s="132"/>
      <c r="R7292" s="119"/>
    </row>
    <row r="7293" spans="1:18" x14ac:dyDescent="0.25">
      <c r="A7293" t="str">
        <f t="shared" si="113"/>
        <v/>
      </c>
      <c r="O7293" s="142"/>
      <c r="P7293" s="132"/>
      <c r="R7293" s="119"/>
    </row>
    <row r="7294" spans="1:18" x14ac:dyDescent="0.25">
      <c r="A7294" t="str">
        <f t="shared" si="113"/>
        <v/>
      </c>
      <c r="O7294" s="142"/>
      <c r="P7294" s="132"/>
      <c r="R7294" s="119"/>
    </row>
    <row r="7295" spans="1:18" x14ac:dyDescent="0.25">
      <c r="A7295" t="str">
        <f t="shared" si="113"/>
        <v/>
      </c>
      <c r="O7295" s="142"/>
      <c r="P7295" s="132"/>
      <c r="R7295" s="119"/>
    </row>
    <row r="7296" spans="1:18" x14ac:dyDescent="0.25">
      <c r="A7296" t="str">
        <f t="shared" si="113"/>
        <v/>
      </c>
      <c r="O7296" s="142"/>
      <c r="P7296" s="132"/>
      <c r="R7296" s="119"/>
    </row>
    <row r="7297" spans="1:18" x14ac:dyDescent="0.25">
      <c r="A7297" t="str">
        <f t="shared" si="113"/>
        <v/>
      </c>
      <c r="O7297" s="142"/>
      <c r="P7297" s="132"/>
      <c r="R7297" s="119"/>
    </row>
    <row r="7298" spans="1:18" x14ac:dyDescent="0.25">
      <c r="A7298" t="str">
        <f t="shared" si="113"/>
        <v/>
      </c>
      <c r="O7298" s="142"/>
      <c r="P7298" s="132"/>
      <c r="R7298" s="119"/>
    </row>
    <row r="7299" spans="1:18" x14ac:dyDescent="0.25">
      <c r="A7299" t="str">
        <f t="shared" si="113"/>
        <v/>
      </c>
      <c r="O7299" s="142"/>
      <c r="P7299" s="132"/>
      <c r="R7299" s="119"/>
    </row>
    <row r="7300" spans="1:18" x14ac:dyDescent="0.25">
      <c r="A7300" t="str">
        <f t="shared" si="113"/>
        <v/>
      </c>
      <c r="O7300" s="142"/>
      <c r="P7300" s="132"/>
      <c r="R7300" s="119"/>
    </row>
    <row r="7301" spans="1:18" x14ac:dyDescent="0.25">
      <c r="A7301" t="str">
        <f t="shared" si="113"/>
        <v/>
      </c>
      <c r="O7301" s="142"/>
      <c r="P7301" s="132"/>
      <c r="R7301" s="119"/>
    </row>
    <row r="7302" spans="1:18" x14ac:dyDescent="0.25">
      <c r="A7302" t="str">
        <f t="shared" si="113"/>
        <v/>
      </c>
      <c r="O7302" s="142"/>
      <c r="P7302" s="132"/>
      <c r="R7302" s="119"/>
    </row>
    <row r="7303" spans="1:18" x14ac:dyDescent="0.25">
      <c r="A7303" t="str">
        <f t="shared" si="113"/>
        <v/>
      </c>
      <c r="O7303" s="142"/>
      <c r="P7303" s="132"/>
      <c r="R7303" s="119"/>
    </row>
    <row r="7304" spans="1:18" x14ac:dyDescent="0.25">
      <c r="A7304" t="str">
        <f t="shared" ref="A7304:A7367" si="114">B7304&amp;N7304</f>
        <v/>
      </c>
      <c r="O7304" s="142"/>
      <c r="P7304" s="132"/>
      <c r="R7304" s="119"/>
    </row>
    <row r="7305" spans="1:18" x14ac:dyDescent="0.25">
      <c r="A7305" t="str">
        <f t="shared" si="114"/>
        <v/>
      </c>
      <c r="O7305" s="142"/>
      <c r="P7305" s="132"/>
      <c r="R7305" s="119"/>
    </row>
    <row r="7306" spans="1:18" x14ac:dyDescent="0.25">
      <c r="A7306" t="str">
        <f t="shared" si="114"/>
        <v/>
      </c>
      <c r="O7306" s="142"/>
      <c r="P7306" s="132"/>
      <c r="R7306" s="119"/>
    </row>
    <row r="7307" spans="1:18" x14ac:dyDescent="0.25">
      <c r="A7307" t="str">
        <f t="shared" si="114"/>
        <v/>
      </c>
      <c r="O7307" s="142"/>
      <c r="P7307" s="132"/>
      <c r="R7307" s="119"/>
    </row>
    <row r="7308" spans="1:18" x14ac:dyDescent="0.25">
      <c r="A7308" t="str">
        <f t="shared" si="114"/>
        <v/>
      </c>
      <c r="O7308" s="142"/>
      <c r="P7308" s="132"/>
      <c r="R7308" s="119"/>
    </row>
    <row r="7309" spans="1:18" x14ac:dyDescent="0.25">
      <c r="A7309" t="str">
        <f t="shared" si="114"/>
        <v/>
      </c>
      <c r="O7309" s="142"/>
      <c r="P7309" s="132"/>
      <c r="R7309" s="119"/>
    </row>
    <row r="7310" spans="1:18" x14ac:dyDescent="0.25">
      <c r="A7310" t="str">
        <f t="shared" si="114"/>
        <v/>
      </c>
      <c r="O7310" s="142"/>
      <c r="P7310" s="132"/>
      <c r="R7310" s="119"/>
    </row>
    <row r="7311" spans="1:18" x14ac:dyDescent="0.25">
      <c r="A7311" t="str">
        <f t="shared" si="114"/>
        <v/>
      </c>
      <c r="O7311" s="142"/>
      <c r="P7311" s="132"/>
      <c r="R7311" s="119"/>
    </row>
    <row r="7312" spans="1:18" x14ac:dyDescent="0.25">
      <c r="A7312" t="str">
        <f t="shared" si="114"/>
        <v/>
      </c>
      <c r="O7312" s="142"/>
      <c r="P7312" s="132"/>
      <c r="R7312" s="119"/>
    </row>
    <row r="7313" spans="1:18" x14ac:dyDescent="0.25">
      <c r="A7313" t="str">
        <f t="shared" si="114"/>
        <v/>
      </c>
      <c r="O7313" s="142"/>
      <c r="P7313" s="132"/>
      <c r="R7313" s="119"/>
    </row>
    <row r="7314" spans="1:18" x14ac:dyDescent="0.25">
      <c r="A7314" t="str">
        <f t="shared" si="114"/>
        <v/>
      </c>
      <c r="O7314" s="142"/>
      <c r="P7314" s="132"/>
      <c r="R7314" s="119"/>
    </row>
    <row r="7315" spans="1:18" x14ac:dyDescent="0.25">
      <c r="A7315" t="str">
        <f t="shared" si="114"/>
        <v/>
      </c>
      <c r="O7315" s="142"/>
      <c r="P7315" s="132"/>
      <c r="R7315" s="119"/>
    </row>
    <row r="7316" spans="1:18" x14ac:dyDescent="0.25">
      <c r="A7316" t="str">
        <f t="shared" si="114"/>
        <v/>
      </c>
      <c r="O7316" s="142"/>
      <c r="P7316" s="132"/>
      <c r="R7316" s="119"/>
    </row>
    <row r="7317" spans="1:18" x14ac:dyDescent="0.25">
      <c r="A7317" t="str">
        <f t="shared" si="114"/>
        <v/>
      </c>
      <c r="O7317" s="142"/>
      <c r="P7317" s="132"/>
      <c r="R7317" s="119"/>
    </row>
    <row r="7318" spans="1:18" x14ac:dyDescent="0.25">
      <c r="A7318" t="str">
        <f t="shared" si="114"/>
        <v/>
      </c>
      <c r="O7318" s="142"/>
      <c r="P7318" s="132"/>
      <c r="R7318" s="119"/>
    </row>
    <row r="7319" spans="1:18" x14ac:dyDescent="0.25">
      <c r="A7319" t="str">
        <f t="shared" si="114"/>
        <v/>
      </c>
      <c r="O7319" s="142"/>
      <c r="P7319" s="132"/>
      <c r="R7319" s="119"/>
    </row>
    <row r="7320" spans="1:18" x14ac:dyDescent="0.25">
      <c r="A7320" t="str">
        <f t="shared" si="114"/>
        <v/>
      </c>
      <c r="O7320" s="142"/>
      <c r="P7320" s="132"/>
      <c r="R7320" s="119"/>
    </row>
    <row r="7321" spans="1:18" x14ac:dyDescent="0.25">
      <c r="A7321" t="str">
        <f t="shared" si="114"/>
        <v/>
      </c>
      <c r="O7321" s="142"/>
      <c r="P7321" s="132"/>
      <c r="R7321" s="119"/>
    </row>
    <row r="7322" spans="1:18" x14ac:dyDescent="0.25">
      <c r="A7322" t="str">
        <f t="shared" si="114"/>
        <v/>
      </c>
      <c r="O7322" s="142"/>
      <c r="P7322" s="132"/>
      <c r="R7322" s="119"/>
    </row>
    <row r="7323" spans="1:18" x14ac:dyDescent="0.25">
      <c r="A7323" t="str">
        <f t="shared" si="114"/>
        <v/>
      </c>
      <c r="O7323" s="142"/>
      <c r="P7323" s="132"/>
      <c r="R7323" s="119"/>
    </row>
    <row r="7324" spans="1:18" x14ac:dyDescent="0.25">
      <c r="A7324" t="str">
        <f t="shared" si="114"/>
        <v/>
      </c>
      <c r="O7324" s="142"/>
      <c r="P7324" s="132"/>
      <c r="R7324" s="119"/>
    </row>
    <row r="7325" spans="1:18" x14ac:dyDescent="0.25">
      <c r="A7325" t="str">
        <f t="shared" si="114"/>
        <v/>
      </c>
      <c r="O7325" s="142"/>
      <c r="P7325" s="132"/>
      <c r="R7325" s="119"/>
    </row>
    <row r="7326" spans="1:18" x14ac:dyDescent="0.25">
      <c r="A7326" t="str">
        <f t="shared" si="114"/>
        <v/>
      </c>
      <c r="O7326" s="142"/>
      <c r="P7326" s="132"/>
      <c r="R7326" s="119"/>
    </row>
    <row r="7327" spans="1:18" x14ac:dyDescent="0.25">
      <c r="A7327" t="str">
        <f t="shared" si="114"/>
        <v/>
      </c>
      <c r="O7327" s="142"/>
      <c r="P7327" s="132"/>
      <c r="R7327" s="119"/>
    </row>
    <row r="7328" spans="1:18" x14ac:dyDescent="0.25">
      <c r="A7328" t="str">
        <f t="shared" si="114"/>
        <v/>
      </c>
      <c r="O7328" s="142"/>
      <c r="P7328" s="132"/>
      <c r="R7328" s="119"/>
    </row>
    <row r="7329" spans="1:18" x14ac:dyDescent="0.25">
      <c r="A7329" t="str">
        <f t="shared" si="114"/>
        <v/>
      </c>
      <c r="O7329" s="142"/>
      <c r="P7329" s="132"/>
      <c r="R7329" s="119"/>
    </row>
    <row r="7330" spans="1:18" x14ac:dyDescent="0.25">
      <c r="A7330" t="str">
        <f t="shared" si="114"/>
        <v/>
      </c>
      <c r="O7330" s="142"/>
      <c r="P7330" s="132"/>
      <c r="R7330" s="119"/>
    </row>
    <row r="7331" spans="1:18" x14ac:dyDescent="0.25">
      <c r="A7331" t="str">
        <f t="shared" si="114"/>
        <v/>
      </c>
      <c r="O7331" s="142"/>
      <c r="P7331" s="132"/>
      <c r="R7331" s="119"/>
    </row>
    <row r="7332" spans="1:18" x14ac:dyDescent="0.25">
      <c r="A7332" t="str">
        <f t="shared" si="114"/>
        <v/>
      </c>
      <c r="O7332" s="142"/>
      <c r="P7332" s="132"/>
      <c r="R7332" s="119"/>
    </row>
    <row r="7333" spans="1:18" x14ac:dyDescent="0.25">
      <c r="A7333" t="str">
        <f t="shared" si="114"/>
        <v/>
      </c>
      <c r="O7333" s="142"/>
      <c r="P7333" s="132"/>
      <c r="R7333" s="119"/>
    </row>
    <row r="7334" spans="1:18" x14ac:dyDescent="0.25">
      <c r="A7334" t="str">
        <f t="shared" si="114"/>
        <v/>
      </c>
      <c r="O7334" s="142"/>
      <c r="P7334" s="132"/>
      <c r="R7334" s="119"/>
    </row>
    <row r="7335" spans="1:18" x14ac:dyDescent="0.25">
      <c r="A7335" t="str">
        <f t="shared" si="114"/>
        <v/>
      </c>
      <c r="O7335" s="142"/>
      <c r="P7335" s="132"/>
      <c r="R7335" s="119"/>
    </row>
    <row r="7336" spans="1:18" x14ac:dyDescent="0.25">
      <c r="A7336" t="str">
        <f t="shared" si="114"/>
        <v/>
      </c>
      <c r="O7336" s="142"/>
      <c r="P7336" s="132"/>
      <c r="R7336" s="119"/>
    </row>
    <row r="7337" spans="1:18" x14ac:dyDescent="0.25">
      <c r="A7337" t="str">
        <f t="shared" si="114"/>
        <v/>
      </c>
      <c r="O7337" s="142"/>
      <c r="P7337" s="132"/>
      <c r="R7337" s="119"/>
    </row>
    <row r="7338" spans="1:18" x14ac:dyDescent="0.25">
      <c r="A7338" t="str">
        <f t="shared" si="114"/>
        <v/>
      </c>
      <c r="O7338" s="142"/>
      <c r="P7338" s="132"/>
      <c r="R7338" s="119"/>
    </row>
    <row r="7339" spans="1:18" x14ac:dyDescent="0.25">
      <c r="A7339" t="str">
        <f t="shared" si="114"/>
        <v/>
      </c>
      <c r="O7339" s="142"/>
      <c r="P7339" s="132"/>
      <c r="R7339" s="119"/>
    </row>
    <row r="7340" spans="1:18" x14ac:dyDescent="0.25">
      <c r="A7340" t="str">
        <f t="shared" si="114"/>
        <v/>
      </c>
      <c r="O7340" s="142"/>
      <c r="P7340" s="132"/>
      <c r="R7340" s="119"/>
    </row>
    <row r="7341" spans="1:18" x14ac:dyDescent="0.25">
      <c r="A7341" t="str">
        <f t="shared" si="114"/>
        <v/>
      </c>
      <c r="O7341" s="142"/>
      <c r="P7341" s="132"/>
      <c r="R7341" s="119"/>
    </row>
    <row r="7342" spans="1:18" x14ac:dyDescent="0.25">
      <c r="A7342" t="str">
        <f t="shared" si="114"/>
        <v/>
      </c>
      <c r="O7342" s="142"/>
      <c r="P7342" s="132"/>
      <c r="R7342" s="119"/>
    </row>
    <row r="7343" spans="1:18" x14ac:dyDescent="0.25">
      <c r="A7343" t="str">
        <f t="shared" si="114"/>
        <v/>
      </c>
      <c r="O7343" s="142"/>
      <c r="P7343" s="132"/>
      <c r="R7343" s="119"/>
    </row>
    <row r="7344" spans="1:18" x14ac:dyDescent="0.25">
      <c r="A7344" t="str">
        <f t="shared" si="114"/>
        <v/>
      </c>
      <c r="O7344" s="142"/>
      <c r="P7344" s="132"/>
      <c r="R7344" s="119"/>
    </row>
    <row r="7345" spans="1:18" x14ac:dyDescent="0.25">
      <c r="A7345" t="str">
        <f t="shared" si="114"/>
        <v/>
      </c>
      <c r="O7345" s="142"/>
      <c r="P7345" s="132"/>
      <c r="R7345" s="119"/>
    </row>
    <row r="7346" spans="1:18" x14ac:dyDescent="0.25">
      <c r="A7346" t="str">
        <f t="shared" si="114"/>
        <v/>
      </c>
      <c r="O7346" s="142"/>
      <c r="P7346" s="132"/>
      <c r="R7346" s="119"/>
    </row>
    <row r="7347" spans="1:18" x14ac:dyDescent="0.25">
      <c r="A7347" t="str">
        <f t="shared" si="114"/>
        <v/>
      </c>
      <c r="O7347" s="142"/>
      <c r="P7347" s="132"/>
      <c r="R7347" s="119"/>
    </row>
    <row r="7348" spans="1:18" x14ac:dyDescent="0.25">
      <c r="A7348" t="str">
        <f t="shared" si="114"/>
        <v/>
      </c>
      <c r="O7348" s="142"/>
      <c r="P7348" s="132"/>
      <c r="R7348" s="119"/>
    </row>
    <row r="7349" spans="1:18" x14ac:dyDescent="0.25">
      <c r="A7349" t="str">
        <f t="shared" si="114"/>
        <v/>
      </c>
      <c r="O7349" s="142"/>
      <c r="P7349" s="132"/>
      <c r="R7349" s="119"/>
    </row>
    <row r="7350" spans="1:18" x14ac:dyDescent="0.25">
      <c r="A7350" t="str">
        <f t="shared" si="114"/>
        <v/>
      </c>
      <c r="O7350" s="142"/>
      <c r="P7350" s="132"/>
      <c r="R7350" s="119"/>
    </row>
    <row r="7351" spans="1:18" x14ac:dyDescent="0.25">
      <c r="A7351" t="str">
        <f t="shared" si="114"/>
        <v/>
      </c>
      <c r="O7351" s="142"/>
      <c r="P7351" s="132"/>
      <c r="R7351" s="119"/>
    </row>
    <row r="7352" spans="1:18" x14ac:dyDescent="0.25">
      <c r="A7352" t="str">
        <f t="shared" si="114"/>
        <v/>
      </c>
      <c r="O7352" s="142"/>
      <c r="P7352" s="132"/>
      <c r="R7352" s="119"/>
    </row>
    <row r="7353" spans="1:18" x14ac:dyDescent="0.25">
      <c r="A7353" t="str">
        <f t="shared" si="114"/>
        <v/>
      </c>
      <c r="O7353" s="142"/>
      <c r="P7353" s="132"/>
      <c r="R7353" s="119"/>
    </row>
    <row r="7354" spans="1:18" x14ac:dyDescent="0.25">
      <c r="A7354" t="str">
        <f t="shared" si="114"/>
        <v/>
      </c>
      <c r="O7354" s="142"/>
      <c r="P7354" s="132"/>
      <c r="R7354" s="119"/>
    </row>
    <row r="7355" spans="1:18" x14ac:dyDescent="0.25">
      <c r="A7355" t="str">
        <f t="shared" si="114"/>
        <v/>
      </c>
      <c r="O7355" s="142"/>
      <c r="P7355" s="132"/>
      <c r="R7355" s="119"/>
    </row>
    <row r="7356" spans="1:18" x14ac:dyDescent="0.25">
      <c r="A7356" t="str">
        <f t="shared" si="114"/>
        <v/>
      </c>
      <c r="O7356" s="142"/>
      <c r="P7356" s="132"/>
      <c r="R7356" s="119"/>
    </row>
    <row r="7357" spans="1:18" x14ac:dyDescent="0.25">
      <c r="A7357" t="str">
        <f t="shared" si="114"/>
        <v/>
      </c>
      <c r="O7357" s="142"/>
      <c r="P7357" s="132"/>
      <c r="R7357" s="119"/>
    </row>
    <row r="7358" spans="1:18" x14ac:dyDescent="0.25">
      <c r="A7358" t="str">
        <f t="shared" si="114"/>
        <v/>
      </c>
      <c r="O7358" s="142"/>
      <c r="P7358" s="132"/>
      <c r="R7358" s="119"/>
    </row>
    <row r="7359" spans="1:18" x14ac:dyDescent="0.25">
      <c r="A7359" t="str">
        <f t="shared" si="114"/>
        <v/>
      </c>
      <c r="O7359" s="142"/>
      <c r="P7359" s="132"/>
      <c r="R7359" s="119"/>
    </row>
    <row r="7360" spans="1:18" x14ac:dyDescent="0.25">
      <c r="A7360" t="str">
        <f t="shared" si="114"/>
        <v/>
      </c>
      <c r="O7360" s="142"/>
      <c r="P7360" s="132"/>
      <c r="R7360" s="119"/>
    </row>
    <row r="7361" spans="1:18" x14ac:dyDescent="0.25">
      <c r="A7361" t="str">
        <f t="shared" si="114"/>
        <v/>
      </c>
      <c r="O7361" s="142"/>
      <c r="P7361" s="132"/>
      <c r="R7361" s="119"/>
    </row>
    <row r="7362" spans="1:18" x14ac:dyDescent="0.25">
      <c r="A7362" t="str">
        <f t="shared" si="114"/>
        <v/>
      </c>
      <c r="O7362" s="142"/>
      <c r="P7362" s="132"/>
      <c r="R7362" s="119"/>
    </row>
    <row r="7363" spans="1:18" x14ac:dyDescent="0.25">
      <c r="A7363" t="str">
        <f t="shared" si="114"/>
        <v/>
      </c>
      <c r="O7363" s="142"/>
      <c r="P7363" s="132"/>
      <c r="R7363" s="119"/>
    </row>
    <row r="7364" spans="1:18" x14ac:dyDescent="0.25">
      <c r="A7364" t="str">
        <f t="shared" si="114"/>
        <v/>
      </c>
      <c r="O7364" s="142"/>
      <c r="P7364" s="132"/>
      <c r="R7364" s="119"/>
    </row>
    <row r="7365" spans="1:18" x14ac:dyDescent="0.25">
      <c r="A7365" t="str">
        <f t="shared" si="114"/>
        <v/>
      </c>
      <c r="O7365" s="142"/>
      <c r="P7365" s="132"/>
      <c r="R7365" s="119"/>
    </row>
    <row r="7366" spans="1:18" x14ac:dyDescent="0.25">
      <c r="A7366" t="str">
        <f t="shared" si="114"/>
        <v/>
      </c>
      <c r="O7366" s="142"/>
      <c r="P7366" s="132"/>
      <c r="R7366" s="119"/>
    </row>
    <row r="7367" spans="1:18" x14ac:dyDescent="0.25">
      <c r="A7367" t="str">
        <f t="shared" si="114"/>
        <v/>
      </c>
      <c r="O7367" s="142"/>
      <c r="P7367" s="132"/>
      <c r="R7367" s="119"/>
    </row>
    <row r="7368" spans="1:18" x14ac:dyDescent="0.25">
      <c r="A7368" t="str">
        <f t="shared" ref="A7368:A7431" si="115">B7368&amp;N7368</f>
        <v/>
      </c>
      <c r="O7368" s="142"/>
      <c r="P7368" s="132"/>
      <c r="R7368" s="119"/>
    </row>
    <row r="7369" spans="1:18" x14ac:dyDescent="0.25">
      <c r="A7369" t="str">
        <f t="shared" si="115"/>
        <v/>
      </c>
      <c r="O7369" s="142"/>
      <c r="P7369" s="132"/>
      <c r="R7369" s="119"/>
    </row>
    <row r="7370" spans="1:18" x14ac:dyDescent="0.25">
      <c r="A7370" t="str">
        <f t="shared" si="115"/>
        <v/>
      </c>
      <c r="O7370" s="142"/>
      <c r="P7370" s="132"/>
      <c r="R7370" s="119"/>
    </row>
    <row r="7371" spans="1:18" x14ac:dyDescent="0.25">
      <c r="A7371" t="str">
        <f t="shared" si="115"/>
        <v/>
      </c>
      <c r="O7371" s="142"/>
      <c r="P7371" s="132"/>
      <c r="R7371" s="119"/>
    </row>
    <row r="7372" spans="1:18" x14ac:dyDescent="0.25">
      <c r="A7372" t="str">
        <f t="shared" si="115"/>
        <v/>
      </c>
      <c r="O7372" s="142"/>
      <c r="P7372" s="132"/>
      <c r="R7372" s="119"/>
    </row>
    <row r="7373" spans="1:18" x14ac:dyDescent="0.25">
      <c r="A7373" t="str">
        <f t="shared" si="115"/>
        <v/>
      </c>
      <c r="O7373" s="142"/>
      <c r="P7373" s="132"/>
      <c r="R7373" s="119"/>
    </row>
    <row r="7374" spans="1:18" x14ac:dyDescent="0.25">
      <c r="A7374" t="str">
        <f t="shared" si="115"/>
        <v/>
      </c>
      <c r="O7374" s="142"/>
      <c r="P7374" s="132"/>
      <c r="R7374" s="119"/>
    </row>
    <row r="7375" spans="1:18" x14ac:dyDescent="0.25">
      <c r="A7375" t="str">
        <f t="shared" si="115"/>
        <v/>
      </c>
      <c r="O7375" s="142"/>
      <c r="P7375" s="132"/>
      <c r="R7375" s="119"/>
    </row>
    <row r="7376" spans="1:18" x14ac:dyDescent="0.25">
      <c r="A7376" t="str">
        <f t="shared" si="115"/>
        <v/>
      </c>
      <c r="O7376" s="142"/>
      <c r="P7376" s="132"/>
      <c r="R7376" s="119"/>
    </row>
    <row r="7377" spans="1:18" x14ac:dyDescent="0.25">
      <c r="A7377" t="str">
        <f t="shared" si="115"/>
        <v/>
      </c>
      <c r="O7377" s="142"/>
      <c r="P7377" s="132"/>
      <c r="R7377" s="119"/>
    </row>
    <row r="7378" spans="1:18" x14ac:dyDescent="0.25">
      <c r="A7378" t="str">
        <f t="shared" si="115"/>
        <v/>
      </c>
      <c r="O7378" s="142"/>
      <c r="P7378" s="132"/>
      <c r="R7378" s="119"/>
    </row>
    <row r="7379" spans="1:18" x14ac:dyDescent="0.25">
      <c r="A7379" t="str">
        <f t="shared" si="115"/>
        <v/>
      </c>
      <c r="O7379" s="142"/>
      <c r="P7379" s="132"/>
      <c r="R7379" s="119"/>
    </row>
    <row r="7380" spans="1:18" x14ac:dyDescent="0.25">
      <c r="A7380" t="str">
        <f t="shared" si="115"/>
        <v/>
      </c>
      <c r="O7380" s="142"/>
      <c r="P7380" s="132"/>
      <c r="R7380" s="119"/>
    </row>
    <row r="7381" spans="1:18" x14ac:dyDescent="0.25">
      <c r="A7381" t="str">
        <f t="shared" si="115"/>
        <v/>
      </c>
      <c r="O7381" s="142"/>
      <c r="P7381" s="132"/>
      <c r="R7381" s="119"/>
    </row>
    <row r="7382" spans="1:18" x14ac:dyDescent="0.25">
      <c r="A7382" t="str">
        <f t="shared" si="115"/>
        <v/>
      </c>
      <c r="O7382" s="142"/>
      <c r="P7382" s="132"/>
      <c r="R7382" s="119"/>
    </row>
    <row r="7383" spans="1:18" x14ac:dyDescent="0.25">
      <c r="A7383" t="str">
        <f t="shared" si="115"/>
        <v/>
      </c>
      <c r="O7383" s="142"/>
      <c r="P7383" s="132"/>
      <c r="R7383" s="119"/>
    </row>
    <row r="7384" spans="1:18" x14ac:dyDescent="0.25">
      <c r="A7384" t="str">
        <f t="shared" si="115"/>
        <v/>
      </c>
      <c r="O7384" s="142"/>
      <c r="P7384" s="132"/>
      <c r="R7384" s="119"/>
    </row>
    <row r="7385" spans="1:18" x14ac:dyDescent="0.25">
      <c r="A7385" t="str">
        <f t="shared" si="115"/>
        <v/>
      </c>
      <c r="O7385" s="142"/>
      <c r="P7385" s="132"/>
      <c r="R7385" s="119"/>
    </row>
    <row r="7386" spans="1:18" x14ac:dyDescent="0.25">
      <c r="A7386" t="str">
        <f t="shared" si="115"/>
        <v/>
      </c>
      <c r="O7386" s="142"/>
      <c r="P7386" s="132"/>
      <c r="R7386" s="119"/>
    </row>
    <row r="7387" spans="1:18" x14ac:dyDescent="0.25">
      <c r="A7387" t="str">
        <f t="shared" si="115"/>
        <v/>
      </c>
      <c r="O7387" s="142"/>
      <c r="P7387" s="132"/>
      <c r="R7387" s="119"/>
    </row>
    <row r="7388" spans="1:18" x14ac:dyDescent="0.25">
      <c r="A7388" t="str">
        <f t="shared" si="115"/>
        <v/>
      </c>
      <c r="O7388" s="142"/>
      <c r="P7388" s="132"/>
      <c r="R7388" s="119"/>
    </row>
    <row r="7389" spans="1:18" x14ac:dyDescent="0.25">
      <c r="A7389" t="str">
        <f t="shared" si="115"/>
        <v/>
      </c>
      <c r="O7389" s="142"/>
      <c r="P7389" s="132"/>
      <c r="R7389" s="119"/>
    </row>
    <row r="7390" spans="1:18" x14ac:dyDescent="0.25">
      <c r="A7390" t="str">
        <f t="shared" si="115"/>
        <v/>
      </c>
      <c r="O7390" s="142"/>
      <c r="P7390" s="132"/>
      <c r="R7390" s="119"/>
    </row>
    <row r="7391" spans="1:18" x14ac:dyDescent="0.25">
      <c r="A7391" t="str">
        <f t="shared" si="115"/>
        <v/>
      </c>
      <c r="O7391" s="142"/>
      <c r="P7391" s="132"/>
      <c r="R7391" s="119"/>
    </row>
    <row r="7392" spans="1:18" x14ac:dyDescent="0.25">
      <c r="A7392" t="str">
        <f t="shared" si="115"/>
        <v/>
      </c>
      <c r="O7392" s="142"/>
      <c r="P7392" s="132"/>
      <c r="R7392" s="119"/>
    </row>
    <row r="7393" spans="1:18" x14ac:dyDescent="0.25">
      <c r="A7393" t="str">
        <f t="shared" si="115"/>
        <v/>
      </c>
      <c r="O7393" s="142"/>
      <c r="P7393" s="132"/>
      <c r="R7393" s="119"/>
    </row>
    <row r="7394" spans="1:18" x14ac:dyDescent="0.25">
      <c r="A7394" t="str">
        <f t="shared" si="115"/>
        <v/>
      </c>
      <c r="O7394" s="142"/>
      <c r="P7394" s="132"/>
      <c r="R7394" s="119"/>
    </row>
    <row r="7395" spans="1:18" x14ac:dyDescent="0.25">
      <c r="A7395" t="str">
        <f t="shared" si="115"/>
        <v/>
      </c>
      <c r="O7395" s="142"/>
      <c r="P7395" s="132"/>
      <c r="R7395" s="119"/>
    </row>
    <row r="7396" spans="1:18" x14ac:dyDescent="0.25">
      <c r="A7396" t="str">
        <f t="shared" si="115"/>
        <v/>
      </c>
      <c r="O7396" s="142"/>
      <c r="P7396" s="132"/>
      <c r="R7396" s="119"/>
    </row>
    <row r="7397" spans="1:18" x14ac:dyDescent="0.25">
      <c r="A7397" t="str">
        <f t="shared" si="115"/>
        <v/>
      </c>
      <c r="O7397" s="142"/>
      <c r="P7397" s="132"/>
      <c r="R7397" s="119"/>
    </row>
    <row r="7398" spans="1:18" x14ac:dyDescent="0.25">
      <c r="A7398" t="str">
        <f t="shared" si="115"/>
        <v/>
      </c>
      <c r="O7398" s="142"/>
      <c r="P7398" s="132"/>
      <c r="R7398" s="119"/>
    </row>
    <row r="7399" spans="1:18" x14ac:dyDescent="0.25">
      <c r="A7399" t="str">
        <f t="shared" si="115"/>
        <v/>
      </c>
      <c r="O7399" s="142"/>
      <c r="P7399" s="132"/>
      <c r="R7399" s="119"/>
    </row>
    <row r="7400" spans="1:18" x14ac:dyDescent="0.25">
      <c r="A7400" t="str">
        <f t="shared" si="115"/>
        <v/>
      </c>
      <c r="O7400" s="142"/>
      <c r="P7400" s="132"/>
      <c r="R7400" s="119"/>
    </row>
    <row r="7401" spans="1:18" x14ac:dyDescent="0.25">
      <c r="A7401" t="str">
        <f t="shared" si="115"/>
        <v/>
      </c>
      <c r="O7401" s="142"/>
      <c r="P7401" s="132"/>
      <c r="R7401" s="119"/>
    </row>
    <row r="7402" spans="1:18" x14ac:dyDescent="0.25">
      <c r="A7402" t="str">
        <f t="shared" si="115"/>
        <v/>
      </c>
      <c r="O7402" s="142"/>
      <c r="P7402" s="132"/>
      <c r="R7402" s="119"/>
    </row>
    <row r="7403" spans="1:18" x14ac:dyDescent="0.25">
      <c r="A7403" t="str">
        <f t="shared" si="115"/>
        <v/>
      </c>
      <c r="O7403" s="142"/>
      <c r="P7403" s="132"/>
      <c r="R7403" s="119"/>
    </row>
    <row r="7404" spans="1:18" x14ac:dyDescent="0.25">
      <c r="A7404" t="str">
        <f t="shared" si="115"/>
        <v/>
      </c>
      <c r="O7404" s="142"/>
      <c r="P7404" s="132"/>
      <c r="R7404" s="119"/>
    </row>
    <row r="7405" spans="1:18" x14ac:dyDescent="0.25">
      <c r="A7405" t="str">
        <f t="shared" si="115"/>
        <v/>
      </c>
      <c r="O7405" s="142"/>
      <c r="P7405" s="132"/>
      <c r="R7405" s="119"/>
    </row>
    <row r="7406" spans="1:18" x14ac:dyDescent="0.25">
      <c r="A7406" t="str">
        <f t="shared" si="115"/>
        <v/>
      </c>
      <c r="O7406" s="142"/>
      <c r="P7406" s="132"/>
      <c r="R7406" s="119"/>
    </row>
    <row r="7407" spans="1:18" x14ac:dyDescent="0.25">
      <c r="A7407" t="str">
        <f t="shared" si="115"/>
        <v/>
      </c>
      <c r="O7407" s="142"/>
      <c r="P7407" s="132"/>
      <c r="R7407" s="119"/>
    </row>
    <row r="7408" spans="1:18" x14ac:dyDescent="0.25">
      <c r="A7408" t="str">
        <f t="shared" si="115"/>
        <v/>
      </c>
      <c r="O7408" s="142"/>
      <c r="P7408" s="132"/>
      <c r="R7408" s="119"/>
    </row>
    <row r="7409" spans="1:18" x14ac:dyDescent="0.25">
      <c r="A7409" t="str">
        <f t="shared" si="115"/>
        <v/>
      </c>
      <c r="O7409" s="142"/>
      <c r="P7409" s="132"/>
      <c r="R7409" s="119"/>
    </row>
    <row r="7410" spans="1:18" x14ac:dyDescent="0.25">
      <c r="A7410" t="str">
        <f t="shared" si="115"/>
        <v/>
      </c>
      <c r="O7410" s="142"/>
      <c r="P7410" s="132"/>
      <c r="R7410" s="119"/>
    </row>
    <row r="7411" spans="1:18" x14ac:dyDescent="0.25">
      <c r="A7411" t="str">
        <f t="shared" si="115"/>
        <v/>
      </c>
      <c r="O7411" s="142"/>
      <c r="P7411" s="132"/>
      <c r="R7411" s="119"/>
    </row>
    <row r="7412" spans="1:18" x14ac:dyDescent="0.25">
      <c r="A7412" t="str">
        <f t="shared" si="115"/>
        <v/>
      </c>
      <c r="O7412" s="142"/>
      <c r="P7412" s="132"/>
      <c r="R7412" s="119"/>
    </row>
    <row r="7413" spans="1:18" x14ac:dyDescent="0.25">
      <c r="A7413" t="str">
        <f t="shared" si="115"/>
        <v/>
      </c>
      <c r="O7413" s="142"/>
      <c r="P7413" s="132"/>
      <c r="R7413" s="119"/>
    </row>
    <row r="7414" spans="1:18" x14ac:dyDescent="0.25">
      <c r="A7414" t="str">
        <f t="shared" si="115"/>
        <v/>
      </c>
      <c r="O7414" s="142"/>
      <c r="P7414" s="132"/>
      <c r="R7414" s="119"/>
    </row>
    <row r="7415" spans="1:18" x14ac:dyDescent="0.25">
      <c r="A7415" t="str">
        <f t="shared" si="115"/>
        <v/>
      </c>
      <c r="O7415" s="142"/>
      <c r="P7415" s="132"/>
      <c r="R7415" s="119"/>
    </row>
    <row r="7416" spans="1:18" x14ac:dyDescent="0.25">
      <c r="A7416" t="str">
        <f t="shared" si="115"/>
        <v/>
      </c>
      <c r="O7416" s="142"/>
      <c r="P7416" s="132"/>
      <c r="R7416" s="119"/>
    </row>
    <row r="7417" spans="1:18" x14ac:dyDescent="0.25">
      <c r="A7417" t="str">
        <f t="shared" si="115"/>
        <v/>
      </c>
      <c r="O7417" s="142"/>
      <c r="P7417" s="132"/>
      <c r="R7417" s="119"/>
    </row>
    <row r="7418" spans="1:18" x14ac:dyDescent="0.25">
      <c r="A7418" t="str">
        <f t="shared" si="115"/>
        <v/>
      </c>
      <c r="O7418" s="142"/>
      <c r="P7418" s="132"/>
      <c r="R7418" s="119"/>
    </row>
    <row r="7419" spans="1:18" x14ac:dyDescent="0.25">
      <c r="A7419" t="str">
        <f t="shared" si="115"/>
        <v/>
      </c>
      <c r="O7419" s="142"/>
      <c r="P7419" s="132"/>
      <c r="R7419" s="119"/>
    </row>
    <row r="7420" spans="1:18" x14ac:dyDescent="0.25">
      <c r="A7420" t="str">
        <f t="shared" si="115"/>
        <v/>
      </c>
      <c r="O7420" s="142"/>
      <c r="P7420" s="132"/>
      <c r="R7420" s="119"/>
    </row>
    <row r="7421" spans="1:18" x14ac:dyDescent="0.25">
      <c r="A7421" t="str">
        <f t="shared" si="115"/>
        <v/>
      </c>
      <c r="O7421" s="142"/>
      <c r="P7421" s="132"/>
      <c r="R7421" s="119"/>
    </row>
    <row r="7422" spans="1:18" x14ac:dyDescent="0.25">
      <c r="A7422" t="str">
        <f t="shared" si="115"/>
        <v/>
      </c>
      <c r="O7422" s="142"/>
      <c r="P7422" s="132"/>
      <c r="R7422" s="119"/>
    </row>
    <row r="7423" spans="1:18" x14ac:dyDescent="0.25">
      <c r="A7423" t="str">
        <f t="shared" si="115"/>
        <v/>
      </c>
      <c r="O7423" s="142"/>
      <c r="P7423" s="132"/>
      <c r="R7423" s="119"/>
    </row>
    <row r="7424" spans="1:18" x14ac:dyDescent="0.25">
      <c r="A7424" t="str">
        <f t="shared" si="115"/>
        <v/>
      </c>
      <c r="O7424" s="142"/>
      <c r="P7424" s="132"/>
      <c r="R7424" s="119"/>
    </row>
    <row r="7425" spans="1:18" x14ac:dyDescent="0.25">
      <c r="A7425" t="str">
        <f t="shared" si="115"/>
        <v/>
      </c>
      <c r="O7425" s="142"/>
      <c r="P7425" s="132"/>
      <c r="R7425" s="119"/>
    </row>
    <row r="7426" spans="1:18" x14ac:dyDescent="0.25">
      <c r="A7426" t="str">
        <f t="shared" si="115"/>
        <v/>
      </c>
      <c r="O7426" s="142"/>
      <c r="P7426" s="132"/>
      <c r="R7426" s="119"/>
    </row>
    <row r="7427" spans="1:18" x14ac:dyDescent="0.25">
      <c r="A7427" t="str">
        <f t="shared" si="115"/>
        <v/>
      </c>
      <c r="O7427" s="142"/>
      <c r="P7427" s="132"/>
      <c r="R7427" s="119"/>
    </row>
    <row r="7428" spans="1:18" x14ac:dyDescent="0.25">
      <c r="A7428" t="str">
        <f t="shared" si="115"/>
        <v/>
      </c>
      <c r="O7428" s="142"/>
      <c r="P7428" s="132"/>
      <c r="R7428" s="119"/>
    </row>
    <row r="7429" spans="1:18" x14ac:dyDescent="0.25">
      <c r="A7429" t="str">
        <f t="shared" si="115"/>
        <v/>
      </c>
      <c r="O7429" s="142"/>
      <c r="P7429" s="132"/>
      <c r="R7429" s="119"/>
    </row>
    <row r="7430" spans="1:18" x14ac:dyDescent="0.25">
      <c r="A7430" t="str">
        <f t="shared" si="115"/>
        <v/>
      </c>
      <c r="O7430" s="142"/>
      <c r="P7430" s="132"/>
      <c r="R7430" s="119"/>
    </row>
    <row r="7431" spans="1:18" x14ac:dyDescent="0.25">
      <c r="A7431" t="str">
        <f t="shared" si="115"/>
        <v/>
      </c>
      <c r="O7431" s="142"/>
      <c r="P7431" s="132"/>
      <c r="R7431" s="119"/>
    </row>
    <row r="7432" spans="1:18" x14ac:dyDescent="0.25">
      <c r="A7432" t="str">
        <f t="shared" ref="A7432:A7495" si="116">B7432&amp;N7432</f>
        <v/>
      </c>
      <c r="O7432" s="142"/>
      <c r="P7432" s="132"/>
      <c r="R7432" s="119"/>
    </row>
    <row r="7433" spans="1:18" x14ac:dyDescent="0.25">
      <c r="A7433" t="str">
        <f t="shared" si="116"/>
        <v/>
      </c>
      <c r="O7433" s="142"/>
      <c r="P7433" s="132"/>
      <c r="R7433" s="119"/>
    </row>
    <row r="7434" spans="1:18" x14ac:dyDescent="0.25">
      <c r="A7434" t="str">
        <f t="shared" si="116"/>
        <v/>
      </c>
      <c r="O7434" s="142"/>
      <c r="P7434" s="132"/>
      <c r="R7434" s="119"/>
    </row>
    <row r="7435" spans="1:18" x14ac:dyDescent="0.25">
      <c r="A7435" t="str">
        <f t="shared" si="116"/>
        <v/>
      </c>
      <c r="O7435" s="142"/>
      <c r="P7435" s="132"/>
      <c r="R7435" s="119"/>
    </row>
    <row r="7436" spans="1:18" x14ac:dyDescent="0.25">
      <c r="A7436" t="str">
        <f t="shared" si="116"/>
        <v/>
      </c>
      <c r="O7436" s="142"/>
      <c r="P7436" s="132"/>
      <c r="R7436" s="119"/>
    </row>
    <row r="7437" spans="1:18" x14ac:dyDescent="0.25">
      <c r="A7437" t="str">
        <f t="shared" si="116"/>
        <v/>
      </c>
      <c r="O7437" s="142"/>
      <c r="P7437" s="132"/>
      <c r="R7437" s="119"/>
    </row>
    <row r="7438" spans="1:18" x14ac:dyDescent="0.25">
      <c r="A7438" t="str">
        <f t="shared" si="116"/>
        <v/>
      </c>
      <c r="O7438" s="142"/>
      <c r="P7438" s="132"/>
      <c r="R7438" s="119"/>
    </row>
    <row r="7439" spans="1:18" x14ac:dyDescent="0.25">
      <c r="A7439" t="str">
        <f t="shared" si="116"/>
        <v/>
      </c>
      <c r="O7439" s="142"/>
      <c r="P7439" s="132"/>
      <c r="R7439" s="119"/>
    </row>
    <row r="7440" spans="1:18" x14ac:dyDescent="0.25">
      <c r="A7440" t="str">
        <f t="shared" si="116"/>
        <v/>
      </c>
      <c r="O7440" s="142"/>
      <c r="P7440" s="132"/>
      <c r="R7440" s="119"/>
    </row>
    <row r="7441" spans="1:18" x14ac:dyDescent="0.25">
      <c r="A7441" t="str">
        <f t="shared" si="116"/>
        <v/>
      </c>
      <c r="O7441" s="142"/>
      <c r="P7441" s="132"/>
      <c r="R7441" s="119"/>
    </row>
    <row r="7442" spans="1:18" x14ac:dyDescent="0.25">
      <c r="A7442" t="str">
        <f t="shared" si="116"/>
        <v/>
      </c>
      <c r="O7442" s="142"/>
      <c r="P7442" s="132"/>
      <c r="R7442" s="119"/>
    </row>
    <row r="7443" spans="1:18" x14ac:dyDescent="0.25">
      <c r="A7443" t="str">
        <f t="shared" si="116"/>
        <v/>
      </c>
      <c r="O7443" s="142"/>
      <c r="P7443" s="132"/>
      <c r="R7443" s="119"/>
    </row>
    <row r="7444" spans="1:18" x14ac:dyDescent="0.25">
      <c r="A7444" t="str">
        <f t="shared" si="116"/>
        <v/>
      </c>
      <c r="O7444" s="142"/>
      <c r="P7444" s="132"/>
      <c r="R7444" s="119"/>
    </row>
    <row r="7445" spans="1:18" x14ac:dyDescent="0.25">
      <c r="A7445" t="str">
        <f t="shared" si="116"/>
        <v/>
      </c>
      <c r="O7445" s="142"/>
      <c r="P7445" s="132"/>
      <c r="R7445" s="119"/>
    </row>
    <row r="7446" spans="1:18" x14ac:dyDescent="0.25">
      <c r="A7446" t="str">
        <f t="shared" si="116"/>
        <v/>
      </c>
      <c r="O7446" s="142"/>
      <c r="P7446" s="132"/>
      <c r="R7446" s="119"/>
    </row>
    <row r="7447" spans="1:18" x14ac:dyDescent="0.25">
      <c r="A7447" t="str">
        <f t="shared" si="116"/>
        <v/>
      </c>
      <c r="O7447" s="142"/>
      <c r="P7447" s="132"/>
      <c r="R7447" s="119"/>
    </row>
    <row r="7448" spans="1:18" x14ac:dyDescent="0.25">
      <c r="A7448" t="str">
        <f t="shared" si="116"/>
        <v/>
      </c>
      <c r="O7448" s="142"/>
      <c r="P7448" s="132"/>
      <c r="R7448" s="119"/>
    </row>
    <row r="7449" spans="1:18" x14ac:dyDescent="0.25">
      <c r="A7449" t="str">
        <f t="shared" si="116"/>
        <v/>
      </c>
      <c r="O7449" s="142"/>
      <c r="P7449" s="132"/>
      <c r="R7449" s="119"/>
    </row>
    <row r="7450" spans="1:18" x14ac:dyDescent="0.25">
      <c r="A7450" t="str">
        <f t="shared" si="116"/>
        <v/>
      </c>
      <c r="O7450" s="142"/>
      <c r="P7450" s="132"/>
      <c r="R7450" s="119"/>
    </row>
    <row r="7451" spans="1:18" x14ac:dyDescent="0.25">
      <c r="A7451" t="str">
        <f t="shared" si="116"/>
        <v/>
      </c>
      <c r="O7451" s="142"/>
      <c r="P7451" s="132"/>
      <c r="R7451" s="119"/>
    </row>
    <row r="7452" spans="1:18" x14ac:dyDescent="0.25">
      <c r="A7452" t="str">
        <f t="shared" si="116"/>
        <v/>
      </c>
      <c r="O7452" s="142"/>
      <c r="P7452" s="132"/>
      <c r="R7452" s="119"/>
    </row>
    <row r="7453" spans="1:18" x14ac:dyDescent="0.25">
      <c r="A7453" t="str">
        <f t="shared" si="116"/>
        <v/>
      </c>
      <c r="O7453" s="142"/>
      <c r="P7453" s="132"/>
      <c r="R7453" s="119"/>
    </row>
    <row r="7454" spans="1:18" x14ac:dyDescent="0.25">
      <c r="A7454" t="str">
        <f t="shared" si="116"/>
        <v/>
      </c>
      <c r="O7454" s="142"/>
      <c r="P7454" s="132"/>
      <c r="R7454" s="119"/>
    </row>
    <row r="7455" spans="1:18" x14ac:dyDescent="0.25">
      <c r="A7455" t="str">
        <f t="shared" si="116"/>
        <v/>
      </c>
      <c r="O7455" s="142"/>
      <c r="P7455" s="132"/>
      <c r="R7455" s="119"/>
    </row>
    <row r="7456" spans="1:18" x14ac:dyDescent="0.25">
      <c r="A7456" t="str">
        <f t="shared" si="116"/>
        <v/>
      </c>
      <c r="O7456" s="142"/>
      <c r="P7456" s="132"/>
      <c r="R7456" s="119"/>
    </row>
    <row r="7457" spans="1:18" x14ac:dyDescent="0.25">
      <c r="A7457" t="str">
        <f t="shared" si="116"/>
        <v/>
      </c>
      <c r="O7457" s="142"/>
      <c r="P7457" s="132"/>
      <c r="R7457" s="119"/>
    </row>
    <row r="7458" spans="1:18" x14ac:dyDescent="0.25">
      <c r="A7458" t="str">
        <f t="shared" si="116"/>
        <v/>
      </c>
      <c r="O7458" s="142"/>
      <c r="P7458" s="132"/>
      <c r="R7458" s="119"/>
    </row>
    <row r="7459" spans="1:18" x14ac:dyDescent="0.25">
      <c r="A7459" t="str">
        <f t="shared" si="116"/>
        <v/>
      </c>
      <c r="O7459" s="142"/>
      <c r="P7459" s="132"/>
      <c r="R7459" s="119"/>
    </row>
    <row r="7460" spans="1:18" x14ac:dyDescent="0.25">
      <c r="A7460" t="str">
        <f t="shared" si="116"/>
        <v/>
      </c>
      <c r="O7460" s="142"/>
      <c r="P7460" s="132"/>
      <c r="R7460" s="119"/>
    </row>
    <row r="7461" spans="1:18" x14ac:dyDescent="0.25">
      <c r="A7461" t="str">
        <f t="shared" si="116"/>
        <v/>
      </c>
      <c r="O7461" s="142"/>
      <c r="P7461" s="132"/>
      <c r="R7461" s="119"/>
    </row>
    <row r="7462" spans="1:18" x14ac:dyDescent="0.25">
      <c r="A7462" t="str">
        <f t="shared" si="116"/>
        <v/>
      </c>
      <c r="O7462" s="142"/>
      <c r="P7462" s="132"/>
      <c r="R7462" s="119"/>
    </row>
    <row r="7463" spans="1:18" x14ac:dyDescent="0.25">
      <c r="A7463" t="str">
        <f t="shared" si="116"/>
        <v/>
      </c>
      <c r="O7463" s="142"/>
      <c r="P7463" s="132"/>
      <c r="R7463" s="119"/>
    </row>
    <row r="7464" spans="1:18" x14ac:dyDescent="0.25">
      <c r="A7464" t="str">
        <f t="shared" si="116"/>
        <v/>
      </c>
      <c r="O7464" s="142"/>
      <c r="P7464" s="132"/>
      <c r="R7464" s="119"/>
    </row>
    <row r="7465" spans="1:18" x14ac:dyDescent="0.25">
      <c r="A7465" t="str">
        <f t="shared" si="116"/>
        <v/>
      </c>
      <c r="O7465" s="142"/>
      <c r="P7465" s="132"/>
      <c r="R7465" s="119"/>
    </row>
    <row r="7466" spans="1:18" x14ac:dyDescent="0.25">
      <c r="A7466" t="str">
        <f t="shared" si="116"/>
        <v/>
      </c>
      <c r="O7466" s="142"/>
      <c r="P7466" s="132"/>
      <c r="R7466" s="119"/>
    </row>
    <row r="7467" spans="1:18" x14ac:dyDescent="0.25">
      <c r="A7467" t="str">
        <f t="shared" si="116"/>
        <v/>
      </c>
      <c r="O7467" s="142"/>
      <c r="P7467" s="132"/>
      <c r="R7467" s="119"/>
    </row>
    <row r="7468" spans="1:18" x14ac:dyDescent="0.25">
      <c r="A7468" t="str">
        <f t="shared" si="116"/>
        <v/>
      </c>
      <c r="O7468" s="142"/>
      <c r="P7468" s="132"/>
      <c r="R7468" s="119"/>
    </row>
    <row r="7469" spans="1:18" x14ac:dyDescent="0.25">
      <c r="A7469" t="str">
        <f t="shared" si="116"/>
        <v/>
      </c>
      <c r="O7469" s="142"/>
      <c r="P7469" s="132"/>
      <c r="R7469" s="119"/>
    </row>
    <row r="7470" spans="1:18" x14ac:dyDescent="0.25">
      <c r="A7470" t="str">
        <f t="shared" si="116"/>
        <v/>
      </c>
      <c r="O7470" s="142"/>
      <c r="P7470" s="132"/>
      <c r="R7470" s="119"/>
    </row>
    <row r="7471" spans="1:18" x14ac:dyDescent="0.25">
      <c r="A7471" t="str">
        <f t="shared" si="116"/>
        <v/>
      </c>
      <c r="O7471" s="142"/>
      <c r="P7471" s="132"/>
      <c r="R7471" s="119"/>
    </row>
    <row r="7472" spans="1:18" x14ac:dyDescent="0.25">
      <c r="A7472" t="str">
        <f t="shared" si="116"/>
        <v/>
      </c>
      <c r="O7472" s="142"/>
      <c r="P7472" s="132"/>
      <c r="R7472" s="119"/>
    </row>
    <row r="7473" spans="1:18" x14ac:dyDescent="0.25">
      <c r="A7473" t="str">
        <f t="shared" si="116"/>
        <v/>
      </c>
      <c r="O7473" s="142"/>
      <c r="P7473" s="132"/>
      <c r="R7473" s="119"/>
    </row>
    <row r="7474" spans="1:18" x14ac:dyDescent="0.25">
      <c r="A7474" t="str">
        <f t="shared" si="116"/>
        <v/>
      </c>
      <c r="O7474" s="142"/>
      <c r="P7474" s="132"/>
      <c r="R7474" s="119"/>
    </row>
    <row r="7475" spans="1:18" x14ac:dyDescent="0.25">
      <c r="A7475" t="str">
        <f t="shared" si="116"/>
        <v/>
      </c>
      <c r="O7475" s="142"/>
      <c r="P7475" s="132"/>
      <c r="R7475" s="119"/>
    </row>
    <row r="7476" spans="1:18" x14ac:dyDescent="0.25">
      <c r="A7476" t="str">
        <f t="shared" si="116"/>
        <v/>
      </c>
      <c r="O7476" s="142"/>
      <c r="P7476" s="132"/>
      <c r="R7476" s="119"/>
    </row>
    <row r="7477" spans="1:18" x14ac:dyDescent="0.25">
      <c r="A7477" t="str">
        <f t="shared" si="116"/>
        <v/>
      </c>
      <c r="O7477" s="142"/>
      <c r="P7477" s="132"/>
      <c r="R7477" s="119"/>
    </row>
    <row r="7478" spans="1:18" x14ac:dyDescent="0.25">
      <c r="A7478" t="str">
        <f t="shared" si="116"/>
        <v/>
      </c>
      <c r="O7478" s="142"/>
      <c r="P7478" s="132"/>
      <c r="R7478" s="119"/>
    </row>
    <row r="7479" spans="1:18" x14ac:dyDescent="0.25">
      <c r="A7479" t="str">
        <f t="shared" si="116"/>
        <v/>
      </c>
      <c r="O7479" s="142"/>
      <c r="P7479" s="132"/>
      <c r="R7479" s="119"/>
    </row>
    <row r="7480" spans="1:18" x14ac:dyDescent="0.25">
      <c r="A7480" t="str">
        <f t="shared" si="116"/>
        <v/>
      </c>
      <c r="O7480" s="142"/>
      <c r="P7480" s="132"/>
      <c r="R7480" s="119"/>
    </row>
    <row r="7481" spans="1:18" x14ac:dyDescent="0.25">
      <c r="A7481" t="str">
        <f t="shared" si="116"/>
        <v/>
      </c>
      <c r="O7481" s="142"/>
      <c r="P7481" s="132"/>
      <c r="R7481" s="119"/>
    </row>
    <row r="7482" spans="1:18" x14ac:dyDescent="0.25">
      <c r="A7482" t="str">
        <f t="shared" si="116"/>
        <v/>
      </c>
      <c r="O7482" s="142"/>
      <c r="P7482" s="132"/>
      <c r="R7482" s="119"/>
    </row>
    <row r="7483" spans="1:18" x14ac:dyDescent="0.25">
      <c r="A7483" t="str">
        <f t="shared" si="116"/>
        <v/>
      </c>
      <c r="O7483" s="142"/>
      <c r="P7483" s="132"/>
      <c r="R7483" s="119"/>
    </row>
    <row r="7484" spans="1:18" x14ac:dyDescent="0.25">
      <c r="A7484" t="str">
        <f t="shared" si="116"/>
        <v/>
      </c>
      <c r="O7484" s="142"/>
      <c r="P7484" s="132"/>
      <c r="R7484" s="119"/>
    </row>
    <row r="7485" spans="1:18" x14ac:dyDescent="0.25">
      <c r="A7485" t="str">
        <f t="shared" si="116"/>
        <v/>
      </c>
      <c r="O7485" s="142"/>
      <c r="P7485" s="132"/>
      <c r="R7485" s="119"/>
    </row>
    <row r="7486" spans="1:18" x14ac:dyDescent="0.25">
      <c r="A7486" t="str">
        <f t="shared" si="116"/>
        <v/>
      </c>
      <c r="O7486" s="142"/>
      <c r="P7486" s="132"/>
      <c r="R7486" s="119"/>
    </row>
    <row r="7487" spans="1:18" x14ac:dyDescent="0.25">
      <c r="A7487" t="str">
        <f t="shared" si="116"/>
        <v/>
      </c>
      <c r="O7487" s="142"/>
      <c r="P7487" s="132"/>
      <c r="R7487" s="119"/>
    </row>
    <row r="7488" spans="1:18" x14ac:dyDescent="0.25">
      <c r="A7488" t="str">
        <f t="shared" si="116"/>
        <v/>
      </c>
      <c r="O7488" s="142"/>
      <c r="P7488" s="132"/>
      <c r="R7488" s="119"/>
    </row>
    <row r="7489" spans="1:18" x14ac:dyDescent="0.25">
      <c r="A7489" t="str">
        <f t="shared" si="116"/>
        <v/>
      </c>
      <c r="O7489" s="142"/>
      <c r="P7489" s="132"/>
      <c r="R7489" s="119"/>
    </row>
    <row r="7490" spans="1:18" x14ac:dyDescent="0.25">
      <c r="A7490" t="str">
        <f t="shared" si="116"/>
        <v/>
      </c>
      <c r="O7490" s="142"/>
      <c r="P7490" s="132"/>
      <c r="R7490" s="119"/>
    </row>
    <row r="7491" spans="1:18" x14ac:dyDescent="0.25">
      <c r="A7491" t="str">
        <f t="shared" si="116"/>
        <v/>
      </c>
      <c r="O7491" s="142"/>
      <c r="P7491" s="132"/>
      <c r="R7491" s="119"/>
    </row>
    <row r="7492" spans="1:18" x14ac:dyDescent="0.25">
      <c r="A7492" t="str">
        <f t="shared" si="116"/>
        <v/>
      </c>
      <c r="O7492" s="142"/>
      <c r="P7492" s="132"/>
      <c r="R7492" s="119"/>
    </row>
    <row r="7493" spans="1:18" x14ac:dyDescent="0.25">
      <c r="A7493" t="str">
        <f t="shared" si="116"/>
        <v/>
      </c>
      <c r="O7493" s="142"/>
      <c r="P7493" s="132"/>
      <c r="R7493" s="119"/>
    </row>
    <row r="7494" spans="1:18" x14ac:dyDescent="0.25">
      <c r="A7494" t="str">
        <f t="shared" si="116"/>
        <v/>
      </c>
      <c r="O7494" s="142"/>
      <c r="P7494" s="132"/>
      <c r="R7494" s="119"/>
    </row>
    <row r="7495" spans="1:18" x14ac:dyDescent="0.25">
      <c r="A7495" t="str">
        <f t="shared" si="116"/>
        <v/>
      </c>
      <c r="O7495" s="142"/>
      <c r="P7495" s="132"/>
      <c r="R7495" s="119"/>
    </row>
    <row r="7496" spans="1:18" x14ac:dyDescent="0.25">
      <c r="A7496" t="str">
        <f t="shared" ref="A7496:A7559" si="117">B7496&amp;N7496</f>
        <v/>
      </c>
      <c r="O7496" s="142"/>
      <c r="P7496" s="132"/>
      <c r="R7496" s="119"/>
    </row>
    <row r="7497" spans="1:18" x14ac:dyDescent="0.25">
      <c r="A7497" t="str">
        <f t="shared" si="117"/>
        <v/>
      </c>
      <c r="O7497" s="142"/>
      <c r="P7497" s="132"/>
      <c r="R7497" s="119"/>
    </row>
    <row r="7498" spans="1:18" x14ac:dyDescent="0.25">
      <c r="A7498" t="str">
        <f t="shared" si="117"/>
        <v/>
      </c>
      <c r="O7498" s="142"/>
      <c r="P7498" s="132"/>
      <c r="R7498" s="119"/>
    </row>
    <row r="7499" spans="1:18" x14ac:dyDescent="0.25">
      <c r="A7499" t="str">
        <f t="shared" si="117"/>
        <v/>
      </c>
      <c r="O7499" s="142"/>
      <c r="P7499" s="132"/>
      <c r="R7499" s="119"/>
    </row>
    <row r="7500" spans="1:18" x14ac:dyDescent="0.25">
      <c r="A7500" t="str">
        <f t="shared" si="117"/>
        <v/>
      </c>
      <c r="O7500" s="142"/>
      <c r="P7500" s="132"/>
      <c r="R7500" s="119"/>
    </row>
    <row r="7501" spans="1:18" x14ac:dyDescent="0.25">
      <c r="A7501" t="str">
        <f t="shared" si="117"/>
        <v/>
      </c>
      <c r="O7501" s="142"/>
      <c r="P7501" s="132"/>
      <c r="R7501" s="119"/>
    </row>
    <row r="7502" spans="1:18" x14ac:dyDescent="0.25">
      <c r="A7502" t="str">
        <f t="shared" si="117"/>
        <v/>
      </c>
      <c r="O7502" s="142"/>
      <c r="P7502" s="132"/>
      <c r="R7502" s="119"/>
    </row>
    <row r="7503" spans="1:18" x14ac:dyDescent="0.25">
      <c r="A7503" t="str">
        <f t="shared" si="117"/>
        <v/>
      </c>
      <c r="O7503" s="142"/>
      <c r="P7503" s="132"/>
      <c r="R7503" s="119"/>
    </row>
    <row r="7504" spans="1:18" x14ac:dyDescent="0.25">
      <c r="A7504" t="str">
        <f t="shared" si="117"/>
        <v/>
      </c>
      <c r="O7504" s="142"/>
      <c r="P7504" s="132"/>
      <c r="R7504" s="119"/>
    </row>
    <row r="7505" spans="1:18" x14ac:dyDescent="0.25">
      <c r="A7505" t="str">
        <f t="shared" si="117"/>
        <v/>
      </c>
      <c r="O7505" s="142"/>
      <c r="P7505" s="132"/>
      <c r="R7505" s="119"/>
    </row>
    <row r="7506" spans="1:18" x14ac:dyDescent="0.25">
      <c r="A7506" t="str">
        <f t="shared" si="117"/>
        <v/>
      </c>
      <c r="O7506" s="142"/>
      <c r="P7506" s="132"/>
      <c r="R7506" s="119"/>
    </row>
    <row r="7507" spans="1:18" x14ac:dyDescent="0.25">
      <c r="A7507" t="str">
        <f t="shared" si="117"/>
        <v/>
      </c>
      <c r="O7507" s="142"/>
      <c r="P7507" s="132"/>
      <c r="R7507" s="119"/>
    </row>
    <row r="7508" spans="1:18" x14ac:dyDescent="0.25">
      <c r="A7508" t="str">
        <f t="shared" si="117"/>
        <v/>
      </c>
      <c r="O7508" s="142"/>
      <c r="P7508" s="132"/>
      <c r="R7508" s="119"/>
    </row>
    <row r="7509" spans="1:18" x14ac:dyDescent="0.25">
      <c r="A7509" t="str">
        <f t="shared" si="117"/>
        <v/>
      </c>
      <c r="O7509" s="142"/>
      <c r="P7509" s="132"/>
      <c r="R7509" s="119"/>
    </row>
    <row r="7510" spans="1:18" x14ac:dyDescent="0.25">
      <c r="A7510" t="str">
        <f t="shared" si="117"/>
        <v/>
      </c>
      <c r="O7510" s="142"/>
      <c r="P7510" s="132"/>
      <c r="R7510" s="119"/>
    </row>
    <row r="7511" spans="1:18" x14ac:dyDescent="0.25">
      <c r="A7511" t="str">
        <f t="shared" si="117"/>
        <v/>
      </c>
      <c r="O7511" s="142"/>
      <c r="P7511" s="132"/>
      <c r="R7511" s="119"/>
    </row>
    <row r="7512" spans="1:18" x14ac:dyDescent="0.25">
      <c r="A7512" t="str">
        <f t="shared" si="117"/>
        <v/>
      </c>
      <c r="O7512" s="142"/>
      <c r="P7512" s="132"/>
      <c r="R7512" s="119"/>
    </row>
    <row r="7513" spans="1:18" x14ac:dyDescent="0.25">
      <c r="A7513" t="str">
        <f t="shared" si="117"/>
        <v/>
      </c>
      <c r="O7513" s="142"/>
      <c r="P7513" s="132"/>
      <c r="R7513" s="119"/>
    </row>
    <row r="7514" spans="1:18" x14ac:dyDescent="0.25">
      <c r="A7514" t="str">
        <f t="shared" si="117"/>
        <v/>
      </c>
      <c r="O7514" s="142"/>
      <c r="P7514" s="132"/>
      <c r="R7514" s="119"/>
    </row>
    <row r="7515" spans="1:18" x14ac:dyDescent="0.25">
      <c r="A7515" t="str">
        <f t="shared" si="117"/>
        <v/>
      </c>
      <c r="O7515" s="142"/>
      <c r="P7515" s="132"/>
      <c r="R7515" s="119"/>
    </row>
    <row r="7516" spans="1:18" x14ac:dyDescent="0.25">
      <c r="A7516" t="str">
        <f t="shared" si="117"/>
        <v/>
      </c>
      <c r="O7516" s="142"/>
      <c r="P7516" s="132"/>
      <c r="R7516" s="119"/>
    </row>
    <row r="7517" spans="1:18" x14ac:dyDescent="0.25">
      <c r="A7517" t="str">
        <f t="shared" si="117"/>
        <v/>
      </c>
      <c r="O7517" s="142"/>
      <c r="P7517" s="132"/>
      <c r="R7517" s="119"/>
    </row>
    <row r="7518" spans="1:18" x14ac:dyDescent="0.25">
      <c r="A7518" t="str">
        <f t="shared" si="117"/>
        <v/>
      </c>
      <c r="O7518" s="142"/>
      <c r="P7518" s="132"/>
      <c r="R7518" s="119"/>
    </row>
    <row r="7519" spans="1:18" x14ac:dyDescent="0.25">
      <c r="A7519" t="str">
        <f t="shared" si="117"/>
        <v/>
      </c>
      <c r="O7519" s="142"/>
      <c r="P7519" s="132"/>
      <c r="R7519" s="119"/>
    </row>
    <row r="7520" spans="1:18" x14ac:dyDescent="0.25">
      <c r="A7520" t="str">
        <f t="shared" si="117"/>
        <v/>
      </c>
      <c r="O7520" s="142"/>
      <c r="P7520" s="132"/>
      <c r="R7520" s="119"/>
    </row>
    <row r="7521" spans="1:18" x14ac:dyDescent="0.25">
      <c r="A7521" t="str">
        <f t="shared" si="117"/>
        <v/>
      </c>
      <c r="O7521" s="142"/>
      <c r="P7521" s="132"/>
      <c r="R7521" s="119"/>
    </row>
    <row r="7522" spans="1:18" x14ac:dyDescent="0.25">
      <c r="A7522" t="str">
        <f t="shared" si="117"/>
        <v/>
      </c>
      <c r="O7522" s="142"/>
      <c r="P7522" s="132"/>
      <c r="R7522" s="119"/>
    </row>
    <row r="7523" spans="1:18" x14ac:dyDescent="0.25">
      <c r="A7523" t="str">
        <f t="shared" si="117"/>
        <v/>
      </c>
      <c r="O7523" s="142"/>
      <c r="P7523" s="132"/>
      <c r="R7523" s="119"/>
    </row>
    <row r="7524" spans="1:18" x14ac:dyDescent="0.25">
      <c r="A7524" t="str">
        <f t="shared" si="117"/>
        <v/>
      </c>
      <c r="O7524" s="142"/>
      <c r="P7524" s="132"/>
      <c r="R7524" s="119"/>
    </row>
    <row r="7525" spans="1:18" x14ac:dyDescent="0.25">
      <c r="A7525" t="str">
        <f t="shared" si="117"/>
        <v/>
      </c>
      <c r="O7525" s="142"/>
      <c r="P7525" s="132"/>
      <c r="R7525" s="119"/>
    </row>
    <row r="7526" spans="1:18" x14ac:dyDescent="0.25">
      <c r="A7526" t="str">
        <f t="shared" si="117"/>
        <v/>
      </c>
      <c r="O7526" s="142"/>
      <c r="P7526" s="132"/>
      <c r="R7526" s="119"/>
    </row>
    <row r="7527" spans="1:18" x14ac:dyDescent="0.25">
      <c r="A7527" t="str">
        <f t="shared" si="117"/>
        <v/>
      </c>
      <c r="O7527" s="142"/>
      <c r="P7527" s="132"/>
      <c r="R7527" s="119"/>
    </row>
    <row r="7528" spans="1:18" x14ac:dyDescent="0.25">
      <c r="A7528" t="str">
        <f t="shared" si="117"/>
        <v/>
      </c>
      <c r="O7528" s="142"/>
      <c r="P7528" s="132"/>
      <c r="R7528" s="119"/>
    </row>
    <row r="7529" spans="1:18" x14ac:dyDescent="0.25">
      <c r="A7529" t="str">
        <f t="shared" si="117"/>
        <v/>
      </c>
      <c r="O7529" s="142"/>
      <c r="P7529" s="132"/>
      <c r="R7529" s="119"/>
    </row>
    <row r="7530" spans="1:18" x14ac:dyDescent="0.25">
      <c r="A7530" t="str">
        <f t="shared" si="117"/>
        <v/>
      </c>
      <c r="O7530" s="142"/>
      <c r="P7530" s="132"/>
      <c r="R7530" s="119"/>
    </row>
    <row r="7531" spans="1:18" x14ac:dyDescent="0.25">
      <c r="A7531" t="str">
        <f t="shared" si="117"/>
        <v/>
      </c>
      <c r="O7531" s="142"/>
      <c r="P7531" s="132"/>
      <c r="R7531" s="119"/>
    </row>
    <row r="7532" spans="1:18" x14ac:dyDescent="0.25">
      <c r="A7532" t="str">
        <f t="shared" si="117"/>
        <v/>
      </c>
      <c r="O7532" s="142"/>
      <c r="P7532" s="132"/>
      <c r="R7532" s="119"/>
    </row>
    <row r="7533" spans="1:18" x14ac:dyDescent="0.25">
      <c r="A7533" t="str">
        <f t="shared" si="117"/>
        <v/>
      </c>
      <c r="O7533" s="142"/>
      <c r="P7533" s="132"/>
      <c r="R7533" s="119"/>
    </row>
    <row r="7534" spans="1:18" x14ac:dyDescent="0.25">
      <c r="A7534" t="str">
        <f t="shared" si="117"/>
        <v/>
      </c>
      <c r="O7534" s="142"/>
      <c r="P7534" s="132"/>
      <c r="R7534" s="119"/>
    </row>
    <row r="7535" spans="1:18" x14ac:dyDescent="0.25">
      <c r="A7535" t="str">
        <f t="shared" si="117"/>
        <v/>
      </c>
      <c r="O7535" s="142"/>
      <c r="P7535" s="132"/>
      <c r="R7535" s="119"/>
    </row>
    <row r="7536" spans="1:18" x14ac:dyDescent="0.25">
      <c r="A7536" t="str">
        <f t="shared" si="117"/>
        <v/>
      </c>
      <c r="O7536" s="142"/>
      <c r="P7536" s="132"/>
      <c r="R7536" s="119"/>
    </row>
    <row r="7537" spans="1:18" x14ac:dyDescent="0.25">
      <c r="A7537" t="str">
        <f t="shared" si="117"/>
        <v/>
      </c>
      <c r="O7537" s="142"/>
      <c r="P7537" s="132"/>
      <c r="R7537" s="119"/>
    </row>
    <row r="7538" spans="1:18" x14ac:dyDescent="0.25">
      <c r="A7538" t="str">
        <f t="shared" si="117"/>
        <v/>
      </c>
      <c r="O7538" s="142"/>
      <c r="P7538" s="132"/>
      <c r="R7538" s="119"/>
    </row>
    <row r="7539" spans="1:18" x14ac:dyDescent="0.25">
      <c r="A7539" t="str">
        <f t="shared" si="117"/>
        <v/>
      </c>
      <c r="O7539" s="142"/>
      <c r="P7539" s="132"/>
      <c r="R7539" s="119"/>
    </row>
    <row r="7540" spans="1:18" x14ac:dyDescent="0.25">
      <c r="A7540" t="str">
        <f t="shared" si="117"/>
        <v/>
      </c>
      <c r="O7540" s="142"/>
      <c r="P7540" s="132"/>
      <c r="R7540" s="119"/>
    </row>
    <row r="7541" spans="1:18" x14ac:dyDescent="0.25">
      <c r="A7541" t="str">
        <f t="shared" si="117"/>
        <v/>
      </c>
      <c r="O7541" s="142"/>
      <c r="P7541" s="132"/>
      <c r="R7541" s="119"/>
    </row>
    <row r="7542" spans="1:18" x14ac:dyDescent="0.25">
      <c r="A7542" t="str">
        <f t="shared" si="117"/>
        <v/>
      </c>
      <c r="O7542" s="142"/>
      <c r="P7542" s="132"/>
      <c r="R7542" s="119"/>
    </row>
    <row r="7543" spans="1:18" x14ac:dyDescent="0.25">
      <c r="A7543" t="str">
        <f t="shared" si="117"/>
        <v/>
      </c>
      <c r="O7543" s="142"/>
      <c r="P7543" s="132"/>
      <c r="R7543" s="119"/>
    </row>
    <row r="7544" spans="1:18" x14ac:dyDescent="0.25">
      <c r="A7544" t="str">
        <f t="shared" si="117"/>
        <v/>
      </c>
      <c r="O7544" s="142"/>
      <c r="P7544" s="132"/>
      <c r="R7544" s="119"/>
    </row>
    <row r="7545" spans="1:18" x14ac:dyDescent="0.25">
      <c r="A7545" t="str">
        <f t="shared" si="117"/>
        <v/>
      </c>
      <c r="O7545" s="142"/>
      <c r="P7545" s="132"/>
      <c r="R7545" s="119"/>
    </row>
    <row r="7546" spans="1:18" x14ac:dyDescent="0.25">
      <c r="A7546" t="str">
        <f t="shared" si="117"/>
        <v/>
      </c>
      <c r="O7546" s="142"/>
      <c r="P7546" s="132"/>
      <c r="R7546" s="119"/>
    </row>
    <row r="7547" spans="1:18" x14ac:dyDescent="0.25">
      <c r="A7547" t="str">
        <f t="shared" si="117"/>
        <v/>
      </c>
      <c r="O7547" s="142"/>
      <c r="P7547" s="132"/>
      <c r="R7547" s="119"/>
    </row>
    <row r="7548" spans="1:18" x14ac:dyDescent="0.25">
      <c r="A7548" t="str">
        <f t="shared" si="117"/>
        <v/>
      </c>
      <c r="O7548" s="142"/>
      <c r="P7548" s="132"/>
      <c r="R7548" s="119"/>
    </row>
    <row r="7549" spans="1:18" x14ac:dyDescent="0.25">
      <c r="A7549" t="str">
        <f t="shared" si="117"/>
        <v/>
      </c>
      <c r="O7549" s="142"/>
      <c r="P7549" s="132"/>
      <c r="R7549" s="119"/>
    </row>
    <row r="7550" spans="1:18" x14ac:dyDescent="0.25">
      <c r="A7550" t="str">
        <f t="shared" si="117"/>
        <v/>
      </c>
      <c r="O7550" s="142"/>
      <c r="P7550" s="132"/>
      <c r="R7550" s="119"/>
    </row>
    <row r="7551" spans="1:18" x14ac:dyDescent="0.25">
      <c r="A7551" t="str">
        <f t="shared" si="117"/>
        <v/>
      </c>
      <c r="O7551" s="142"/>
      <c r="P7551" s="132"/>
      <c r="R7551" s="119"/>
    </row>
    <row r="7552" spans="1:18" x14ac:dyDescent="0.25">
      <c r="A7552" t="str">
        <f t="shared" si="117"/>
        <v/>
      </c>
      <c r="O7552" s="142"/>
      <c r="P7552" s="132"/>
      <c r="R7552" s="119"/>
    </row>
    <row r="7553" spans="1:18" x14ac:dyDescent="0.25">
      <c r="A7553" t="str">
        <f t="shared" si="117"/>
        <v/>
      </c>
      <c r="O7553" s="142"/>
      <c r="P7553" s="132"/>
      <c r="R7553" s="119"/>
    </row>
    <row r="7554" spans="1:18" x14ac:dyDescent="0.25">
      <c r="A7554" t="str">
        <f t="shared" si="117"/>
        <v/>
      </c>
      <c r="O7554" s="142"/>
      <c r="P7554" s="132"/>
      <c r="R7554" s="119"/>
    </row>
    <row r="7555" spans="1:18" x14ac:dyDescent="0.25">
      <c r="A7555" t="str">
        <f t="shared" si="117"/>
        <v/>
      </c>
      <c r="O7555" s="142"/>
      <c r="P7555" s="132"/>
      <c r="R7555" s="119"/>
    </row>
    <row r="7556" spans="1:18" x14ac:dyDescent="0.25">
      <c r="A7556" t="str">
        <f t="shared" si="117"/>
        <v/>
      </c>
      <c r="O7556" s="142"/>
      <c r="P7556" s="132"/>
      <c r="R7556" s="119"/>
    </row>
    <row r="7557" spans="1:18" x14ac:dyDescent="0.25">
      <c r="A7557" t="str">
        <f t="shared" si="117"/>
        <v/>
      </c>
      <c r="O7557" s="142"/>
      <c r="P7557" s="132"/>
      <c r="R7557" s="119"/>
    </row>
    <row r="7558" spans="1:18" x14ac:dyDescent="0.25">
      <c r="A7558" t="str">
        <f t="shared" si="117"/>
        <v/>
      </c>
      <c r="O7558" s="142"/>
      <c r="P7558" s="132"/>
      <c r="R7558" s="119"/>
    </row>
    <row r="7559" spans="1:18" x14ac:dyDescent="0.25">
      <c r="A7559" t="str">
        <f t="shared" si="117"/>
        <v/>
      </c>
      <c r="O7559" s="142"/>
      <c r="P7559" s="132"/>
      <c r="R7559" s="119"/>
    </row>
    <row r="7560" spans="1:18" x14ac:dyDescent="0.25">
      <c r="A7560" t="str">
        <f t="shared" ref="A7560:A7623" si="118">B7560&amp;N7560</f>
        <v/>
      </c>
      <c r="O7560" s="142"/>
      <c r="P7560" s="132"/>
      <c r="R7560" s="119"/>
    </row>
    <row r="7561" spans="1:18" x14ac:dyDescent="0.25">
      <c r="A7561" t="str">
        <f t="shared" si="118"/>
        <v/>
      </c>
      <c r="O7561" s="142"/>
      <c r="P7561" s="132"/>
      <c r="R7561" s="119"/>
    </row>
    <row r="7562" spans="1:18" x14ac:dyDescent="0.25">
      <c r="A7562" t="str">
        <f t="shared" si="118"/>
        <v/>
      </c>
      <c r="O7562" s="142"/>
      <c r="P7562" s="132"/>
      <c r="R7562" s="119"/>
    </row>
    <row r="7563" spans="1:18" x14ac:dyDescent="0.25">
      <c r="A7563" t="str">
        <f t="shared" si="118"/>
        <v/>
      </c>
      <c r="O7563" s="142"/>
      <c r="P7563" s="132"/>
      <c r="R7563" s="119"/>
    </row>
    <row r="7564" spans="1:18" x14ac:dyDescent="0.25">
      <c r="A7564" t="str">
        <f t="shared" si="118"/>
        <v/>
      </c>
      <c r="O7564" s="142"/>
      <c r="P7564" s="132"/>
      <c r="R7564" s="119"/>
    </row>
    <row r="7565" spans="1:18" x14ac:dyDescent="0.25">
      <c r="A7565" t="str">
        <f t="shared" si="118"/>
        <v/>
      </c>
      <c r="O7565" s="142"/>
      <c r="P7565" s="132"/>
      <c r="R7565" s="119"/>
    </row>
    <row r="7566" spans="1:18" x14ac:dyDescent="0.25">
      <c r="A7566" t="str">
        <f t="shared" si="118"/>
        <v/>
      </c>
      <c r="O7566" s="142"/>
      <c r="P7566" s="132"/>
      <c r="R7566" s="119"/>
    </row>
    <row r="7567" spans="1:18" x14ac:dyDescent="0.25">
      <c r="A7567" t="str">
        <f t="shared" si="118"/>
        <v/>
      </c>
      <c r="O7567" s="142"/>
      <c r="P7567" s="132"/>
      <c r="R7567" s="119"/>
    </row>
    <row r="7568" spans="1:18" x14ac:dyDescent="0.25">
      <c r="A7568" t="str">
        <f t="shared" si="118"/>
        <v/>
      </c>
      <c r="O7568" s="142"/>
      <c r="P7568" s="132"/>
      <c r="R7568" s="119"/>
    </row>
    <row r="7569" spans="1:18" x14ac:dyDescent="0.25">
      <c r="A7569" t="str">
        <f t="shared" si="118"/>
        <v/>
      </c>
      <c r="O7569" s="142"/>
      <c r="P7569" s="132"/>
      <c r="R7569" s="119"/>
    </row>
    <row r="7570" spans="1:18" x14ac:dyDescent="0.25">
      <c r="A7570" t="str">
        <f t="shared" si="118"/>
        <v/>
      </c>
      <c r="O7570" s="142"/>
      <c r="P7570" s="132"/>
      <c r="R7570" s="119"/>
    </row>
    <row r="7571" spans="1:18" x14ac:dyDescent="0.25">
      <c r="A7571" t="str">
        <f t="shared" si="118"/>
        <v/>
      </c>
      <c r="O7571" s="142"/>
      <c r="P7571" s="132"/>
      <c r="R7571" s="119"/>
    </row>
    <row r="7572" spans="1:18" x14ac:dyDescent="0.25">
      <c r="A7572" t="str">
        <f t="shared" si="118"/>
        <v/>
      </c>
      <c r="O7572" s="142"/>
      <c r="P7572" s="132"/>
      <c r="R7572" s="119"/>
    </row>
    <row r="7573" spans="1:18" x14ac:dyDescent="0.25">
      <c r="A7573" t="str">
        <f t="shared" si="118"/>
        <v/>
      </c>
      <c r="O7573" s="142"/>
      <c r="P7573" s="132"/>
      <c r="R7573" s="119"/>
    </row>
    <row r="7574" spans="1:18" x14ac:dyDescent="0.25">
      <c r="A7574" t="str">
        <f t="shared" si="118"/>
        <v/>
      </c>
      <c r="O7574" s="142"/>
      <c r="P7574" s="132"/>
      <c r="R7574" s="119"/>
    </row>
    <row r="7575" spans="1:18" x14ac:dyDescent="0.25">
      <c r="A7575" t="str">
        <f t="shared" si="118"/>
        <v/>
      </c>
      <c r="O7575" s="142"/>
      <c r="P7575" s="132"/>
      <c r="R7575" s="119"/>
    </row>
    <row r="7576" spans="1:18" x14ac:dyDescent="0.25">
      <c r="A7576" t="str">
        <f t="shared" si="118"/>
        <v/>
      </c>
      <c r="O7576" s="142"/>
      <c r="P7576" s="132"/>
      <c r="R7576" s="119"/>
    </row>
    <row r="7577" spans="1:18" x14ac:dyDescent="0.25">
      <c r="A7577" t="str">
        <f t="shared" si="118"/>
        <v/>
      </c>
      <c r="O7577" s="142"/>
      <c r="P7577" s="132"/>
      <c r="R7577" s="119"/>
    </row>
    <row r="7578" spans="1:18" x14ac:dyDescent="0.25">
      <c r="A7578" t="str">
        <f t="shared" si="118"/>
        <v/>
      </c>
      <c r="O7578" s="142"/>
      <c r="P7578" s="132"/>
      <c r="R7578" s="119"/>
    </row>
    <row r="7579" spans="1:18" x14ac:dyDescent="0.25">
      <c r="A7579" t="str">
        <f t="shared" si="118"/>
        <v/>
      </c>
      <c r="O7579" s="142"/>
      <c r="P7579" s="132"/>
      <c r="R7579" s="119"/>
    </row>
    <row r="7580" spans="1:18" x14ac:dyDescent="0.25">
      <c r="A7580" t="str">
        <f t="shared" si="118"/>
        <v/>
      </c>
      <c r="O7580" s="142"/>
      <c r="P7580" s="132"/>
      <c r="R7580" s="119"/>
    </row>
    <row r="7581" spans="1:18" x14ac:dyDescent="0.25">
      <c r="A7581" t="str">
        <f t="shared" si="118"/>
        <v/>
      </c>
      <c r="O7581" s="142"/>
      <c r="P7581" s="132"/>
      <c r="R7581" s="119"/>
    </row>
    <row r="7582" spans="1:18" x14ac:dyDescent="0.25">
      <c r="A7582" t="str">
        <f t="shared" si="118"/>
        <v/>
      </c>
      <c r="O7582" s="142"/>
      <c r="P7582" s="132"/>
      <c r="R7582" s="119"/>
    </row>
    <row r="7583" spans="1:18" x14ac:dyDescent="0.25">
      <c r="A7583" t="str">
        <f t="shared" si="118"/>
        <v/>
      </c>
      <c r="O7583" s="142"/>
      <c r="P7583" s="132"/>
      <c r="R7583" s="119"/>
    </row>
    <row r="7584" spans="1:18" x14ac:dyDescent="0.25">
      <c r="A7584" t="str">
        <f t="shared" si="118"/>
        <v/>
      </c>
      <c r="O7584" s="142"/>
      <c r="P7584" s="132"/>
      <c r="R7584" s="119"/>
    </row>
    <row r="7585" spans="1:18" x14ac:dyDescent="0.25">
      <c r="A7585" t="str">
        <f t="shared" si="118"/>
        <v/>
      </c>
      <c r="O7585" s="142"/>
      <c r="P7585" s="132"/>
      <c r="R7585" s="119"/>
    </row>
    <row r="7586" spans="1:18" x14ac:dyDescent="0.25">
      <c r="A7586" t="str">
        <f t="shared" si="118"/>
        <v/>
      </c>
      <c r="O7586" s="142"/>
      <c r="P7586" s="132"/>
      <c r="R7586" s="119"/>
    </row>
    <row r="7587" spans="1:18" x14ac:dyDescent="0.25">
      <c r="A7587" t="str">
        <f t="shared" si="118"/>
        <v/>
      </c>
      <c r="O7587" s="142"/>
      <c r="P7587" s="132"/>
      <c r="R7587" s="119"/>
    </row>
    <row r="7588" spans="1:18" x14ac:dyDescent="0.25">
      <c r="A7588" t="str">
        <f t="shared" si="118"/>
        <v/>
      </c>
      <c r="O7588" s="142"/>
      <c r="P7588" s="132"/>
      <c r="R7588" s="119"/>
    </row>
    <row r="7589" spans="1:18" x14ac:dyDescent="0.25">
      <c r="A7589" t="str">
        <f t="shared" si="118"/>
        <v/>
      </c>
      <c r="O7589" s="142"/>
      <c r="P7589" s="132"/>
      <c r="R7589" s="119"/>
    </row>
    <row r="7590" spans="1:18" x14ac:dyDescent="0.25">
      <c r="A7590" t="str">
        <f t="shared" si="118"/>
        <v/>
      </c>
      <c r="O7590" s="142"/>
      <c r="P7590" s="132"/>
      <c r="R7590" s="119"/>
    </row>
    <row r="7591" spans="1:18" x14ac:dyDescent="0.25">
      <c r="A7591" t="str">
        <f t="shared" si="118"/>
        <v/>
      </c>
      <c r="O7591" s="142"/>
      <c r="P7591" s="132"/>
      <c r="R7591" s="119"/>
    </row>
    <row r="7592" spans="1:18" x14ac:dyDescent="0.25">
      <c r="A7592" t="str">
        <f t="shared" si="118"/>
        <v/>
      </c>
      <c r="O7592" s="142"/>
      <c r="P7592" s="132"/>
      <c r="R7592" s="119"/>
    </row>
    <row r="7593" spans="1:18" x14ac:dyDescent="0.25">
      <c r="A7593" t="str">
        <f t="shared" si="118"/>
        <v/>
      </c>
      <c r="O7593" s="142"/>
      <c r="P7593" s="132"/>
      <c r="R7593" s="119"/>
    </row>
    <row r="7594" spans="1:18" x14ac:dyDescent="0.25">
      <c r="A7594" t="str">
        <f t="shared" si="118"/>
        <v/>
      </c>
      <c r="O7594" s="142"/>
      <c r="P7594" s="132"/>
      <c r="R7594" s="119"/>
    </row>
    <row r="7595" spans="1:18" x14ac:dyDescent="0.25">
      <c r="A7595" t="str">
        <f t="shared" si="118"/>
        <v/>
      </c>
      <c r="O7595" s="142"/>
      <c r="P7595" s="132"/>
      <c r="R7595" s="119"/>
    </row>
    <row r="7596" spans="1:18" x14ac:dyDescent="0.25">
      <c r="A7596" t="str">
        <f t="shared" si="118"/>
        <v/>
      </c>
      <c r="O7596" s="142"/>
      <c r="P7596" s="132"/>
      <c r="R7596" s="119"/>
    </row>
    <row r="7597" spans="1:18" x14ac:dyDescent="0.25">
      <c r="A7597" t="str">
        <f t="shared" si="118"/>
        <v/>
      </c>
      <c r="O7597" s="142"/>
      <c r="P7597" s="132"/>
      <c r="R7597" s="119"/>
    </row>
    <row r="7598" spans="1:18" x14ac:dyDescent="0.25">
      <c r="A7598" t="str">
        <f t="shared" si="118"/>
        <v/>
      </c>
      <c r="O7598" s="142"/>
      <c r="P7598" s="132"/>
      <c r="R7598" s="119"/>
    </row>
    <row r="7599" spans="1:18" x14ac:dyDescent="0.25">
      <c r="A7599" t="str">
        <f t="shared" si="118"/>
        <v/>
      </c>
      <c r="O7599" s="142"/>
      <c r="P7599" s="132"/>
      <c r="R7599" s="119"/>
    </row>
    <row r="7600" spans="1:18" x14ac:dyDescent="0.25">
      <c r="A7600" t="str">
        <f t="shared" si="118"/>
        <v/>
      </c>
      <c r="O7600" s="142"/>
      <c r="P7600" s="132"/>
      <c r="R7600" s="119"/>
    </row>
    <row r="7601" spans="1:18" x14ac:dyDescent="0.25">
      <c r="A7601" t="str">
        <f t="shared" si="118"/>
        <v/>
      </c>
      <c r="O7601" s="142"/>
      <c r="P7601" s="132"/>
      <c r="R7601" s="119"/>
    </row>
    <row r="7602" spans="1:18" x14ac:dyDescent="0.25">
      <c r="A7602" t="str">
        <f t="shared" si="118"/>
        <v/>
      </c>
      <c r="O7602" s="142"/>
      <c r="P7602" s="132"/>
      <c r="R7602" s="119"/>
    </row>
    <row r="7603" spans="1:18" x14ac:dyDescent="0.25">
      <c r="A7603" t="str">
        <f t="shared" si="118"/>
        <v/>
      </c>
      <c r="O7603" s="142"/>
      <c r="P7603" s="132"/>
      <c r="R7603" s="119"/>
    </row>
    <row r="7604" spans="1:18" x14ac:dyDescent="0.25">
      <c r="A7604" t="str">
        <f t="shared" si="118"/>
        <v/>
      </c>
      <c r="O7604" s="142"/>
      <c r="P7604" s="132"/>
      <c r="R7604" s="119"/>
    </row>
    <row r="7605" spans="1:18" x14ac:dyDescent="0.25">
      <c r="A7605" t="str">
        <f t="shared" si="118"/>
        <v/>
      </c>
      <c r="O7605" s="142"/>
      <c r="P7605" s="132"/>
      <c r="R7605" s="119"/>
    </row>
    <row r="7606" spans="1:18" x14ac:dyDescent="0.25">
      <c r="A7606" t="str">
        <f t="shared" si="118"/>
        <v/>
      </c>
      <c r="O7606" s="142"/>
      <c r="P7606" s="132"/>
      <c r="R7606" s="119"/>
    </row>
    <row r="7607" spans="1:18" x14ac:dyDescent="0.25">
      <c r="A7607" t="str">
        <f t="shared" si="118"/>
        <v/>
      </c>
      <c r="O7607" s="142"/>
      <c r="P7607" s="132"/>
      <c r="R7607" s="119"/>
    </row>
    <row r="7608" spans="1:18" x14ac:dyDescent="0.25">
      <c r="A7608" t="str">
        <f t="shared" si="118"/>
        <v/>
      </c>
      <c r="O7608" s="142"/>
      <c r="P7608" s="132"/>
      <c r="R7608" s="119"/>
    </row>
    <row r="7609" spans="1:18" x14ac:dyDescent="0.25">
      <c r="A7609" t="str">
        <f t="shared" si="118"/>
        <v/>
      </c>
      <c r="O7609" s="142"/>
      <c r="P7609" s="132"/>
      <c r="R7609" s="119"/>
    </row>
    <row r="7610" spans="1:18" x14ac:dyDescent="0.25">
      <c r="A7610" t="str">
        <f t="shared" si="118"/>
        <v/>
      </c>
      <c r="O7610" s="142"/>
      <c r="P7610" s="132"/>
      <c r="R7610" s="119"/>
    </row>
    <row r="7611" spans="1:18" x14ac:dyDescent="0.25">
      <c r="A7611" t="str">
        <f t="shared" si="118"/>
        <v/>
      </c>
      <c r="O7611" s="142"/>
      <c r="P7611" s="132"/>
      <c r="R7611" s="119"/>
    </row>
    <row r="7612" spans="1:18" x14ac:dyDescent="0.25">
      <c r="A7612" t="str">
        <f t="shared" si="118"/>
        <v/>
      </c>
      <c r="O7612" s="142"/>
      <c r="P7612" s="132"/>
      <c r="R7612" s="119"/>
    </row>
    <row r="7613" spans="1:18" x14ac:dyDescent="0.25">
      <c r="A7613" t="str">
        <f t="shared" si="118"/>
        <v/>
      </c>
      <c r="O7613" s="142"/>
      <c r="P7613" s="132"/>
      <c r="R7613" s="119"/>
    </row>
    <row r="7614" spans="1:18" x14ac:dyDescent="0.25">
      <c r="A7614" t="str">
        <f t="shared" si="118"/>
        <v/>
      </c>
      <c r="O7614" s="142"/>
      <c r="P7614" s="132"/>
      <c r="R7614" s="119"/>
    </row>
    <row r="7615" spans="1:18" x14ac:dyDescent="0.25">
      <c r="A7615" t="str">
        <f t="shared" si="118"/>
        <v/>
      </c>
      <c r="O7615" s="142"/>
      <c r="P7615" s="132"/>
      <c r="R7615" s="119"/>
    </row>
    <row r="7616" spans="1:18" x14ac:dyDescent="0.25">
      <c r="A7616" t="str">
        <f t="shared" si="118"/>
        <v/>
      </c>
      <c r="O7616" s="142"/>
      <c r="P7616" s="132"/>
      <c r="R7616" s="119"/>
    </row>
    <row r="7617" spans="1:18" x14ac:dyDescent="0.25">
      <c r="A7617" t="str">
        <f t="shared" si="118"/>
        <v/>
      </c>
      <c r="O7617" s="142"/>
      <c r="P7617" s="132"/>
      <c r="R7617" s="119"/>
    </row>
    <row r="7618" spans="1:18" x14ac:dyDescent="0.25">
      <c r="A7618" t="str">
        <f t="shared" si="118"/>
        <v/>
      </c>
      <c r="O7618" s="142"/>
      <c r="P7618" s="132"/>
      <c r="R7618" s="119"/>
    </row>
    <row r="7619" spans="1:18" x14ac:dyDescent="0.25">
      <c r="A7619" t="str">
        <f t="shared" si="118"/>
        <v/>
      </c>
      <c r="O7619" s="142"/>
      <c r="P7619" s="132"/>
      <c r="R7619" s="119"/>
    </row>
    <row r="7620" spans="1:18" x14ac:dyDescent="0.25">
      <c r="A7620" t="str">
        <f t="shared" si="118"/>
        <v/>
      </c>
      <c r="O7620" s="142"/>
      <c r="P7620" s="132"/>
      <c r="R7620" s="119"/>
    </row>
    <row r="7621" spans="1:18" x14ac:dyDescent="0.25">
      <c r="A7621" t="str">
        <f t="shared" si="118"/>
        <v/>
      </c>
      <c r="O7621" s="142"/>
      <c r="P7621" s="132"/>
      <c r="R7621" s="119"/>
    </row>
    <row r="7622" spans="1:18" x14ac:dyDescent="0.25">
      <c r="A7622" t="str">
        <f t="shared" si="118"/>
        <v/>
      </c>
      <c r="O7622" s="142"/>
      <c r="P7622" s="132"/>
      <c r="R7622" s="119"/>
    </row>
    <row r="7623" spans="1:18" x14ac:dyDescent="0.25">
      <c r="A7623" t="str">
        <f t="shared" si="118"/>
        <v/>
      </c>
      <c r="O7623" s="142"/>
      <c r="P7623" s="132"/>
      <c r="R7623" s="119"/>
    </row>
    <row r="7624" spans="1:18" x14ac:dyDescent="0.25">
      <c r="A7624" t="str">
        <f t="shared" ref="A7624:A7687" si="119">B7624&amp;N7624</f>
        <v/>
      </c>
      <c r="O7624" s="142"/>
      <c r="P7624" s="132"/>
      <c r="R7624" s="119"/>
    </row>
    <row r="7625" spans="1:18" x14ac:dyDescent="0.25">
      <c r="A7625" t="str">
        <f t="shared" si="119"/>
        <v/>
      </c>
      <c r="O7625" s="142"/>
      <c r="P7625" s="132"/>
      <c r="R7625" s="119"/>
    </row>
    <row r="7626" spans="1:18" x14ac:dyDescent="0.25">
      <c r="A7626" t="str">
        <f t="shared" si="119"/>
        <v/>
      </c>
      <c r="O7626" s="142"/>
      <c r="P7626" s="132"/>
      <c r="R7626" s="119"/>
    </row>
    <row r="7627" spans="1:18" x14ac:dyDescent="0.25">
      <c r="A7627" t="str">
        <f t="shared" si="119"/>
        <v/>
      </c>
      <c r="O7627" s="142"/>
      <c r="P7627" s="132"/>
      <c r="R7627" s="119"/>
    </row>
    <row r="7628" spans="1:18" x14ac:dyDescent="0.25">
      <c r="A7628" t="str">
        <f t="shared" si="119"/>
        <v/>
      </c>
      <c r="O7628" s="142"/>
      <c r="P7628" s="132"/>
      <c r="R7628" s="119"/>
    </row>
    <row r="7629" spans="1:18" x14ac:dyDescent="0.25">
      <c r="A7629" t="str">
        <f t="shared" si="119"/>
        <v/>
      </c>
      <c r="O7629" s="142"/>
      <c r="P7629" s="132"/>
      <c r="R7629" s="119"/>
    </row>
    <row r="7630" spans="1:18" x14ac:dyDescent="0.25">
      <c r="A7630" t="str">
        <f t="shared" si="119"/>
        <v/>
      </c>
      <c r="O7630" s="142"/>
      <c r="P7630" s="132"/>
      <c r="R7630" s="119"/>
    </row>
    <row r="7631" spans="1:18" x14ac:dyDescent="0.25">
      <c r="A7631" t="str">
        <f t="shared" si="119"/>
        <v/>
      </c>
      <c r="O7631" s="142"/>
      <c r="P7631" s="132"/>
      <c r="R7631" s="119"/>
    </row>
    <row r="7632" spans="1:18" x14ac:dyDescent="0.25">
      <c r="A7632" t="str">
        <f t="shared" si="119"/>
        <v/>
      </c>
      <c r="O7632" s="142"/>
      <c r="P7632" s="132"/>
      <c r="R7632" s="119"/>
    </row>
    <row r="7633" spans="1:18" x14ac:dyDescent="0.25">
      <c r="A7633" t="str">
        <f t="shared" si="119"/>
        <v/>
      </c>
      <c r="O7633" s="142"/>
      <c r="P7633" s="132"/>
      <c r="R7633" s="119"/>
    </row>
    <row r="7634" spans="1:18" x14ac:dyDescent="0.25">
      <c r="A7634" t="str">
        <f t="shared" si="119"/>
        <v/>
      </c>
      <c r="O7634" s="142"/>
      <c r="P7634" s="132"/>
      <c r="R7634" s="119"/>
    </row>
    <row r="7635" spans="1:18" x14ac:dyDescent="0.25">
      <c r="A7635" t="str">
        <f t="shared" si="119"/>
        <v/>
      </c>
      <c r="O7635" s="142"/>
      <c r="P7635" s="132"/>
      <c r="R7635" s="119"/>
    </row>
    <row r="7636" spans="1:18" x14ac:dyDescent="0.25">
      <c r="A7636" t="str">
        <f t="shared" si="119"/>
        <v/>
      </c>
      <c r="O7636" s="142"/>
      <c r="P7636" s="132"/>
      <c r="R7636" s="119"/>
    </row>
    <row r="7637" spans="1:18" x14ac:dyDescent="0.25">
      <c r="A7637" t="str">
        <f t="shared" si="119"/>
        <v/>
      </c>
      <c r="O7637" s="142"/>
      <c r="P7637" s="132"/>
      <c r="R7637" s="119"/>
    </row>
    <row r="7638" spans="1:18" x14ac:dyDescent="0.25">
      <c r="A7638" t="str">
        <f t="shared" si="119"/>
        <v/>
      </c>
      <c r="O7638" s="142"/>
      <c r="P7638" s="132"/>
      <c r="R7638" s="119"/>
    </row>
    <row r="7639" spans="1:18" x14ac:dyDescent="0.25">
      <c r="A7639" t="str">
        <f t="shared" si="119"/>
        <v/>
      </c>
      <c r="O7639" s="142"/>
      <c r="P7639" s="132"/>
      <c r="R7639" s="119"/>
    </row>
    <row r="7640" spans="1:18" x14ac:dyDescent="0.25">
      <c r="A7640" t="str">
        <f t="shared" si="119"/>
        <v/>
      </c>
      <c r="O7640" s="142"/>
      <c r="P7640" s="132"/>
      <c r="R7640" s="119"/>
    </row>
    <row r="7641" spans="1:18" x14ac:dyDescent="0.25">
      <c r="A7641" t="str">
        <f t="shared" si="119"/>
        <v/>
      </c>
      <c r="O7641" s="142"/>
      <c r="P7641" s="132"/>
      <c r="R7641" s="119"/>
    </row>
    <row r="7642" spans="1:18" x14ac:dyDescent="0.25">
      <c r="A7642" t="str">
        <f t="shared" si="119"/>
        <v/>
      </c>
      <c r="O7642" s="142"/>
      <c r="P7642" s="132"/>
      <c r="R7642" s="119"/>
    </row>
    <row r="7643" spans="1:18" x14ac:dyDescent="0.25">
      <c r="A7643" t="str">
        <f t="shared" si="119"/>
        <v/>
      </c>
      <c r="O7643" s="142"/>
      <c r="P7643" s="132"/>
      <c r="R7643" s="119"/>
    </row>
    <row r="7644" spans="1:18" x14ac:dyDescent="0.25">
      <c r="A7644" t="str">
        <f t="shared" si="119"/>
        <v/>
      </c>
      <c r="O7644" s="142"/>
      <c r="P7644" s="132"/>
      <c r="R7644" s="119"/>
    </row>
    <row r="7645" spans="1:18" x14ac:dyDescent="0.25">
      <c r="A7645" t="str">
        <f t="shared" si="119"/>
        <v/>
      </c>
      <c r="O7645" s="142"/>
      <c r="P7645" s="132"/>
      <c r="R7645" s="119"/>
    </row>
    <row r="7646" spans="1:18" x14ac:dyDescent="0.25">
      <c r="A7646" t="str">
        <f t="shared" si="119"/>
        <v/>
      </c>
      <c r="O7646" s="142"/>
      <c r="P7646" s="132"/>
      <c r="R7646" s="119"/>
    </row>
    <row r="7647" spans="1:18" x14ac:dyDescent="0.25">
      <c r="A7647" t="str">
        <f t="shared" si="119"/>
        <v/>
      </c>
      <c r="O7647" s="142"/>
      <c r="P7647" s="132"/>
      <c r="R7647" s="119"/>
    </row>
    <row r="7648" spans="1:18" x14ac:dyDescent="0.25">
      <c r="A7648" t="str">
        <f t="shared" si="119"/>
        <v/>
      </c>
      <c r="O7648" s="142"/>
      <c r="P7648" s="132"/>
      <c r="R7648" s="119"/>
    </row>
    <row r="7649" spans="1:18" x14ac:dyDescent="0.25">
      <c r="A7649" t="str">
        <f t="shared" si="119"/>
        <v/>
      </c>
      <c r="O7649" s="142"/>
      <c r="P7649" s="132"/>
      <c r="R7649" s="119"/>
    </row>
    <row r="7650" spans="1:18" x14ac:dyDescent="0.25">
      <c r="A7650" t="str">
        <f t="shared" si="119"/>
        <v/>
      </c>
      <c r="O7650" s="142"/>
      <c r="P7650" s="132"/>
      <c r="R7650" s="119"/>
    </row>
    <row r="7651" spans="1:18" x14ac:dyDescent="0.25">
      <c r="A7651" t="str">
        <f t="shared" si="119"/>
        <v/>
      </c>
      <c r="O7651" s="142"/>
      <c r="P7651" s="132"/>
      <c r="R7651" s="119"/>
    </row>
    <row r="7652" spans="1:18" x14ac:dyDescent="0.25">
      <c r="A7652" t="str">
        <f t="shared" si="119"/>
        <v/>
      </c>
      <c r="O7652" s="142"/>
      <c r="P7652" s="132"/>
      <c r="R7652" s="119"/>
    </row>
    <row r="7653" spans="1:18" x14ac:dyDescent="0.25">
      <c r="A7653" t="str">
        <f t="shared" si="119"/>
        <v/>
      </c>
      <c r="O7653" s="142"/>
      <c r="P7653" s="132"/>
      <c r="R7653" s="119"/>
    </row>
    <row r="7654" spans="1:18" x14ac:dyDescent="0.25">
      <c r="A7654" t="str">
        <f t="shared" si="119"/>
        <v/>
      </c>
      <c r="O7654" s="142"/>
      <c r="P7654" s="132"/>
      <c r="R7654" s="119"/>
    </row>
    <row r="7655" spans="1:18" x14ac:dyDescent="0.25">
      <c r="A7655" t="str">
        <f t="shared" si="119"/>
        <v/>
      </c>
      <c r="O7655" s="142"/>
      <c r="P7655" s="132"/>
      <c r="R7655" s="119"/>
    </row>
    <row r="7656" spans="1:18" x14ac:dyDescent="0.25">
      <c r="A7656" t="str">
        <f t="shared" si="119"/>
        <v/>
      </c>
      <c r="O7656" s="142"/>
      <c r="P7656" s="132"/>
      <c r="R7656" s="119"/>
    </row>
    <row r="7657" spans="1:18" x14ac:dyDescent="0.25">
      <c r="A7657" t="str">
        <f t="shared" si="119"/>
        <v/>
      </c>
      <c r="O7657" s="142"/>
      <c r="P7657" s="132"/>
      <c r="R7657" s="119"/>
    </row>
    <row r="7658" spans="1:18" x14ac:dyDescent="0.25">
      <c r="A7658" t="str">
        <f t="shared" si="119"/>
        <v/>
      </c>
      <c r="O7658" s="142"/>
      <c r="P7658" s="132"/>
      <c r="R7658" s="119"/>
    </row>
    <row r="7659" spans="1:18" x14ac:dyDescent="0.25">
      <c r="A7659" t="str">
        <f t="shared" si="119"/>
        <v/>
      </c>
      <c r="O7659" s="142"/>
      <c r="P7659" s="132"/>
      <c r="R7659" s="119"/>
    </row>
    <row r="7660" spans="1:18" x14ac:dyDescent="0.25">
      <c r="A7660" t="str">
        <f t="shared" si="119"/>
        <v/>
      </c>
      <c r="O7660" s="142"/>
      <c r="P7660" s="132"/>
      <c r="R7660" s="119"/>
    </row>
    <row r="7661" spans="1:18" x14ac:dyDescent="0.25">
      <c r="A7661" t="str">
        <f t="shared" si="119"/>
        <v/>
      </c>
      <c r="O7661" s="142"/>
      <c r="P7661" s="132"/>
      <c r="R7661" s="119"/>
    </row>
    <row r="7662" spans="1:18" x14ac:dyDescent="0.25">
      <c r="A7662" t="str">
        <f t="shared" si="119"/>
        <v/>
      </c>
      <c r="O7662" s="142"/>
      <c r="P7662" s="132"/>
      <c r="R7662" s="119"/>
    </row>
    <row r="7663" spans="1:18" x14ac:dyDescent="0.25">
      <c r="A7663" t="str">
        <f t="shared" si="119"/>
        <v/>
      </c>
      <c r="O7663" s="142"/>
      <c r="P7663" s="132"/>
      <c r="R7663" s="119"/>
    </row>
    <row r="7664" spans="1:18" x14ac:dyDescent="0.25">
      <c r="A7664" t="str">
        <f t="shared" si="119"/>
        <v/>
      </c>
      <c r="O7664" s="142"/>
      <c r="P7664" s="132"/>
      <c r="R7664" s="119"/>
    </row>
    <row r="7665" spans="1:18" x14ac:dyDescent="0.25">
      <c r="A7665" t="str">
        <f t="shared" si="119"/>
        <v/>
      </c>
      <c r="O7665" s="142"/>
      <c r="P7665" s="132"/>
      <c r="R7665" s="119"/>
    </row>
    <row r="7666" spans="1:18" x14ac:dyDescent="0.25">
      <c r="A7666" t="str">
        <f t="shared" si="119"/>
        <v/>
      </c>
      <c r="O7666" s="142"/>
      <c r="P7666" s="132"/>
      <c r="R7666" s="119"/>
    </row>
    <row r="7667" spans="1:18" x14ac:dyDescent="0.25">
      <c r="A7667" t="str">
        <f t="shared" si="119"/>
        <v/>
      </c>
      <c r="O7667" s="142"/>
      <c r="P7667" s="132"/>
      <c r="R7667" s="119"/>
    </row>
    <row r="7668" spans="1:18" x14ac:dyDescent="0.25">
      <c r="A7668" t="str">
        <f t="shared" si="119"/>
        <v/>
      </c>
      <c r="O7668" s="142"/>
      <c r="P7668" s="132"/>
      <c r="R7668" s="119"/>
    </row>
    <row r="7669" spans="1:18" x14ac:dyDescent="0.25">
      <c r="A7669" t="str">
        <f t="shared" si="119"/>
        <v/>
      </c>
      <c r="O7669" s="142"/>
      <c r="P7669" s="132"/>
      <c r="R7669" s="119"/>
    </row>
    <row r="7670" spans="1:18" x14ac:dyDescent="0.25">
      <c r="A7670" t="str">
        <f t="shared" si="119"/>
        <v/>
      </c>
      <c r="O7670" s="142"/>
      <c r="P7670" s="132"/>
      <c r="R7670" s="119"/>
    </row>
    <row r="7671" spans="1:18" x14ac:dyDescent="0.25">
      <c r="A7671" t="str">
        <f t="shared" si="119"/>
        <v/>
      </c>
      <c r="O7671" s="142"/>
      <c r="P7671" s="132"/>
      <c r="R7671" s="119"/>
    </row>
    <row r="7672" spans="1:18" x14ac:dyDescent="0.25">
      <c r="A7672" t="str">
        <f t="shared" si="119"/>
        <v/>
      </c>
      <c r="O7672" s="142"/>
      <c r="P7672" s="132"/>
      <c r="R7672" s="119"/>
    </row>
    <row r="7673" spans="1:18" x14ac:dyDescent="0.25">
      <c r="A7673" t="str">
        <f t="shared" si="119"/>
        <v/>
      </c>
      <c r="O7673" s="142"/>
      <c r="P7673" s="132"/>
      <c r="R7673" s="119"/>
    </row>
    <row r="7674" spans="1:18" x14ac:dyDescent="0.25">
      <c r="A7674" t="str">
        <f t="shared" si="119"/>
        <v/>
      </c>
      <c r="O7674" s="142"/>
      <c r="P7674" s="132"/>
      <c r="R7674" s="119"/>
    </row>
    <row r="7675" spans="1:18" x14ac:dyDescent="0.25">
      <c r="A7675" t="str">
        <f t="shared" si="119"/>
        <v/>
      </c>
      <c r="O7675" s="142"/>
      <c r="P7675" s="132"/>
      <c r="R7675" s="119"/>
    </row>
    <row r="7676" spans="1:18" x14ac:dyDescent="0.25">
      <c r="A7676" t="str">
        <f t="shared" si="119"/>
        <v/>
      </c>
      <c r="O7676" s="142"/>
      <c r="P7676" s="132"/>
      <c r="R7676" s="119"/>
    </row>
    <row r="7677" spans="1:18" x14ac:dyDescent="0.25">
      <c r="A7677" t="str">
        <f t="shared" si="119"/>
        <v/>
      </c>
      <c r="O7677" s="142"/>
      <c r="P7677" s="132"/>
      <c r="R7677" s="119"/>
    </row>
    <row r="7678" spans="1:18" x14ac:dyDescent="0.25">
      <c r="A7678" t="str">
        <f t="shared" si="119"/>
        <v/>
      </c>
      <c r="O7678" s="142"/>
      <c r="P7678" s="132"/>
      <c r="R7678" s="119"/>
    </row>
    <row r="7679" spans="1:18" x14ac:dyDescent="0.25">
      <c r="A7679" t="str">
        <f t="shared" si="119"/>
        <v/>
      </c>
      <c r="O7679" s="142"/>
      <c r="P7679" s="132"/>
      <c r="R7679" s="119"/>
    </row>
    <row r="7680" spans="1:18" x14ac:dyDescent="0.25">
      <c r="A7680" t="str">
        <f t="shared" si="119"/>
        <v/>
      </c>
      <c r="O7680" s="142"/>
      <c r="P7680" s="132"/>
      <c r="R7680" s="119"/>
    </row>
    <row r="7681" spans="1:18" x14ac:dyDescent="0.25">
      <c r="A7681" t="str">
        <f t="shared" si="119"/>
        <v/>
      </c>
      <c r="O7681" s="142"/>
      <c r="P7681" s="132"/>
      <c r="R7681" s="119"/>
    </row>
    <row r="7682" spans="1:18" x14ac:dyDescent="0.25">
      <c r="A7682" t="str">
        <f t="shared" si="119"/>
        <v/>
      </c>
      <c r="O7682" s="142"/>
      <c r="P7682" s="132"/>
      <c r="R7682" s="119"/>
    </row>
    <row r="7683" spans="1:18" x14ac:dyDescent="0.25">
      <c r="A7683" t="str">
        <f t="shared" si="119"/>
        <v/>
      </c>
      <c r="O7683" s="142"/>
      <c r="P7683" s="132"/>
      <c r="R7683" s="119"/>
    </row>
    <row r="7684" spans="1:18" x14ac:dyDescent="0.25">
      <c r="A7684" t="str">
        <f t="shared" si="119"/>
        <v/>
      </c>
      <c r="O7684" s="142"/>
      <c r="P7684" s="132"/>
      <c r="R7684" s="119"/>
    </row>
    <row r="7685" spans="1:18" x14ac:dyDescent="0.25">
      <c r="A7685" t="str">
        <f t="shared" si="119"/>
        <v/>
      </c>
      <c r="O7685" s="142"/>
      <c r="P7685" s="132"/>
      <c r="R7685" s="119"/>
    </row>
    <row r="7686" spans="1:18" x14ac:dyDescent="0.25">
      <c r="A7686" t="str">
        <f t="shared" si="119"/>
        <v/>
      </c>
      <c r="O7686" s="142"/>
      <c r="P7686" s="132"/>
      <c r="R7686" s="119"/>
    </row>
    <row r="7687" spans="1:18" x14ac:dyDescent="0.25">
      <c r="A7687" t="str">
        <f t="shared" si="119"/>
        <v/>
      </c>
      <c r="O7687" s="142"/>
      <c r="P7687" s="132"/>
      <c r="R7687" s="119"/>
    </row>
    <row r="7688" spans="1:18" x14ac:dyDescent="0.25">
      <c r="A7688" t="str">
        <f t="shared" ref="A7688:A7751" si="120">B7688&amp;N7688</f>
        <v/>
      </c>
      <c r="O7688" s="142"/>
      <c r="P7688" s="132"/>
      <c r="R7688" s="119"/>
    </row>
    <row r="7689" spans="1:18" x14ac:dyDescent="0.25">
      <c r="A7689" t="str">
        <f t="shared" si="120"/>
        <v/>
      </c>
      <c r="O7689" s="142"/>
      <c r="P7689" s="132"/>
      <c r="R7689" s="119"/>
    </row>
    <row r="7690" spans="1:18" x14ac:dyDescent="0.25">
      <c r="A7690" t="str">
        <f t="shared" si="120"/>
        <v/>
      </c>
      <c r="O7690" s="142"/>
      <c r="P7690" s="132"/>
      <c r="R7690" s="119"/>
    </row>
    <row r="7691" spans="1:18" x14ac:dyDescent="0.25">
      <c r="A7691" t="str">
        <f t="shared" si="120"/>
        <v/>
      </c>
      <c r="O7691" s="142"/>
      <c r="P7691" s="132"/>
      <c r="R7691" s="119"/>
    </row>
    <row r="7692" spans="1:18" x14ac:dyDescent="0.25">
      <c r="A7692" t="str">
        <f t="shared" si="120"/>
        <v/>
      </c>
      <c r="O7692" s="142"/>
      <c r="P7692" s="132"/>
      <c r="R7692" s="119"/>
    </row>
    <row r="7693" spans="1:18" x14ac:dyDescent="0.25">
      <c r="A7693" t="str">
        <f t="shared" si="120"/>
        <v/>
      </c>
      <c r="O7693" s="142"/>
      <c r="P7693" s="132"/>
      <c r="R7693" s="119"/>
    </row>
    <row r="7694" spans="1:18" x14ac:dyDescent="0.25">
      <c r="A7694" t="str">
        <f t="shared" si="120"/>
        <v/>
      </c>
      <c r="O7694" s="142"/>
      <c r="P7694" s="132"/>
      <c r="R7694" s="119"/>
    </row>
    <row r="7695" spans="1:18" x14ac:dyDescent="0.25">
      <c r="A7695" t="str">
        <f t="shared" si="120"/>
        <v/>
      </c>
      <c r="O7695" s="142"/>
      <c r="P7695" s="132"/>
      <c r="R7695" s="119"/>
    </row>
    <row r="7696" spans="1:18" x14ac:dyDescent="0.25">
      <c r="A7696" t="str">
        <f t="shared" si="120"/>
        <v/>
      </c>
      <c r="O7696" s="142"/>
      <c r="P7696" s="132"/>
      <c r="R7696" s="119"/>
    </row>
    <row r="7697" spans="1:18" x14ac:dyDescent="0.25">
      <c r="A7697" t="str">
        <f t="shared" si="120"/>
        <v/>
      </c>
      <c r="O7697" s="142"/>
      <c r="P7697" s="132"/>
      <c r="R7697" s="119"/>
    </row>
    <row r="7698" spans="1:18" x14ac:dyDescent="0.25">
      <c r="A7698" t="str">
        <f t="shared" si="120"/>
        <v/>
      </c>
      <c r="O7698" s="142"/>
      <c r="P7698" s="132"/>
      <c r="R7698" s="119"/>
    </row>
    <row r="7699" spans="1:18" x14ac:dyDescent="0.25">
      <c r="A7699" t="str">
        <f t="shared" si="120"/>
        <v/>
      </c>
      <c r="O7699" s="142"/>
      <c r="P7699" s="132"/>
      <c r="R7699" s="119"/>
    </row>
    <row r="7700" spans="1:18" x14ac:dyDescent="0.25">
      <c r="A7700" t="str">
        <f t="shared" si="120"/>
        <v/>
      </c>
      <c r="O7700" s="142"/>
      <c r="P7700" s="132"/>
      <c r="R7700" s="119"/>
    </row>
    <row r="7701" spans="1:18" x14ac:dyDescent="0.25">
      <c r="A7701" t="str">
        <f t="shared" si="120"/>
        <v/>
      </c>
      <c r="O7701" s="142"/>
      <c r="P7701" s="132"/>
      <c r="R7701" s="119"/>
    </row>
    <row r="7702" spans="1:18" x14ac:dyDescent="0.25">
      <c r="A7702" t="str">
        <f t="shared" si="120"/>
        <v/>
      </c>
      <c r="O7702" s="142"/>
      <c r="P7702" s="132"/>
      <c r="R7702" s="119"/>
    </row>
    <row r="7703" spans="1:18" x14ac:dyDescent="0.25">
      <c r="A7703" t="str">
        <f t="shared" si="120"/>
        <v/>
      </c>
      <c r="O7703" s="142"/>
      <c r="P7703" s="132"/>
      <c r="R7703" s="119"/>
    </row>
    <row r="7704" spans="1:18" x14ac:dyDescent="0.25">
      <c r="A7704" t="str">
        <f t="shared" si="120"/>
        <v/>
      </c>
      <c r="O7704" s="142"/>
      <c r="P7704" s="132"/>
      <c r="R7704" s="119"/>
    </row>
    <row r="7705" spans="1:18" x14ac:dyDescent="0.25">
      <c r="A7705" t="str">
        <f t="shared" si="120"/>
        <v/>
      </c>
      <c r="O7705" s="142"/>
      <c r="P7705" s="132"/>
      <c r="R7705" s="119"/>
    </row>
    <row r="7706" spans="1:18" x14ac:dyDescent="0.25">
      <c r="A7706" t="str">
        <f t="shared" si="120"/>
        <v/>
      </c>
      <c r="O7706" s="142"/>
      <c r="P7706" s="132"/>
      <c r="R7706" s="119"/>
    </row>
    <row r="7707" spans="1:18" x14ac:dyDescent="0.25">
      <c r="A7707" t="str">
        <f t="shared" si="120"/>
        <v/>
      </c>
      <c r="O7707" s="142"/>
      <c r="P7707" s="132"/>
      <c r="R7707" s="119"/>
    </row>
    <row r="7708" spans="1:18" x14ac:dyDescent="0.25">
      <c r="A7708" t="str">
        <f t="shared" si="120"/>
        <v/>
      </c>
      <c r="O7708" s="142"/>
      <c r="P7708" s="132"/>
      <c r="R7708" s="119"/>
    </row>
    <row r="7709" spans="1:18" x14ac:dyDescent="0.25">
      <c r="A7709" t="str">
        <f t="shared" si="120"/>
        <v/>
      </c>
      <c r="O7709" s="142"/>
      <c r="P7709" s="132"/>
      <c r="R7709" s="119"/>
    </row>
    <row r="7710" spans="1:18" x14ac:dyDescent="0.25">
      <c r="A7710" t="str">
        <f t="shared" si="120"/>
        <v/>
      </c>
      <c r="O7710" s="142"/>
      <c r="P7710" s="132"/>
      <c r="R7710" s="119"/>
    </row>
    <row r="7711" spans="1:18" x14ac:dyDescent="0.25">
      <c r="A7711" t="str">
        <f t="shared" si="120"/>
        <v/>
      </c>
      <c r="O7711" s="142"/>
      <c r="P7711" s="132"/>
      <c r="R7711" s="119"/>
    </row>
    <row r="7712" spans="1:18" x14ac:dyDescent="0.25">
      <c r="A7712" t="str">
        <f t="shared" si="120"/>
        <v/>
      </c>
      <c r="O7712" s="142"/>
      <c r="P7712" s="132"/>
      <c r="R7712" s="119"/>
    </row>
    <row r="7713" spans="1:18" x14ac:dyDescent="0.25">
      <c r="A7713" t="str">
        <f t="shared" si="120"/>
        <v/>
      </c>
      <c r="O7713" s="142"/>
      <c r="P7713" s="132"/>
      <c r="R7713" s="119"/>
    </row>
    <row r="7714" spans="1:18" x14ac:dyDescent="0.25">
      <c r="A7714" t="str">
        <f t="shared" si="120"/>
        <v/>
      </c>
      <c r="O7714" s="142"/>
      <c r="P7714" s="132"/>
      <c r="R7714" s="119"/>
    </row>
    <row r="7715" spans="1:18" x14ac:dyDescent="0.25">
      <c r="A7715" t="str">
        <f t="shared" si="120"/>
        <v/>
      </c>
      <c r="O7715" s="142"/>
      <c r="P7715" s="132"/>
      <c r="R7715" s="119"/>
    </row>
    <row r="7716" spans="1:18" x14ac:dyDescent="0.25">
      <c r="A7716" t="str">
        <f t="shared" si="120"/>
        <v/>
      </c>
      <c r="O7716" s="142"/>
      <c r="P7716" s="132"/>
      <c r="R7716" s="119"/>
    </row>
    <row r="7717" spans="1:18" x14ac:dyDescent="0.25">
      <c r="A7717" t="str">
        <f t="shared" si="120"/>
        <v/>
      </c>
      <c r="O7717" s="142"/>
      <c r="P7717" s="132"/>
      <c r="R7717" s="119"/>
    </row>
    <row r="7718" spans="1:18" x14ac:dyDescent="0.25">
      <c r="A7718" t="str">
        <f t="shared" si="120"/>
        <v/>
      </c>
      <c r="O7718" s="142"/>
      <c r="P7718" s="132"/>
      <c r="R7718" s="119"/>
    </row>
    <row r="7719" spans="1:18" x14ac:dyDescent="0.25">
      <c r="A7719" t="str">
        <f t="shared" si="120"/>
        <v/>
      </c>
      <c r="O7719" s="142"/>
      <c r="P7719" s="132"/>
      <c r="R7719" s="119"/>
    </row>
    <row r="7720" spans="1:18" x14ac:dyDescent="0.25">
      <c r="A7720" t="str">
        <f t="shared" si="120"/>
        <v/>
      </c>
      <c r="O7720" s="142"/>
      <c r="P7720" s="132"/>
      <c r="R7720" s="119"/>
    </row>
    <row r="7721" spans="1:18" x14ac:dyDescent="0.25">
      <c r="A7721" t="str">
        <f t="shared" si="120"/>
        <v/>
      </c>
      <c r="O7721" s="142"/>
      <c r="P7721" s="132"/>
      <c r="R7721" s="119"/>
    </row>
    <row r="7722" spans="1:18" x14ac:dyDescent="0.25">
      <c r="A7722" t="str">
        <f t="shared" si="120"/>
        <v/>
      </c>
      <c r="O7722" s="142"/>
      <c r="P7722" s="132"/>
      <c r="R7722" s="119"/>
    </row>
    <row r="7723" spans="1:18" x14ac:dyDescent="0.25">
      <c r="A7723" t="str">
        <f t="shared" si="120"/>
        <v/>
      </c>
      <c r="O7723" s="142"/>
      <c r="P7723" s="132"/>
      <c r="R7723" s="119"/>
    </row>
    <row r="7724" spans="1:18" x14ac:dyDescent="0.25">
      <c r="A7724" t="str">
        <f t="shared" si="120"/>
        <v/>
      </c>
      <c r="O7724" s="142"/>
      <c r="P7724" s="132"/>
      <c r="R7724" s="119"/>
    </row>
    <row r="7725" spans="1:18" x14ac:dyDescent="0.25">
      <c r="A7725" t="str">
        <f t="shared" si="120"/>
        <v/>
      </c>
      <c r="O7725" s="142"/>
      <c r="P7725" s="132"/>
      <c r="R7725" s="119"/>
    </row>
    <row r="7726" spans="1:18" x14ac:dyDescent="0.25">
      <c r="A7726" t="str">
        <f t="shared" si="120"/>
        <v/>
      </c>
      <c r="O7726" s="142"/>
      <c r="P7726" s="132"/>
      <c r="R7726" s="119"/>
    </row>
    <row r="7727" spans="1:18" x14ac:dyDescent="0.25">
      <c r="A7727" t="str">
        <f t="shared" si="120"/>
        <v/>
      </c>
      <c r="O7727" s="142"/>
      <c r="P7727" s="132"/>
      <c r="R7727" s="119"/>
    </row>
    <row r="7728" spans="1:18" x14ac:dyDescent="0.25">
      <c r="A7728" t="str">
        <f t="shared" si="120"/>
        <v/>
      </c>
      <c r="O7728" s="142"/>
      <c r="P7728" s="132"/>
      <c r="R7728" s="119"/>
    </row>
    <row r="7729" spans="1:18" x14ac:dyDescent="0.25">
      <c r="A7729" t="str">
        <f t="shared" si="120"/>
        <v/>
      </c>
      <c r="O7729" s="142"/>
      <c r="P7729" s="132"/>
      <c r="R7729" s="119"/>
    </row>
    <row r="7730" spans="1:18" x14ac:dyDescent="0.25">
      <c r="A7730" t="str">
        <f t="shared" si="120"/>
        <v/>
      </c>
      <c r="O7730" s="142"/>
      <c r="P7730" s="132"/>
      <c r="R7730" s="119"/>
    </row>
    <row r="7731" spans="1:18" x14ac:dyDescent="0.25">
      <c r="A7731" t="str">
        <f t="shared" si="120"/>
        <v/>
      </c>
      <c r="O7731" s="142"/>
      <c r="P7731" s="132"/>
      <c r="R7731" s="119"/>
    </row>
    <row r="7732" spans="1:18" x14ac:dyDescent="0.25">
      <c r="A7732" t="str">
        <f t="shared" si="120"/>
        <v/>
      </c>
      <c r="O7732" s="142"/>
      <c r="P7732" s="132"/>
      <c r="R7732" s="119"/>
    </row>
    <row r="7733" spans="1:18" x14ac:dyDescent="0.25">
      <c r="A7733" t="str">
        <f t="shared" si="120"/>
        <v/>
      </c>
      <c r="O7733" s="142"/>
      <c r="P7733" s="132"/>
      <c r="R7733" s="119"/>
    </row>
    <row r="7734" spans="1:18" x14ac:dyDescent="0.25">
      <c r="A7734" t="str">
        <f t="shared" si="120"/>
        <v/>
      </c>
      <c r="O7734" s="142"/>
      <c r="P7734" s="132"/>
      <c r="R7734" s="119"/>
    </row>
    <row r="7735" spans="1:18" x14ac:dyDescent="0.25">
      <c r="A7735" t="str">
        <f t="shared" si="120"/>
        <v/>
      </c>
      <c r="O7735" s="142"/>
      <c r="P7735" s="132"/>
      <c r="R7735" s="119"/>
    </row>
    <row r="7736" spans="1:18" x14ac:dyDescent="0.25">
      <c r="A7736" t="str">
        <f t="shared" si="120"/>
        <v/>
      </c>
      <c r="O7736" s="142"/>
      <c r="P7736" s="132"/>
      <c r="R7736" s="119"/>
    </row>
    <row r="7737" spans="1:18" x14ac:dyDescent="0.25">
      <c r="A7737" t="str">
        <f t="shared" si="120"/>
        <v/>
      </c>
      <c r="O7737" s="142"/>
      <c r="P7737" s="132"/>
      <c r="R7737" s="119"/>
    </row>
    <row r="7738" spans="1:18" x14ac:dyDescent="0.25">
      <c r="A7738" t="str">
        <f t="shared" si="120"/>
        <v/>
      </c>
      <c r="O7738" s="142"/>
      <c r="P7738" s="132"/>
      <c r="R7738" s="119"/>
    </row>
    <row r="7739" spans="1:18" x14ac:dyDescent="0.25">
      <c r="A7739" t="str">
        <f t="shared" si="120"/>
        <v/>
      </c>
      <c r="O7739" s="142"/>
      <c r="P7739" s="132"/>
      <c r="R7739" s="119"/>
    </row>
    <row r="7740" spans="1:18" x14ac:dyDescent="0.25">
      <c r="A7740" t="str">
        <f t="shared" si="120"/>
        <v/>
      </c>
      <c r="O7740" s="142"/>
      <c r="P7740" s="132"/>
      <c r="R7740" s="119"/>
    </row>
    <row r="7741" spans="1:18" x14ac:dyDescent="0.25">
      <c r="A7741" t="str">
        <f t="shared" si="120"/>
        <v/>
      </c>
      <c r="O7741" s="142"/>
      <c r="P7741" s="132"/>
      <c r="R7741" s="119"/>
    </row>
    <row r="7742" spans="1:18" x14ac:dyDescent="0.25">
      <c r="A7742" t="str">
        <f t="shared" si="120"/>
        <v/>
      </c>
      <c r="O7742" s="142"/>
      <c r="P7742" s="132"/>
      <c r="R7742" s="119"/>
    </row>
    <row r="7743" spans="1:18" x14ac:dyDescent="0.25">
      <c r="A7743" t="str">
        <f t="shared" si="120"/>
        <v/>
      </c>
      <c r="O7743" s="142"/>
      <c r="P7743" s="132"/>
      <c r="R7743" s="119"/>
    </row>
    <row r="7744" spans="1:18" x14ac:dyDescent="0.25">
      <c r="A7744" t="str">
        <f t="shared" si="120"/>
        <v/>
      </c>
      <c r="O7744" s="142"/>
      <c r="P7744" s="132"/>
      <c r="R7744" s="119"/>
    </row>
    <row r="7745" spans="1:18" x14ac:dyDescent="0.25">
      <c r="A7745" t="str">
        <f t="shared" si="120"/>
        <v/>
      </c>
      <c r="O7745" s="142"/>
      <c r="P7745" s="132"/>
      <c r="R7745" s="119"/>
    </row>
    <row r="7746" spans="1:18" x14ac:dyDescent="0.25">
      <c r="A7746" t="str">
        <f t="shared" si="120"/>
        <v/>
      </c>
      <c r="O7746" s="142"/>
      <c r="P7746" s="132"/>
      <c r="R7746" s="119"/>
    </row>
    <row r="7747" spans="1:18" x14ac:dyDescent="0.25">
      <c r="A7747" t="str">
        <f t="shared" si="120"/>
        <v/>
      </c>
      <c r="O7747" s="142"/>
      <c r="P7747" s="132"/>
      <c r="R7747" s="119"/>
    </row>
    <row r="7748" spans="1:18" x14ac:dyDescent="0.25">
      <c r="A7748" t="str">
        <f t="shared" si="120"/>
        <v/>
      </c>
      <c r="O7748" s="142"/>
      <c r="P7748" s="132"/>
      <c r="R7748" s="119"/>
    </row>
    <row r="7749" spans="1:18" x14ac:dyDescent="0.25">
      <c r="A7749" t="str">
        <f t="shared" si="120"/>
        <v/>
      </c>
      <c r="O7749" s="142"/>
      <c r="P7749" s="132"/>
      <c r="R7749" s="119"/>
    </row>
    <row r="7750" spans="1:18" x14ac:dyDescent="0.25">
      <c r="A7750" t="str">
        <f t="shared" si="120"/>
        <v/>
      </c>
      <c r="O7750" s="142"/>
      <c r="P7750" s="132"/>
      <c r="R7750" s="119"/>
    </row>
    <row r="7751" spans="1:18" x14ac:dyDescent="0.25">
      <c r="A7751" t="str">
        <f t="shared" si="120"/>
        <v/>
      </c>
      <c r="O7751" s="142"/>
      <c r="P7751" s="132"/>
      <c r="R7751" s="119"/>
    </row>
    <row r="7752" spans="1:18" x14ac:dyDescent="0.25">
      <c r="A7752" t="str">
        <f t="shared" ref="A7752:A7815" si="121">B7752&amp;N7752</f>
        <v/>
      </c>
      <c r="O7752" s="142"/>
      <c r="P7752" s="132"/>
      <c r="R7752" s="119"/>
    </row>
    <row r="7753" spans="1:18" x14ac:dyDescent="0.25">
      <c r="A7753" t="str">
        <f t="shared" si="121"/>
        <v/>
      </c>
      <c r="O7753" s="142"/>
      <c r="P7753" s="132"/>
      <c r="R7753" s="119"/>
    </row>
    <row r="7754" spans="1:18" x14ac:dyDescent="0.25">
      <c r="A7754" t="str">
        <f t="shared" si="121"/>
        <v/>
      </c>
      <c r="O7754" s="142"/>
      <c r="P7754" s="132"/>
      <c r="R7754" s="119"/>
    </row>
    <row r="7755" spans="1:18" x14ac:dyDescent="0.25">
      <c r="A7755" t="str">
        <f t="shared" si="121"/>
        <v/>
      </c>
      <c r="O7755" s="142"/>
      <c r="P7755" s="132"/>
      <c r="R7755" s="119"/>
    </row>
    <row r="7756" spans="1:18" x14ac:dyDescent="0.25">
      <c r="A7756" t="str">
        <f t="shared" si="121"/>
        <v/>
      </c>
      <c r="O7756" s="142"/>
      <c r="P7756" s="132"/>
      <c r="R7756" s="119"/>
    </row>
    <row r="7757" spans="1:18" x14ac:dyDescent="0.25">
      <c r="A7757" t="str">
        <f t="shared" si="121"/>
        <v/>
      </c>
      <c r="O7757" s="142"/>
      <c r="P7757" s="132"/>
      <c r="R7757" s="119"/>
    </row>
    <row r="7758" spans="1:18" x14ac:dyDescent="0.25">
      <c r="A7758" t="str">
        <f t="shared" si="121"/>
        <v/>
      </c>
      <c r="O7758" s="142"/>
      <c r="P7758" s="132"/>
      <c r="R7758" s="119"/>
    </row>
    <row r="7759" spans="1:18" x14ac:dyDescent="0.25">
      <c r="A7759" t="str">
        <f t="shared" si="121"/>
        <v/>
      </c>
      <c r="O7759" s="142"/>
      <c r="P7759" s="132"/>
      <c r="R7759" s="119"/>
    </row>
    <row r="7760" spans="1:18" x14ac:dyDescent="0.25">
      <c r="A7760" t="str">
        <f t="shared" si="121"/>
        <v/>
      </c>
      <c r="O7760" s="142"/>
      <c r="P7760" s="132"/>
      <c r="R7760" s="119"/>
    </row>
    <row r="7761" spans="1:18" x14ac:dyDescent="0.25">
      <c r="A7761" t="str">
        <f t="shared" si="121"/>
        <v/>
      </c>
      <c r="O7761" s="142"/>
      <c r="P7761" s="132"/>
      <c r="R7761" s="119"/>
    </row>
    <row r="7762" spans="1:18" x14ac:dyDescent="0.25">
      <c r="A7762" t="str">
        <f t="shared" si="121"/>
        <v/>
      </c>
      <c r="O7762" s="142"/>
      <c r="P7762" s="132"/>
      <c r="R7762" s="119"/>
    </row>
    <row r="7763" spans="1:18" x14ac:dyDescent="0.25">
      <c r="A7763" t="str">
        <f t="shared" si="121"/>
        <v/>
      </c>
      <c r="O7763" s="142"/>
      <c r="P7763" s="132"/>
      <c r="R7763" s="119"/>
    </row>
    <row r="7764" spans="1:18" x14ac:dyDescent="0.25">
      <c r="A7764" t="str">
        <f t="shared" si="121"/>
        <v/>
      </c>
      <c r="O7764" s="142"/>
      <c r="P7764" s="132"/>
      <c r="R7764" s="119"/>
    </row>
    <row r="7765" spans="1:18" x14ac:dyDescent="0.25">
      <c r="A7765" t="str">
        <f t="shared" si="121"/>
        <v/>
      </c>
      <c r="O7765" s="142"/>
      <c r="P7765" s="132"/>
      <c r="R7765" s="119"/>
    </row>
    <row r="7766" spans="1:18" x14ac:dyDescent="0.25">
      <c r="A7766" t="str">
        <f t="shared" si="121"/>
        <v/>
      </c>
      <c r="O7766" s="142"/>
      <c r="P7766" s="132"/>
      <c r="R7766" s="119"/>
    </row>
    <row r="7767" spans="1:18" x14ac:dyDescent="0.25">
      <c r="A7767" t="str">
        <f t="shared" si="121"/>
        <v/>
      </c>
      <c r="O7767" s="142"/>
      <c r="P7767" s="132"/>
      <c r="R7767" s="119"/>
    </row>
    <row r="7768" spans="1:18" x14ac:dyDescent="0.25">
      <c r="A7768" t="str">
        <f t="shared" si="121"/>
        <v/>
      </c>
      <c r="O7768" s="142"/>
      <c r="P7768" s="132"/>
      <c r="R7768" s="119"/>
    </row>
    <row r="7769" spans="1:18" x14ac:dyDescent="0.25">
      <c r="A7769" t="str">
        <f t="shared" si="121"/>
        <v/>
      </c>
      <c r="O7769" s="142"/>
      <c r="P7769" s="132"/>
      <c r="R7769" s="119"/>
    </row>
    <row r="7770" spans="1:18" x14ac:dyDescent="0.25">
      <c r="A7770" t="str">
        <f t="shared" si="121"/>
        <v/>
      </c>
      <c r="O7770" s="142"/>
      <c r="P7770" s="132"/>
      <c r="R7770" s="119"/>
    </row>
    <row r="7771" spans="1:18" x14ac:dyDescent="0.25">
      <c r="A7771" t="str">
        <f t="shared" si="121"/>
        <v/>
      </c>
      <c r="O7771" s="142"/>
      <c r="P7771" s="132"/>
      <c r="R7771" s="119"/>
    </row>
    <row r="7772" spans="1:18" x14ac:dyDescent="0.25">
      <c r="A7772" t="str">
        <f t="shared" si="121"/>
        <v/>
      </c>
      <c r="O7772" s="142"/>
      <c r="P7772" s="132"/>
      <c r="R7772" s="119"/>
    </row>
    <row r="7773" spans="1:18" x14ac:dyDescent="0.25">
      <c r="A7773" t="str">
        <f t="shared" si="121"/>
        <v/>
      </c>
      <c r="O7773" s="142"/>
      <c r="P7773" s="132"/>
      <c r="R7773" s="119"/>
    </row>
    <row r="7774" spans="1:18" x14ac:dyDescent="0.25">
      <c r="A7774" t="str">
        <f t="shared" si="121"/>
        <v/>
      </c>
      <c r="O7774" s="142"/>
      <c r="P7774" s="132"/>
      <c r="R7774" s="119"/>
    </row>
    <row r="7775" spans="1:18" x14ac:dyDescent="0.25">
      <c r="A7775" t="str">
        <f t="shared" si="121"/>
        <v/>
      </c>
      <c r="O7775" s="142"/>
      <c r="P7775" s="132"/>
      <c r="R7775" s="119"/>
    </row>
    <row r="7776" spans="1:18" x14ac:dyDescent="0.25">
      <c r="A7776" t="str">
        <f t="shared" si="121"/>
        <v/>
      </c>
      <c r="O7776" s="142"/>
      <c r="P7776" s="132"/>
      <c r="R7776" s="119"/>
    </row>
    <row r="7777" spans="1:18" x14ac:dyDescent="0.25">
      <c r="A7777" t="str">
        <f t="shared" si="121"/>
        <v/>
      </c>
      <c r="O7777" s="142"/>
      <c r="P7777" s="132"/>
      <c r="R7777" s="119"/>
    </row>
    <row r="7778" spans="1:18" x14ac:dyDescent="0.25">
      <c r="A7778" t="str">
        <f t="shared" si="121"/>
        <v/>
      </c>
      <c r="O7778" s="142"/>
      <c r="P7778" s="132"/>
      <c r="R7778" s="119"/>
    </row>
    <row r="7779" spans="1:18" x14ac:dyDescent="0.25">
      <c r="A7779" t="str">
        <f t="shared" si="121"/>
        <v/>
      </c>
      <c r="O7779" s="142"/>
      <c r="P7779" s="132"/>
      <c r="R7779" s="119"/>
    </row>
    <row r="7780" spans="1:18" x14ac:dyDescent="0.25">
      <c r="A7780" t="str">
        <f t="shared" si="121"/>
        <v/>
      </c>
      <c r="O7780" s="142"/>
      <c r="P7780" s="132"/>
      <c r="R7780" s="119"/>
    </row>
    <row r="7781" spans="1:18" x14ac:dyDescent="0.25">
      <c r="A7781" t="str">
        <f t="shared" si="121"/>
        <v/>
      </c>
      <c r="O7781" s="142"/>
      <c r="P7781" s="132"/>
      <c r="R7781" s="119"/>
    </row>
    <row r="7782" spans="1:18" x14ac:dyDescent="0.25">
      <c r="A7782" t="str">
        <f t="shared" si="121"/>
        <v/>
      </c>
      <c r="O7782" s="142"/>
      <c r="P7782" s="132"/>
      <c r="R7782" s="119"/>
    </row>
    <row r="7783" spans="1:18" x14ac:dyDescent="0.25">
      <c r="A7783" t="str">
        <f t="shared" si="121"/>
        <v/>
      </c>
      <c r="O7783" s="142"/>
      <c r="P7783" s="132"/>
      <c r="R7783" s="119"/>
    </row>
    <row r="7784" spans="1:18" x14ac:dyDescent="0.25">
      <c r="A7784" t="str">
        <f t="shared" si="121"/>
        <v/>
      </c>
      <c r="O7784" s="142"/>
      <c r="P7784" s="132"/>
      <c r="R7784" s="119"/>
    </row>
    <row r="7785" spans="1:18" x14ac:dyDescent="0.25">
      <c r="A7785" t="str">
        <f t="shared" si="121"/>
        <v/>
      </c>
      <c r="O7785" s="142"/>
      <c r="P7785" s="132"/>
      <c r="R7785" s="119"/>
    </row>
    <row r="7786" spans="1:18" x14ac:dyDescent="0.25">
      <c r="A7786" t="str">
        <f t="shared" si="121"/>
        <v/>
      </c>
      <c r="O7786" s="142"/>
      <c r="P7786" s="132"/>
      <c r="R7786" s="119"/>
    </row>
    <row r="7787" spans="1:18" x14ac:dyDescent="0.25">
      <c r="A7787" t="str">
        <f t="shared" si="121"/>
        <v/>
      </c>
      <c r="O7787" s="142"/>
      <c r="P7787" s="132"/>
      <c r="R7787" s="119"/>
    </row>
    <row r="7788" spans="1:18" x14ac:dyDescent="0.25">
      <c r="A7788" t="str">
        <f t="shared" si="121"/>
        <v/>
      </c>
      <c r="O7788" s="142"/>
      <c r="P7788" s="132"/>
      <c r="R7788" s="119"/>
    </row>
    <row r="7789" spans="1:18" x14ac:dyDescent="0.25">
      <c r="A7789" t="str">
        <f t="shared" si="121"/>
        <v/>
      </c>
      <c r="O7789" s="142"/>
      <c r="P7789" s="132"/>
      <c r="R7789" s="119"/>
    </row>
    <row r="7790" spans="1:18" x14ac:dyDescent="0.25">
      <c r="A7790" t="str">
        <f t="shared" si="121"/>
        <v/>
      </c>
      <c r="O7790" s="142"/>
      <c r="P7790" s="132"/>
      <c r="R7790" s="119"/>
    </row>
    <row r="7791" spans="1:18" x14ac:dyDescent="0.25">
      <c r="A7791" t="str">
        <f t="shared" si="121"/>
        <v/>
      </c>
      <c r="O7791" s="142"/>
      <c r="P7791" s="132"/>
      <c r="R7791" s="119"/>
    </row>
    <row r="7792" spans="1:18" x14ac:dyDescent="0.25">
      <c r="A7792" t="str">
        <f t="shared" si="121"/>
        <v/>
      </c>
      <c r="O7792" s="142"/>
      <c r="P7792" s="132"/>
      <c r="R7792" s="119"/>
    </row>
    <row r="7793" spans="1:18" x14ac:dyDescent="0.25">
      <c r="A7793" t="str">
        <f t="shared" si="121"/>
        <v/>
      </c>
      <c r="O7793" s="142"/>
      <c r="P7793" s="132"/>
      <c r="R7793" s="119"/>
    </row>
    <row r="7794" spans="1:18" x14ac:dyDescent="0.25">
      <c r="A7794" t="str">
        <f t="shared" si="121"/>
        <v/>
      </c>
      <c r="O7794" s="142"/>
      <c r="P7794" s="132"/>
      <c r="R7794" s="119"/>
    </row>
    <row r="7795" spans="1:18" x14ac:dyDescent="0.25">
      <c r="A7795" t="str">
        <f t="shared" si="121"/>
        <v/>
      </c>
      <c r="O7795" s="142"/>
      <c r="P7795" s="132"/>
      <c r="R7795" s="119"/>
    </row>
    <row r="7796" spans="1:18" x14ac:dyDescent="0.25">
      <c r="A7796" t="str">
        <f t="shared" si="121"/>
        <v/>
      </c>
      <c r="O7796" s="142"/>
      <c r="P7796" s="132"/>
      <c r="R7796" s="119"/>
    </row>
    <row r="7797" spans="1:18" x14ac:dyDescent="0.25">
      <c r="A7797" t="str">
        <f t="shared" si="121"/>
        <v/>
      </c>
      <c r="O7797" s="142"/>
      <c r="P7797" s="132"/>
      <c r="R7797" s="119"/>
    </row>
    <row r="7798" spans="1:18" x14ac:dyDescent="0.25">
      <c r="A7798" t="str">
        <f t="shared" si="121"/>
        <v/>
      </c>
      <c r="O7798" s="142"/>
      <c r="P7798" s="132"/>
      <c r="R7798" s="119"/>
    </row>
    <row r="7799" spans="1:18" x14ac:dyDescent="0.25">
      <c r="A7799" t="str">
        <f t="shared" si="121"/>
        <v/>
      </c>
      <c r="O7799" s="142"/>
      <c r="P7799" s="132"/>
      <c r="R7799" s="119"/>
    </row>
    <row r="7800" spans="1:18" x14ac:dyDescent="0.25">
      <c r="A7800" t="str">
        <f t="shared" si="121"/>
        <v/>
      </c>
      <c r="O7800" s="142"/>
      <c r="P7800" s="132"/>
      <c r="R7800" s="119"/>
    </row>
    <row r="7801" spans="1:18" x14ac:dyDescent="0.25">
      <c r="A7801" t="str">
        <f t="shared" si="121"/>
        <v/>
      </c>
      <c r="O7801" s="142"/>
      <c r="P7801" s="132"/>
      <c r="R7801" s="119"/>
    </row>
    <row r="7802" spans="1:18" x14ac:dyDescent="0.25">
      <c r="A7802" t="str">
        <f t="shared" si="121"/>
        <v/>
      </c>
      <c r="O7802" s="142"/>
      <c r="P7802" s="132"/>
      <c r="R7802" s="119"/>
    </row>
    <row r="7803" spans="1:18" x14ac:dyDescent="0.25">
      <c r="A7803" t="str">
        <f t="shared" si="121"/>
        <v/>
      </c>
      <c r="O7803" s="142"/>
      <c r="P7803" s="132"/>
      <c r="R7803" s="119"/>
    </row>
    <row r="7804" spans="1:18" x14ac:dyDescent="0.25">
      <c r="A7804" t="str">
        <f t="shared" si="121"/>
        <v/>
      </c>
      <c r="O7804" s="142"/>
      <c r="P7804" s="132"/>
      <c r="R7804" s="119"/>
    </row>
    <row r="7805" spans="1:18" x14ac:dyDescent="0.25">
      <c r="A7805" t="str">
        <f t="shared" si="121"/>
        <v/>
      </c>
      <c r="O7805" s="142"/>
      <c r="P7805" s="132"/>
      <c r="R7805" s="119"/>
    </row>
    <row r="7806" spans="1:18" x14ac:dyDescent="0.25">
      <c r="A7806" t="str">
        <f t="shared" si="121"/>
        <v/>
      </c>
      <c r="O7806" s="142"/>
      <c r="P7806" s="132"/>
      <c r="R7806" s="119"/>
    </row>
    <row r="7807" spans="1:18" x14ac:dyDescent="0.25">
      <c r="A7807" t="str">
        <f t="shared" si="121"/>
        <v/>
      </c>
      <c r="O7807" s="142"/>
      <c r="P7807" s="132"/>
      <c r="R7807" s="119"/>
    </row>
    <row r="7808" spans="1:18" x14ac:dyDescent="0.25">
      <c r="A7808" t="str">
        <f t="shared" si="121"/>
        <v/>
      </c>
      <c r="O7808" s="142"/>
      <c r="P7808" s="132"/>
      <c r="R7808" s="119"/>
    </row>
    <row r="7809" spans="1:18" x14ac:dyDescent="0.25">
      <c r="A7809" t="str">
        <f t="shared" si="121"/>
        <v/>
      </c>
      <c r="O7809" s="142"/>
      <c r="P7809" s="132"/>
      <c r="R7809" s="119"/>
    </row>
    <row r="7810" spans="1:18" x14ac:dyDescent="0.25">
      <c r="A7810" t="str">
        <f t="shared" si="121"/>
        <v/>
      </c>
      <c r="O7810" s="142"/>
      <c r="P7810" s="132"/>
      <c r="R7810" s="119"/>
    </row>
    <row r="7811" spans="1:18" x14ac:dyDescent="0.25">
      <c r="A7811" t="str">
        <f t="shared" si="121"/>
        <v/>
      </c>
      <c r="O7811" s="142"/>
      <c r="P7811" s="132"/>
      <c r="R7811" s="119"/>
    </row>
    <row r="7812" spans="1:18" x14ac:dyDescent="0.25">
      <c r="A7812" t="str">
        <f t="shared" si="121"/>
        <v/>
      </c>
      <c r="O7812" s="142"/>
      <c r="P7812" s="132"/>
      <c r="R7812" s="119"/>
    </row>
    <row r="7813" spans="1:18" x14ac:dyDescent="0.25">
      <c r="A7813" t="str">
        <f t="shared" si="121"/>
        <v/>
      </c>
      <c r="O7813" s="142"/>
      <c r="P7813" s="132"/>
      <c r="R7813" s="119"/>
    </row>
    <row r="7814" spans="1:18" x14ac:dyDescent="0.25">
      <c r="A7814" t="str">
        <f t="shared" si="121"/>
        <v/>
      </c>
      <c r="O7814" s="142"/>
      <c r="P7814" s="132"/>
      <c r="R7814" s="119"/>
    </row>
    <row r="7815" spans="1:18" x14ac:dyDescent="0.25">
      <c r="A7815" t="str">
        <f t="shared" si="121"/>
        <v/>
      </c>
      <c r="O7815" s="142"/>
      <c r="P7815" s="132"/>
      <c r="R7815" s="119"/>
    </row>
    <row r="7816" spans="1:18" x14ac:dyDescent="0.25">
      <c r="A7816" t="str">
        <f t="shared" ref="A7816:A7879" si="122">B7816&amp;N7816</f>
        <v/>
      </c>
      <c r="O7816" s="142"/>
      <c r="P7816" s="132"/>
      <c r="R7816" s="119"/>
    </row>
    <row r="7817" spans="1:18" x14ac:dyDescent="0.25">
      <c r="A7817" t="str">
        <f t="shared" si="122"/>
        <v/>
      </c>
      <c r="O7817" s="142"/>
      <c r="P7817" s="132"/>
      <c r="R7817" s="119"/>
    </row>
    <row r="7818" spans="1:18" x14ac:dyDescent="0.25">
      <c r="A7818" t="str">
        <f t="shared" si="122"/>
        <v/>
      </c>
      <c r="O7818" s="142"/>
      <c r="P7818" s="132"/>
      <c r="R7818" s="119"/>
    </row>
    <row r="7819" spans="1:18" x14ac:dyDescent="0.25">
      <c r="A7819" t="str">
        <f t="shared" si="122"/>
        <v/>
      </c>
      <c r="O7819" s="142"/>
      <c r="P7819" s="132"/>
      <c r="R7819" s="119"/>
    </row>
    <row r="7820" spans="1:18" x14ac:dyDescent="0.25">
      <c r="A7820" t="str">
        <f t="shared" si="122"/>
        <v/>
      </c>
      <c r="O7820" s="142"/>
      <c r="P7820" s="132"/>
      <c r="R7820" s="119"/>
    </row>
    <row r="7821" spans="1:18" x14ac:dyDescent="0.25">
      <c r="A7821" t="str">
        <f t="shared" si="122"/>
        <v/>
      </c>
      <c r="O7821" s="142"/>
      <c r="P7821" s="132"/>
      <c r="R7821" s="119"/>
    </row>
    <row r="7822" spans="1:18" x14ac:dyDescent="0.25">
      <c r="A7822" t="str">
        <f t="shared" si="122"/>
        <v/>
      </c>
      <c r="O7822" s="142"/>
      <c r="P7822" s="132"/>
      <c r="R7822" s="119"/>
    </row>
    <row r="7823" spans="1:18" x14ac:dyDescent="0.25">
      <c r="A7823" t="str">
        <f t="shared" si="122"/>
        <v/>
      </c>
      <c r="O7823" s="142"/>
      <c r="P7823" s="132"/>
      <c r="R7823" s="119"/>
    </row>
    <row r="7824" spans="1:18" x14ac:dyDescent="0.25">
      <c r="A7824" t="str">
        <f t="shared" si="122"/>
        <v/>
      </c>
      <c r="O7824" s="142"/>
      <c r="P7824" s="132"/>
      <c r="R7824" s="119"/>
    </row>
    <row r="7825" spans="1:18" x14ac:dyDescent="0.25">
      <c r="A7825" t="str">
        <f t="shared" si="122"/>
        <v/>
      </c>
      <c r="O7825" s="142"/>
      <c r="P7825" s="132"/>
      <c r="R7825" s="119"/>
    </row>
    <row r="7826" spans="1:18" x14ac:dyDescent="0.25">
      <c r="A7826" t="str">
        <f t="shared" si="122"/>
        <v/>
      </c>
      <c r="O7826" s="142"/>
      <c r="P7826" s="132"/>
      <c r="R7826" s="119"/>
    </row>
    <row r="7827" spans="1:18" x14ac:dyDescent="0.25">
      <c r="A7827" t="str">
        <f t="shared" si="122"/>
        <v/>
      </c>
      <c r="O7827" s="142"/>
      <c r="P7827" s="132"/>
      <c r="R7827" s="119"/>
    </row>
    <row r="7828" spans="1:18" x14ac:dyDescent="0.25">
      <c r="A7828" t="str">
        <f t="shared" si="122"/>
        <v/>
      </c>
      <c r="O7828" s="142"/>
      <c r="P7828" s="132"/>
      <c r="R7828" s="119"/>
    </row>
    <row r="7829" spans="1:18" x14ac:dyDescent="0.25">
      <c r="A7829" t="str">
        <f t="shared" si="122"/>
        <v/>
      </c>
      <c r="O7829" s="142"/>
      <c r="P7829" s="132"/>
      <c r="R7829" s="119"/>
    </row>
    <row r="7830" spans="1:18" x14ac:dyDescent="0.25">
      <c r="A7830" t="str">
        <f t="shared" si="122"/>
        <v/>
      </c>
      <c r="O7830" s="142"/>
      <c r="P7830" s="132"/>
      <c r="R7830" s="119"/>
    </row>
    <row r="7831" spans="1:18" x14ac:dyDescent="0.25">
      <c r="A7831" t="str">
        <f t="shared" si="122"/>
        <v/>
      </c>
      <c r="O7831" s="142"/>
      <c r="P7831" s="132"/>
      <c r="R7831" s="119"/>
    </row>
    <row r="7832" spans="1:18" x14ac:dyDescent="0.25">
      <c r="A7832" t="str">
        <f t="shared" si="122"/>
        <v/>
      </c>
      <c r="O7832" s="142"/>
      <c r="P7832" s="132"/>
      <c r="R7832" s="119"/>
    </row>
    <row r="7833" spans="1:18" x14ac:dyDescent="0.25">
      <c r="A7833" t="str">
        <f t="shared" si="122"/>
        <v/>
      </c>
      <c r="O7833" s="142"/>
      <c r="P7833" s="132"/>
      <c r="R7833" s="119"/>
    </row>
    <row r="7834" spans="1:18" x14ac:dyDescent="0.25">
      <c r="A7834" t="str">
        <f t="shared" si="122"/>
        <v/>
      </c>
      <c r="O7834" s="142"/>
      <c r="P7834" s="132"/>
      <c r="R7834" s="119"/>
    </row>
    <row r="7835" spans="1:18" x14ac:dyDescent="0.25">
      <c r="A7835" t="str">
        <f t="shared" si="122"/>
        <v/>
      </c>
      <c r="O7835" s="142"/>
      <c r="P7835" s="132"/>
      <c r="R7835" s="119"/>
    </row>
    <row r="7836" spans="1:18" x14ac:dyDescent="0.25">
      <c r="A7836" t="str">
        <f t="shared" si="122"/>
        <v/>
      </c>
      <c r="O7836" s="142"/>
      <c r="P7836" s="132"/>
      <c r="R7836" s="119"/>
    </row>
    <row r="7837" spans="1:18" x14ac:dyDescent="0.25">
      <c r="A7837" t="str">
        <f t="shared" si="122"/>
        <v/>
      </c>
      <c r="O7837" s="142"/>
      <c r="P7837" s="132"/>
      <c r="R7837" s="119"/>
    </row>
    <row r="7838" spans="1:18" x14ac:dyDescent="0.25">
      <c r="A7838" t="str">
        <f t="shared" si="122"/>
        <v/>
      </c>
      <c r="O7838" s="142"/>
      <c r="P7838" s="132"/>
      <c r="R7838" s="119"/>
    </row>
    <row r="7839" spans="1:18" x14ac:dyDescent="0.25">
      <c r="A7839" t="str">
        <f t="shared" si="122"/>
        <v/>
      </c>
      <c r="O7839" s="142"/>
      <c r="P7839" s="132"/>
      <c r="R7839" s="119"/>
    </row>
    <row r="7840" spans="1:18" x14ac:dyDescent="0.25">
      <c r="A7840" t="str">
        <f t="shared" si="122"/>
        <v/>
      </c>
      <c r="O7840" s="142"/>
      <c r="P7840" s="132"/>
      <c r="R7840" s="119"/>
    </row>
    <row r="7841" spans="1:18" x14ac:dyDescent="0.25">
      <c r="A7841" t="str">
        <f t="shared" si="122"/>
        <v/>
      </c>
      <c r="O7841" s="142"/>
      <c r="P7841" s="132"/>
      <c r="R7841" s="119"/>
    </row>
    <row r="7842" spans="1:18" x14ac:dyDescent="0.25">
      <c r="A7842" t="str">
        <f t="shared" si="122"/>
        <v/>
      </c>
      <c r="O7842" s="142"/>
      <c r="P7842" s="132"/>
      <c r="R7842" s="119"/>
    </row>
    <row r="7843" spans="1:18" x14ac:dyDescent="0.25">
      <c r="A7843" t="str">
        <f t="shared" si="122"/>
        <v/>
      </c>
      <c r="O7843" s="142"/>
      <c r="P7843" s="132"/>
      <c r="R7843" s="119"/>
    </row>
    <row r="7844" spans="1:18" x14ac:dyDescent="0.25">
      <c r="A7844" t="str">
        <f t="shared" si="122"/>
        <v/>
      </c>
      <c r="O7844" s="142"/>
      <c r="P7844" s="132"/>
      <c r="R7844" s="119"/>
    </row>
    <row r="7845" spans="1:18" x14ac:dyDescent="0.25">
      <c r="A7845" t="str">
        <f t="shared" si="122"/>
        <v/>
      </c>
      <c r="O7845" s="142"/>
      <c r="P7845" s="132"/>
      <c r="R7845" s="119"/>
    </row>
    <row r="7846" spans="1:18" x14ac:dyDescent="0.25">
      <c r="A7846" t="str">
        <f t="shared" si="122"/>
        <v/>
      </c>
      <c r="O7846" s="142"/>
      <c r="P7846" s="132"/>
      <c r="R7846" s="119"/>
    </row>
    <row r="7847" spans="1:18" x14ac:dyDescent="0.25">
      <c r="A7847" t="str">
        <f t="shared" si="122"/>
        <v/>
      </c>
      <c r="O7847" s="142"/>
      <c r="P7847" s="132"/>
      <c r="R7847" s="119"/>
    </row>
    <row r="7848" spans="1:18" x14ac:dyDescent="0.25">
      <c r="A7848" t="str">
        <f t="shared" si="122"/>
        <v/>
      </c>
      <c r="O7848" s="142"/>
      <c r="P7848" s="132"/>
      <c r="R7848" s="119"/>
    </row>
    <row r="7849" spans="1:18" x14ac:dyDescent="0.25">
      <c r="A7849" t="str">
        <f t="shared" si="122"/>
        <v/>
      </c>
      <c r="O7849" s="142"/>
      <c r="P7849" s="132"/>
      <c r="R7849" s="119"/>
    </row>
    <row r="7850" spans="1:18" x14ac:dyDescent="0.25">
      <c r="A7850" t="str">
        <f t="shared" si="122"/>
        <v/>
      </c>
      <c r="O7850" s="142"/>
      <c r="P7850" s="132"/>
      <c r="R7850" s="119"/>
    </row>
    <row r="7851" spans="1:18" x14ac:dyDescent="0.25">
      <c r="A7851" t="str">
        <f t="shared" si="122"/>
        <v/>
      </c>
      <c r="O7851" s="142"/>
      <c r="P7851" s="132"/>
      <c r="R7851" s="119"/>
    </row>
    <row r="7852" spans="1:18" x14ac:dyDescent="0.25">
      <c r="A7852" t="str">
        <f t="shared" si="122"/>
        <v/>
      </c>
      <c r="O7852" s="142"/>
      <c r="P7852" s="132"/>
      <c r="R7852" s="119"/>
    </row>
    <row r="7853" spans="1:18" x14ac:dyDescent="0.25">
      <c r="A7853" t="str">
        <f t="shared" si="122"/>
        <v/>
      </c>
      <c r="O7853" s="142"/>
      <c r="P7853" s="132"/>
      <c r="R7853" s="119"/>
    </row>
    <row r="7854" spans="1:18" x14ac:dyDescent="0.25">
      <c r="A7854" t="str">
        <f t="shared" si="122"/>
        <v/>
      </c>
      <c r="O7854" s="142"/>
      <c r="P7854" s="132"/>
      <c r="R7854" s="119"/>
    </row>
    <row r="7855" spans="1:18" x14ac:dyDescent="0.25">
      <c r="A7855" t="str">
        <f t="shared" si="122"/>
        <v/>
      </c>
      <c r="O7855" s="142"/>
      <c r="P7855" s="132"/>
      <c r="R7855" s="119"/>
    </row>
    <row r="7856" spans="1:18" x14ac:dyDescent="0.25">
      <c r="A7856" t="str">
        <f t="shared" si="122"/>
        <v/>
      </c>
      <c r="O7856" s="142"/>
      <c r="P7856" s="132"/>
      <c r="R7856" s="119"/>
    </row>
    <row r="7857" spans="1:18" x14ac:dyDescent="0.25">
      <c r="A7857" t="str">
        <f t="shared" si="122"/>
        <v/>
      </c>
      <c r="O7857" s="142"/>
      <c r="P7857" s="132"/>
      <c r="R7857" s="119"/>
    </row>
    <row r="7858" spans="1:18" x14ac:dyDescent="0.25">
      <c r="A7858" t="str">
        <f t="shared" si="122"/>
        <v/>
      </c>
      <c r="O7858" s="142"/>
      <c r="P7858" s="132"/>
      <c r="R7858" s="119"/>
    </row>
    <row r="7859" spans="1:18" x14ac:dyDescent="0.25">
      <c r="A7859" t="str">
        <f t="shared" si="122"/>
        <v/>
      </c>
      <c r="O7859" s="142"/>
      <c r="P7859" s="132"/>
      <c r="R7859" s="119"/>
    </row>
    <row r="7860" spans="1:18" x14ac:dyDescent="0.25">
      <c r="A7860" t="str">
        <f t="shared" si="122"/>
        <v/>
      </c>
      <c r="O7860" s="142"/>
      <c r="P7860" s="132"/>
      <c r="R7860" s="119"/>
    </row>
    <row r="7861" spans="1:18" x14ac:dyDescent="0.25">
      <c r="A7861" t="str">
        <f t="shared" si="122"/>
        <v/>
      </c>
      <c r="O7861" s="142"/>
      <c r="P7861" s="132"/>
      <c r="R7861" s="119"/>
    </row>
    <row r="7862" spans="1:18" x14ac:dyDescent="0.25">
      <c r="A7862" t="str">
        <f t="shared" si="122"/>
        <v/>
      </c>
      <c r="O7862" s="142"/>
      <c r="P7862" s="132"/>
      <c r="R7862" s="119"/>
    </row>
    <row r="7863" spans="1:18" x14ac:dyDescent="0.25">
      <c r="A7863" t="str">
        <f t="shared" si="122"/>
        <v/>
      </c>
      <c r="O7863" s="142"/>
      <c r="P7863" s="132"/>
      <c r="R7863" s="119"/>
    </row>
    <row r="7864" spans="1:18" x14ac:dyDescent="0.25">
      <c r="A7864" t="str">
        <f t="shared" si="122"/>
        <v/>
      </c>
      <c r="O7864" s="142"/>
      <c r="P7864" s="132"/>
      <c r="R7864" s="119"/>
    </row>
    <row r="7865" spans="1:18" x14ac:dyDescent="0.25">
      <c r="A7865" t="str">
        <f t="shared" si="122"/>
        <v/>
      </c>
      <c r="O7865" s="142"/>
      <c r="P7865" s="132"/>
      <c r="R7865" s="119"/>
    </row>
    <row r="7866" spans="1:18" x14ac:dyDescent="0.25">
      <c r="A7866" t="str">
        <f t="shared" si="122"/>
        <v/>
      </c>
      <c r="O7866" s="142"/>
      <c r="P7866" s="132"/>
      <c r="R7866" s="119"/>
    </row>
    <row r="7867" spans="1:18" x14ac:dyDescent="0.25">
      <c r="A7867" t="str">
        <f t="shared" si="122"/>
        <v/>
      </c>
      <c r="O7867" s="142"/>
      <c r="P7867" s="132"/>
      <c r="R7867" s="119"/>
    </row>
    <row r="7868" spans="1:18" x14ac:dyDescent="0.25">
      <c r="A7868" t="str">
        <f t="shared" si="122"/>
        <v/>
      </c>
      <c r="O7868" s="142"/>
      <c r="P7868" s="132"/>
      <c r="R7868" s="119"/>
    </row>
    <row r="7869" spans="1:18" x14ac:dyDescent="0.25">
      <c r="A7869" t="str">
        <f t="shared" si="122"/>
        <v/>
      </c>
      <c r="O7869" s="142"/>
      <c r="P7869" s="132"/>
      <c r="R7869" s="119"/>
    </row>
    <row r="7870" spans="1:18" x14ac:dyDescent="0.25">
      <c r="A7870" t="str">
        <f t="shared" si="122"/>
        <v/>
      </c>
      <c r="O7870" s="142"/>
      <c r="P7870" s="132"/>
      <c r="R7870" s="119"/>
    </row>
    <row r="7871" spans="1:18" x14ac:dyDescent="0.25">
      <c r="A7871" t="str">
        <f t="shared" si="122"/>
        <v/>
      </c>
      <c r="O7871" s="142"/>
      <c r="P7871" s="132"/>
      <c r="R7871" s="119"/>
    </row>
    <row r="7872" spans="1:18" x14ac:dyDescent="0.25">
      <c r="A7872" t="str">
        <f t="shared" si="122"/>
        <v/>
      </c>
      <c r="O7872" s="142"/>
      <c r="P7872" s="132"/>
      <c r="R7872" s="119"/>
    </row>
    <row r="7873" spans="1:18" x14ac:dyDescent="0.25">
      <c r="A7873" t="str">
        <f t="shared" si="122"/>
        <v/>
      </c>
      <c r="O7873" s="142"/>
      <c r="P7873" s="132"/>
      <c r="R7873" s="119"/>
    </row>
    <row r="7874" spans="1:18" x14ac:dyDescent="0.25">
      <c r="A7874" t="str">
        <f t="shared" si="122"/>
        <v/>
      </c>
      <c r="O7874" s="142"/>
      <c r="P7874" s="132"/>
      <c r="R7874" s="119"/>
    </row>
    <row r="7875" spans="1:18" x14ac:dyDescent="0.25">
      <c r="A7875" t="str">
        <f t="shared" si="122"/>
        <v/>
      </c>
      <c r="O7875" s="142"/>
      <c r="P7875" s="132"/>
      <c r="R7875" s="119"/>
    </row>
    <row r="7876" spans="1:18" x14ac:dyDescent="0.25">
      <c r="A7876" t="str">
        <f t="shared" si="122"/>
        <v/>
      </c>
      <c r="O7876" s="142"/>
      <c r="P7876" s="132"/>
      <c r="R7876" s="119"/>
    </row>
    <row r="7877" spans="1:18" x14ac:dyDescent="0.25">
      <c r="A7877" t="str">
        <f t="shared" si="122"/>
        <v/>
      </c>
      <c r="O7877" s="142"/>
      <c r="P7877" s="132"/>
      <c r="R7877" s="119"/>
    </row>
    <row r="7878" spans="1:18" x14ac:dyDescent="0.25">
      <c r="A7878" t="str">
        <f t="shared" si="122"/>
        <v/>
      </c>
      <c r="O7878" s="142"/>
      <c r="P7878" s="132"/>
      <c r="R7878" s="119"/>
    </row>
    <row r="7879" spans="1:18" x14ac:dyDescent="0.25">
      <c r="A7879" t="str">
        <f t="shared" si="122"/>
        <v/>
      </c>
      <c r="O7879" s="142"/>
      <c r="P7879" s="132"/>
      <c r="R7879" s="119"/>
    </row>
    <row r="7880" spans="1:18" x14ac:dyDescent="0.25">
      <c r="A7880" t="str">
        <f t="shared" ref="A7880:A7943" si="123">B7880&amp;N7880</f>
        <v/>
      </c>
      <c r="O7880" s="142"/>
      <c r="P7880" s="132"/>
      <c r="R7880" s="119"/>
    </row>
    <row r="7881" spans="1:18" x14ac:dyDescent="0.25">
      <c r="A7881" t="str">
        <f t="shared" si="123"/>
        <v/>
      </c>
      <c r="O7881" s="142"/>
      <c r="P7881" s="132"/>
      <c r="R7881" s="119"/>
    </row>
    <row r="7882" spans="1:18" x14ac:dyDescent="0.25">
      <c r="A7882" t="str">
        <f t="shared" si="123"/>
        <v/>
      </c>
      <c r="O7882" s="142"/>
      <c r="P7882" s="132"/>
      <c r="R7882" s="119"/>
    </row>
    <row r="7883" spans="1:18" x14ac:dyDescent="0.25">
      <c r="A7883" t="str">
        <f t="shared" si="123"/>
        <v/>
      </c>
      <c r="O7883" s="142"/>
      <c r="P7883" s="132"/>
      <c r="R7883" s="119"/>
    </row>
    <row r="7884" spans="1:18" x14ac:dyDescent="0.25">
      <c r="A7884" t="str">
        <f t="shared" si="123"/>
        <v/>
      </c>
      <c r="O7884" s="142"/>
      <c r="P7884" s="132"/>
      <c r="R7884" s="119"/>
    </row>
    <row r="7885" spans="1:18" x14ac:dyDescent="0.25">
      <c r="A7885" t="str">
        <f t="shared" si="123"/>
        <v/>
      </c>
      <c r="O7885" s="142"/>
      <c r="P7885" s="132"/>
      <c r="R7885" s="119"/>
    </row>
    <row r="7886" spans="1:18" x14ac:dyDescent="0.25">
      <c r="A7886" t="str">
        <f t="shared" si="123"/>
        <v/>
      </c>
      <c r="O7886" s="142"/>
      <c r="P7886" s="132"/>
      <c r="R7886" s="119"/>
    </row>
    <row r="7887" spans="1:18" x14ac:dyDescent="0.25">
      <c r="A7887" t="str">
        <f t="shared" si="123"/>
        <v/>
      </c>
      <c r="O7887" s="142"/>
      <c r="P7887" s="132"/>
      <c r="R7887" s="119"/>
    </row>
    <row r="7888" spans="1:18" x14ac:dyDescent="0.25">
      <c r="A7888" t="str">
        <f t="shared" si="123"/>
        <v/>
      </c>
      <c r="O7888" s="142"/>
      <c r="P7888" s="132"/>
      <c r="R7888" s="119"/>
    </row>
    <row r="7889" spans="1:18" x14ac:dyDescent="0.25">
      <c r="A7889" t="str">
        <f t="shared" si="123"/>
        <v/>
      </c>
      <c r="O7889" s="142"/>
      <c r="P7889" s="132"/>
      <c r="R7889" s="119"/>
    </row>
    <row r="7890" spans="1:18" x14ac:dyDescent="0.25">
      <c r="A7890" t="str">
        <f t="shared" si="123"/>
        <v/>
      </c>
      <c r="O7890" s="142"/>
      <c r="P7890" s="132"/>
      <c r="R7890" s="119"/>
    </row>
    <row r="7891" spans="1:18" x14ac:dyDescent="0.25">
      <c r="A7891" t="str">
        <f t="shared" si="123"/>
        <v/>
      </c>
      <c r="O7891" s="142"/>
      <c r="P7891" s="132"/>
      <c r="R7891" s="119"/>
    </row>
    <row r="7892" spans="1:18" x14ac:dyDescent="0.25">
      <c r="A7892" t="str">
        <f t="shared" si="123"/>
        <v/>
      </c>
      <c r="O7892" s="142"/>
      <c r="P7892" s="132"/>
      <c r="R7892" s="119"/>
    </row>
    <row r="7893" spans="1:18" x14ac:dyDescent="0.25">
      <c r="A7893" t="str">
        <f t="shared" si="123"/>
        <v/>
      </c>
      <c r="O7893" s="142"/>
      <c r="P7893" s="132"/>
      <c r="R7893" s="119"/>
    </row>
    <row r="7894" spans="1:18" x14ac:dyDescent="0.25">
      <c r="A7894" t="str">
        <f t="shared" si="123"/>
        <v/>
      </c>
      <c r="O7894" s="142"/>
      <c r="P7894" s="132"/>
      <c r="R7894" s="119"/>
    </row>
    <row r="7895" spans="1:18" x14ac:dyDescent="0.25">
      <c r="A7895" t="str">
        <f t="shared" si="123"/>
        <v/>
      </c>
      <c r="O7895" s="142"/>
      <c r="P7895" s="132"/>
      <c r="R7895" s="119"/>
    </row>
    <row r="7896" spans="1:18" x14ac:dyDescent="0.25">
      <c r="A7896" t="str">
        <f t="shared" si="123"/>
        <v/>
      </c>
      <c r="O7896" s="142"/>
      <c r="P7896" s="132"/>
      <c r="R7896" s="119"/>
    </row>
    <row r="7897" spans="1:18" x14ac:dyDescent="0.25">
      <c r="A7897" t="str">
        <f t="shared" si="123"/>
        <v/>
      </c>
      <c r="O7897" s="142"/>
      <c r="P7897" s="132"/>
      <c r="R7897" s="119"/>
    </row>
    <row r="7898" spans="1:18" x14ac:dyDescent="0.25">
      <c r="A7898" t="str">
        <f t="shared" si="123"/>
        <v/>
      </c>
      <c r="O7898" s="142"/>
      <c r="P7898" s="132"/>
      <c r="R7898" s="119"/>
    </row>
    <row r="7899" spans="1:18" x14ac:dyDescent="0.25">
      <c r="A7899" t="str">
        <f t="shared" si="123"/>
        <v/>
      </c>
      <c r="O7899" s="142"/>
      <c r="P7899" s="132"/>
      <c r="R7899" s="119"/>
    </row>
    <row r="7900" spans="1:18" x14ac:dyDescent="0.25">
      <c r="A7900" t="str">
        <f t="shared" si="123"/>
        <v/>
      </c>
      <c r="O7900" s="142"/>
      <c r="P7900" s="132"/>
      <c r="R7900" s="119"/>
    </row>
    <row r="7901" spans="1:18" x14ac:dyDescent="0.25">
      <c r="A7901" t="str">
        <f t="shared" si="123"/>
        <v/>
      </c>
      <c r="O7901" s="142"/>
      <c r="P7901" s="132"/>
      <c r="R7901" s="119"/>
    </row>
    <row r="7902" spans="1:18" x14ac:dyDescent="0.25">
      <c r="A7902" t="str">
        <f t="shared" si="123"/>
        <v/>
      </c>
      <c r="O7902" s="142"/>
      <c r="P7902" s="132"/>
      <c r="R7902" s="119"/>
    </row>
    <row r="7903" spans="1:18" x14ac:dyDescent="0.25">
      <c r="A7903" t="str">
        <f t="shared" si="123"/>
        <v/>
      </c>
      <c r="O7903" s="142"/>
      <c r="P7903" s="132"/>
      <c r="R7903" s="119"/>
    </row>
    <row r="7904" spans="1:18" x14ac:dyDescent="0.25">
      <c r="A7904" t="str">
        <f t="shared" si="123"/>
        <v/>
      </c>
      <c r="O7904" s="142"/>
      <c r="P7904" s="132"/>
      <c r="R7904" s="119"/>
    </row>
    <row r="7905" spans="1:18" x14ac:dyDescent="0.25">
      <c r="A7905" t="str">
        <f t="shared" si="123"/>
        <v/>
      </c>
      <c r="O7905" s="142"/>
      <c r="P7905" s="132"/>
      <c r="R7905" s="119"/>
    </row>
    <row r="7906" spans="1:18" x14ac:dyDescent="0.25">
      <c r="A7906" t="str">
        <f t="shared" si="123"/>
        <v/>
      </c>
      <c r="O7906" s="142"/>
      <c r="P7906" s="132"/>
      <c r="R7906" s="119"/>
    </row>
    <row r="7907" spans="1:18" x14ac:dyDescent="0.25">
      <c r="A7907" t="str">
        <f t="shared" si="123"/>
        <v/>
      </c>
      <c r="O7907" s="142"/>
      <c r="P7907" s="132"/>
      <c r="R7907" s="119"/>
    </row>
    <row r="7908" spans="1:18" x14ac:dyDescent="0.25">
      <c r="A7908" t="str">
        <f t="shared" si="123"/>
        <v/>
      </c>
      <c r="O7908" s="142"/>
      <c r="P7908" s="132"/>
      <c r="R7908" s="119"/>
    </row>
    <row r="7909" spans="1:18" x14ac:dyDescent="0.25">
      <c r="A7909" t="str">
        <f t="shared" si="123"/>
        <v/>
      </c>
      <c r="O7909" s="142"/>
      <c r="P7909" s="132"/>
      <c r="R7909" s="119"/>
    </row>
    <row r="7910" spans="1:18" x14ac:dyDescent="0.25">
      <c r="A7910" t="str">
        <f t="shared" si="123"/>
        <v/>
      </c>
      <c r="O7910" s="142"/>
      <c r="P7910" s="132"/>
      <c r="R7910" s="119"/>
    </row>
    <row r="7911" spans="1:18" x14ac:dyDescent="0.25">
      <c r="A7911" t="str">
        <f t="shared" si="123"/>
        <v/>
      </c>
      <c r="O7911" s="142"/>
      <c r="P7911" s="132"/>
      <c r="R7911" s="119"/>
    </row>
    <row r="7912" spans="1:18" x14ac:dyDescent="0.25">
      <c r="A7912" t="str">
        <f t="shared" si="123"/>
        <v/>
      </c>
      <c r="O7912" s="142"/>
      <c r="P7912" s="132"/>
      <c r="R7912" s="119"/>
    </row>
    <row r="7913" spans="1:18" x14ac:dyDescent="0.25">
      <c r="A7913" t="str">
        <f t="shared" si="123"/>
        <v/>
      </c>
      <c r="O7913" s="142"/>
      <c r="P7913" s="132"/>
      <c r="R7913" s="119"/>
    </row>
    <row r="7914" spans="1:18" x14ac:dyDescent="0.25">
      <c r="A7914" t="str">
        <f t="shared" si="123"/>
        <v/>
      </c>
      <c r="O7914" s="142"/>
      <c r="P7914" s="132"/>
      <c r="R7914" s="119"/>
    </row>
    <row r="7915" spans="1:18" x14ac:dyDescent="0.25">
      <c r="A7915" t="str">
        <f t="shared" si="123"/>
        <v/>
      </c>
      <c r="O7915" s="142"/>
      <c r="P7915" s="132"/>
      <c r="R7915" s="119"/>
    </row>
    <row r="7916" spans="1:18" x14ac:dyDescent="0.25">
      <c r="A7916" t="str">
        <f t="shared" si="123"/>
        <v/>
      </c>
      <c r="O7916" s="142"/>
      <c r="P7916" s="132"/>
      <c r="R7916" s="119"/>
    </row>
    <row r="7917" spans="1:18" x14ac:dyDescent="0.25">
      <c r="A7917" t="str">
        <f t="shared" si="123"/>
        <v/>
      </c>
      <c r="O7917" s="142"/>
      <c r="P7917" s="132"/>
      <c r="R7917" s="119"/>
    </row>
    <row r="7918" spans="1:18" x14ac:dyDescent="0.25">
      <c r="A7918" t="str">
        <f t="shared" si="123"/>
        <v/>
      </c>
      <c r="O7918" s="142"/>
      <c r="P7918" s="132"/>
      <c r="R7918" s="119"/>
    </row>
    <row r="7919" spans="1:18" x14ac:dyDescent="0.25">
      <c r="A7919" t="str">
        <f t="shared" si="123"/>
        <v/>
      </c>
      <c r="O7919" s="142"/>
      <c r="P7919" s="132"/>
      <c r="R7919" s="119"/>
    </row>
    <row r="7920" spans="1:18" x14ac:dyDescent="0.25">
      <c r="A7920" t="str">
        <f t="shared" si="123"/>
        <v/>
      </c>
      <c r="O7920" s="142"/>
      <c r="P7920" s="132"/>
      <c r="R7920" s="119"/>
    </row>
    <row r="7921" spans="1:18" x14ac:dyDescent="0.25">
      <c r="A7921" t="str">
        <f t="shared" si="123"/>
        <v/>
      </c>
      <c r="O7921" s="142"/>
      <c r="P7921" s="132"/>
      <c r="R7921" s="119"/>
    </row>
    <row r="7922" spans="1:18" x14ac:dyDescent="0.25">
      <c r="A7922" t="str">
        <f t="shared" si="123"/>
        <v/>
      </c>
      <c r="O7922" s="142"/>
      <c r="P7922" s="132"/>
      <c r="R7922" s="119"/>
    </row>
    <row r="7923" spans="1:18" x14ac:dyDescent="0.25">
      <c r="A7923" t="str">
        <f t="shared" si="123"/>
        <v/>
      </c>
      <c r="O7923" s="142"/>
      <c r="P7923" s="132"/>
      <c r="R7923" s="119"/>
    </row>
    <row r="7924" spans="1:18" x14ac:dyDescent="0.25">
      <c r="A7924" t="str">
        <f t="shared" si="123"/>
        <v/>
      </c>
      <c r="O7924" s="142"/>
      <c r="P7924" s="132"/>
      <c r="R7924" s="119"/>
    </row>
    <row r="7925" spans="1:18" x14ac:dyDescent="0.25">
      <c r="A7925" t="str">
        <f t="shared" si="123"/>
        <v/>
      </c>
      <c r="O7925" s="142"/>
      <c r="P7925" s="132"/>
      <c r="R7925" s="119"/>
    </row>
    <row r="7926" spans="1:18" x14ac:dyDescent="0.25">
      <c r="A7926" t="str">
        <f t="shared" si="123"/>
        <v/>
      </c>
      <c r="O7926" s="142"/>
      <c r="P7926" s="132"/>
      <c r="R7926" s="119"/>
    </row>
    <row r="7927" spans="1:18" x14ac:dyDescent="0.25">
      <c r="A7927" t="str">
        <f t="shared" si="123"/>
        <v/>
      </c>
      <c r="O7927" s="142"/>
      <c r="P7927" s="132"/>
      <c r="R7927" s="119"/>
    </row>
    <row r="7928" spans="1:18" x14ac:dyDescent="0.25">
      <c r="A7928" t="str">
        <f t="shared" si="123"/>
        <v/>
      </c>
      <c r="O7928" s="142"/>
      <c r="P7928" s="132"/>
      <c r="R7928" s="119"/>
    </row>
    <row r="7929" spans="1:18" x14ac:dyDescent="0.25">
      <c r="A7929" t="str">
        <f t="shared" si="123"/>
        <v/>
      </c>
      <c r="O7929" s="142"/>
      <c r="P7929" s="132"/>
      <c r="R7929" s="119"/>
    </row>
    <row r="7930" spans="1:18" x14ac:dyDescent="0.25">
      <c r="A7930" t="str">
        <f t="shared" si="123"/>
        <v/>
      </c>
      <c r="O7930" s="142"/>
      <c r="P7930" s="132"/>
      <c r="R7930" s="119"/>
    </row>
    <row r="7931" spans="1:18" x14ac:dyDescent="0.25">
      <c r="A7931" t="str">
        <f t="shared" si="123"/>
        <v/>
      </c>
      <c r="O7931" s="142"/>
      <c r="P7931" s="132"/>
      <c r="R7931" s="119"/>
    </row>
    <row r="7932" spans="1:18" x14ac:dyDescent="0.25">
      <c r="A7932" t="str">
        <f t="shared" si="123"/>
        <v/>
      </c>
      <c r="O7932" s="142"/>
      <c r="P7932" s="132"/>
      <c r="R7932" s="119"/>
    </row>
    <row r="7933" spans="1:18" x14ac:dyDescent="0.25">
      <c r="A7933" t="str">
        <f t="shared" si="123"/>
        <v/>
      </c>
      <c r="O7933" s="142"/>
      <c r="P7933" s="132"/>
      <c r="R7933" s="119"/>
    </row>
    <row r="7934" spans="1:18" x14ac:dyDescent="0.25">
      <c r="A7934" t="str">
        <f t="shared" si="123"/>
        <v/>
      </c>
      <c r="O7934" s="142"/>
      <c r="P7934" s="132"/>
      <c r="R7934" s="119"/>
    </row>
    <row r="7935" spans="1:18" x14ac:dyDescent="0.25">
      <c r="A7935" t="str">
        <f t="shared" si="123"/>
        <v/>
      </c>
      <c r="O7935" s="142"/>
      <c r="P7935" s="132"/>
      <c r="R7935" s="119"/>
    </row>
    <row r="7936" spans="1:18" x14ac:dyDescent="0.25">
      <c r="A7936" t="str">
        <f t="shared" si="123"/>
        <v/>
      </c>
      <c r="O7936" s="142"/>
      <c r="P7936" s="132"/>
      <c r="R7936" s="119"/>
    </row>
    <row r="7937" spans="1:18" x14ac:dyDescent="0.25">
      <c r="A7937" t="str">
        <f t="shared" si="123"/>
        <v/>
      </c>
      <c r="O7937" s="142"/>
      <c r="P7937" s="132"/>
      <c r="R7937" s="119"/>
    </row>
    <row r="7938" spans="1:18" x14ac:dyDescent="0.25">
      <c r="A7938" t="str">
        <f t="shared" si="123"/>
        <v/>
      </c>
      <c r="O7938" s="142"/>
      <c r="P7938" s="132"/>
      <c r="R7938" s="119"/>
    </row>
    <row r="7939" spans="1:18" x14ac:dyDescent="0.25">
      <c r="A7939" t="str">
        <f t="shared" si="123"/>
        <v/>
      </c>
      <c r="O7939" s="142"/>
      <c r="P7939" s="132"/>
      <c r="R7939" s="119"/>
    </row>
    <row r="7940" spans="1:18" x14ac:dyDescent="0.25">
      <c r="A7940" t="str">
        <f t="shared" si="123"/>
        <v/>
      </c>
      <c r="O7940" s="142"/>
      <c r="P7940" s="132"/>
      <c r="R7940" s="119"/>
    </row>
    <row r="7941" spans="1:18" x14ac:dyDescent="0.25">
      <c r="A7941" t="str">
        <f t="shared" si="123"/>
        <v/>
      </c>
      <c r="O7941" s="142"/>
      <c r="P7941" s="132"/>
      <c r="R7941" s="119"/>
    </row>
    <row r="7942" spans="1:18" x14ac:dyDescent="0.25">
      <c r="A7942" t="str">
        <f t="shared" si="123"/>
        <v/>
      </c>
      <c r="O7942" s="142"/>
      <c r="P7942" s="132"/>
      <c r="R7942" s="119"/>
    </row>
    <row r="7943" spans="1:18" x14ac:dyDescent="0.25">
      <c r="A7943" t="str">
        <f t="shared" si="123"/>
        <v/>
      </c>
      <c r="O7943" s="142"/>
      <c r="P7943" s="132"/>
      <c r="R7943" s="119"/>
    </row>
    <row r="7944" spans="1:18" x14ac:dyDescent="0.25">
      <c r="A7944" t="str">
        <f t="shared" ref="A7944:A8007" si="124">B7944&amp;N7944</f>
        <v/>
      </c>
      <c r="O7944" s="142"/>
      <c r="P7944" s="132"/>
      <c r="R7944" s="119"/>
    </row>
    <row r="7945" spans="1:18" x14ac:dyDescent="0.25">
      <c r="A7945" t="str">
        <f t="shared" si="124"/>
        <v/>
      </c>
      <c r="O7945" s="142"/>
      <c r="P7945" s="132"/>
      <c r="R7945" s="119"/>
    </row>
    <row r="7946" spans="1:18" x14ac:dyDescent="0.25">
      <c r="A7946" t="str">
        <f t="shared" si="124"/>
        <v/>
      </c>
      <c r="O7946" s="142"/>
      <c r="P7946" s="132"/>
      <c r="R7946" s="119"/>
    </row>
    <row r="7947" spans="1:18" x14ac:dyDescent="0.25">
      <c r="A7947" t="str">
        <f t="shared" si="124"/>
        <v/>
      </c>
      <c r="O7947" s="142"/>
      <c r="P7947" s="132"/>
      <c r="R7947" s="119"/>
    </row>
    <row r="7948" spans="1:18" x14ac:dyDescent="0.25">
      <c r="A7948" t="str">
        <f t="shared" si="124"/>
        <v/>
      </c>
      <c r="O7948" s="142"/>
      <c r="P7948" s="132"/>
      <c r="R7948" s="119"/>
    </row>
    <row r="7949" spans="1:18" x14ac:dyDescent="0.25">
      <c r="A7949" t="str">
        <f t="shared" si="124"/>
        <v/>
      </c>
      <c r="O7949" s="142"/>
      <c r="P7949" s="132"/>
      <c r="R7949" s="119"/>
    </row>
    <row r="7950" spans="1:18" x14ac:dyDescent="0.25">
      <c r="A7950" t="str">
        <f t="shared" si="124"/>
        <v/>
      </c>
      <c r="O7950" s="142"/>
      <c r="P7950" s="132"/>
      <c r="R7950" s="119"/>
    </row>
    <row r="7951" spans="1:18" x14ac:dyDescent="0.25">
      <c r="A7951" t="str">
        <f t="shared" si="124"/>
        <v/>
      </c>
      <c r="O7951" s="142"/>
      <c r="P7951" s="132"/>
      <c r="R7951" s="119"/>
    </row>
    <row r="7952" spans="1:18" x14ac:dyDescent="0.25">
      <c r="A7952" t="str">
        <f t="shared" si="124"/>
        <v/>
      </c>
      <c r="O7952" s="142"/>
      <c r="P7952" s="132"/>
      <c r="R7952" s="119"/>
    </row>
    <row r="7953" spans="1:18" x14ac:dyDescent="0.25">
      <c r="A7953" t="str">
        <f t="shared" si="124"/>
        <v/>
      </c>
      <c r="O7953" s="142"/>
      <c r="P7953" s="132"/>
      <c r="R7953" s="119"/>
    </row>
    <row r="7954" spans="1:18" x14ac:dyDescent="0.25">
      <c r="A7954" t="str">
        <f t="shared" si="124"/>
        <v/>
      </c>
      <c r="O7954" s="142"/>
      <c r="P7954" s="132"/>
      <c r="R7954" s="119"/>
    </row>
    <row r="7955" spans="1:18" x14ac:dyDescent="0.25">
      <c r="A7955" t="str">
        <f t="shared" si="124"/>
        <v/>
      </c>
      <c r="O7955" s="142"/>
      <c r="P7955" s="132"/>
      <c r="R7955" s="119"/>
    </row>
    <row r="7956" spans="1:18" x14ac:dyDescent="0.25">
      <c r="A7956" t="str">
        <f t="shared" si="124"/>
        <v/>
      </c>
      <c r="O7956" s="142"/>
      <c r="P7956" s="132"/>
      <c r="R7956" s="119"/>
    </row>
    <row r="7957" spans="1:18" x14ac:dyDescent="0.25">
      <c r="A7957" t="str">
        <f t="shared" si="124"/>
        <v/>
      </c>
      <c r="O7957" s="142"/>
      <c r="P7957" s="132"/>
      <c r="R7957" s="119"/>
    </row>
    <row r="7958" spans="1:18" x14ac:dyDescent="0.25">
      <c r="A7958" t="str">
        <f t="shared" si="124"/>
        <v/>
      </c>
      <c r="O7958" s="142"/>
      <c r="P7958" s="132"/>
      <c r="R7958" s="119"/>
    </row>
    <row r="7959" spans="1:18" x14ac:dyDescent="0.25">
      <c r="A7959" t="str">
        <f t="shared" si="124"/>
        <v/>
      </c>
      <c r="O7959" s="142"/>
      <c r="P7959" s="132"/>
      <c r="R7959" s="119"/>
    </row>
    <row r="7960" spans="1:18" x14ac:dyDescent="0.25">
      <c r="A7960" t="str">
        <f t="shared" si="124"/>
        <v/>
      </c>
      <c r="O7960" s="142"/>
      <c r="P7960" s="132"/>
      <c r="R7960" s="119"/>
    </row>
    <row r="7961" spans="1:18" x14ac:dyDescent="0.25">
      <c r="A7961" t="str">
        <f t="shared" si="124"/>
        <v/>
      </c>
      <c r="O7961" s="142"/>
      <c r="P7961" s="132"/>
      <c r="R7961" s="119"/>
    </row>
    <row r="7962" spans="1:18" x14ac:dyDescent="0.25">
      <c r="A7962" t="str">
        <f t="shared" si="124"/>
        <v/>
      </c>
      <c r="O7962" s="142"/>
      <c r="P7962" s="132"/>
      <c r="R7962" s="119"/>
    </row>
    <row r="7963" spans="1:18" x14ac:dyDescent="0.25">
      <c r="A7963" t="str">
        <f t="shared" si="124"/>
        <v/>
      </c>
      <c r="O7963" s="142"/>
      <c r="P7963" s="132"/>
      <c r="R7963" s="119"/>
    </row>
    <row r="7964" spans="1:18" x14ac:dyDescent="0.25">
      <c r="A7964" t="str">
        <f t="shared" si="124"/>
        <v/>
      </c>
      <c r="O7964" s="142"/>
      <c r="P7964" s="132"/>
      <c r="R7964" s="119"/>
    </row>
    <row r="7965" spans="1:18" x14ac:dyDescent="0.25">
      <c r="A7965" t="str">
        <f t="shared" si="124"/>
        <v/>
      </c>
      <c r="O7965" s="142"/>
      <c r="P7965" s="132"/>
      <c r="R7965" s="119"/>
    </row>
    <row r="7966" spans="1:18" x14ac:dyDescent="0.25">
      <c r="A7966" t="str">
        <f t="shared" si="124"/>
        <v/>
      </c>
      <c r="O7966" s="142"/>
      <c r="P7966" s="132"/>
      <c r="R7966" s="119"/>
    </row>
    <row r="7967" spans="1:18" x14ac:dyDescent="0.25">
      <c r="A7967" t="str">
        <f t="shared" si="124"/>
        <v/>
      </c>
      <c r="O7967" s="142"/>
      <c r="P7967" s="132"/>
      <c r="R7967" s="119"/>
    </row>
    <row r="7968" spans="1:18" x14ac:dyDescent="0.25">
      <c r="A7968" t="str">
        <f t="shared" si="124"/>
        <v/>
      </c>
      <c r="O7968" s="142"/>
      <c r="P7968" s="132"/>
      <c r="R7968" s="119"/>
    </row>
    <row r="7969" spans="1:18" x14ac:dyDescent="0.25">
      <c r="A7969" t="str">
        <f t="shared" si="124"/>
        <v/>
      </c>
      <c r="O7969" s="142"/>
      <c r="P7969" s="132"/>
      <c r="R7969" s="119"/>
    </row>
    <row r="7970" spans="1:18" x14ac:dyDescent="0.25">
      <c r="A7970" t="str">
        <f t="shared" si="124"/>
        <v/>
      </c>
      <c r="O7970" s="142"/>
      <c r="P7970" s="132"/>
      <c r="R7970" s="119"/>
    </row>
    <row r="7971" spans="1:18" x14ac:dyDescent="0.25">
      <c r="A7971" t="str">
        <f t="shared" si="124"/>
        <v/>
      </c>
      <c r="O7971" s="142"/>
      <c r="P7971" s="132"/>
      <c r="R7971" s="119"/>
    </row>
    <row r="7972" spans="1:18" x14ac:dyDescent="0.25">
      <c r="A7972" t="str">
        <f t="shared" si="124"/>
        <v/>
      </c>
      <c r="O7972" s="142"/>
      <c r="P7972" s="132"/>
      <c r="R7972" s="119"/>
    </row>
    <row r="7973" spans="1:18" x14ac:dyDescent="0.25">
      <c r="A7973" t="str">
        <f t="shared" si="124"/>
        <v/>
      </c>
      <c r="O7973" s="142"/>
      <c r="P7973" s="132"/>
      <c r="R7973" s="119"/>
    </row>
    <row r="7974" spans="1:18" x14ac:dyDescent="0.25">
      <c r="A7974" t="str">
        <f t="shared" si="124"/>
        <v/>
      </c>
      <c r="O7974" s="142"/>
      <c r="P7974" s="132"/>
      <c r="R7974" s="119"/>
    </row>
    <row r="7975" spans="1:18" x14ac:dyDescent="0.25">
      <c r="A7975" t="str">
        <f t="shared" si="124"/>
        <v/>
      </c>
      <c r="O7975" s="142"/>
      <c r="P7975" s="132"/>
      <c r="R7975" s="119"/>
    </row>
    <row r="7976" spans="1:18" x14ac:dyDescent="0.25">
      <c r="A7976" t="str">
        <f t="shared" si="124"/>
        <v/>
      </c>
      <c r="O7976" s="142"/>
      <c r="P7976" s="132"/>
      <c r="R7976" s="119"/>
    </row>
    <row r="7977" spans="1:18" x14ac:dyDescent="0.25">
      <c r="A7977" t="str">
        <f t="shared" si="124"/>
        <v/>
      </c>
      <c r="O7977" s="142"/>
      <c r="P7977" s="132"/>
      <c r="R7977" s="119"/>
    </row>
    <row r="7978" spans="1:18" x14ac:dyDescent="0.25">
      <c r="A7978" t="str">
        <f t="shared" si="124"/>
        <v/>
      </c>
      <c r="O7978" s="142"/>
      <c r="P7978" s="132"/>
      <c r="R7978" s="119"/>
    </row>
    <row r="7979" spans="1:18" x14ac:dyDescent="0.25">
      <c r="A7979" t="str">
        <f t="shared" si="124"/>
        <v/>
      </c>
      <c r="O7979" s="142"/>
      <c r="P7979" s="132"/>
      <c r="R7979" s="119"/>
    </row>
    <row r="7980" spans="1:18" x14ac:dyDescent="0.25">
      <c r="A7980" t="str">
        <f t="shared" si="124"/>
        <v/>
      </c>
      <c r="O7980" s="142"/>
      <c r="P7980" s="132"/>
      <c r="R7980" s="119"/>
    </row>
    <row r="7981" spans="1:18" x14ac:dyDescent="0.25">
      <c r="A7981" t="str">
        <f t="shared" si="124"/>
        <v/>
      </c>
      <c r="O7981" s="142"/>
      <c r="P7981" s="132"/>
      <c r="R7981" s="119"/>
    </row>
    <row r="7982" spans="1:18" x14ac:dyDescent="0.25">
      <c r="A7982" t="str">
        <f t="shared" si="124"/>
        <v/>
      </c>
      <c r="O7982" s="142"/>
      <c r="P7982" s="132"/>
      <c r="R7982" s="119"/>
    </row>
    <row r="7983" spans="1:18" x14ac:dyDescent="0.25">
      <c r="A7983" t="str">
        <f t="shared" si="124"/>
        <v/>
      </c>
      <c r="O7983" s="142"/>
      <c r="P7983" s="132"/>
      <c r="R7983" s="119"/>
    </row>
    <row r="7984" spans="1:18" x14ac:dyDescent="0.25">
      <c r="A7984" t="str">
        <f t="shared" si="124"/>
        <v/>
      </c>
      <c r="O7984" s="142"/>
      <c r="P7984" s="132"/>
      <c r="R7984" s="119"/>
    </row>
    <row r="7985" spans="1:18" x14ac:dyDescent="0.25">
      <c r="A7985" t="str">
        <f t="shared" si="124"/>
        <v/>
      </c>
      <c r="O7985" s="142"/>
      <c r="P7985" s="132"/>
      <c r="R7985" s="119"/>
    </row>
    <row r="7986" spans="1:18" x14ac:dyDescent="0.25">
      <c r="A7986" t="str">
        <f t="shared" si="124"/>
        <v/>
      </c>
      <c r="O7986" s="142"/>
      <c r="P7986" s="132"/>
      <c r="R7986" s="119"/>
    </row>
    <row r="7987" spans="1:18" x14ac:dyDescent="0.25">
      <c r="A7987" t="str">
        <f t="shared" si="124"/>
        <v/>
      </c>
      <c r="O7987" s="142"/>
      <c r="P7987" s="132"/>
      <c r="R7987" s="119"/>
    </row>
    <row r="7988" spans="1:18" x14ac:dyDescent="0.25">
      <c r="A7988" t="str">
        <f t="shared" si="124"/>
        <v/>
      </c>
      <c r="O7988" s="142"/>
      <c r="P7988" s="132"/>
      <c r="R7988" s="119"/>
    </row>
    <row r="7989" spans="1:18" x14ac:dyDescent="0.25">
      <c r="A7989" t="str">
        <f t="shared" si="124"/>
        <v/>
      </c>
      <c r="O7989" s="142"/>
      <c r="P7989" s="132"/>
      <c r="R7989" s="119"/>
    </row>
    <row r="7990" spans="1:18" x14ac:dyDescent="0.25">
      <c r="A7990" t="str">
        <f t="shared" si="124"/>
        <v/>
      </c>
      <c r="O7990" s="142"/>
      <c r="P7990" s="132"/>
      <c r="R7990" s="119"/>
    </row>
    <row r="7991" spans="1:18" x14ac:dyDescent="0.25">
      <c r="A7991" t="str">
        <f t="shared" si="124"/>
        <v/>
      </c>
      <c r="O7991" s="142"/>
      <c r="P7991" s="132"/>
      <c r="R7991" s="119"/>
    </row>
    <row r="7992" spans="1:18" x14ac:dyDescent="0.25">
      <c r="A7992" t="str">
        <f t="shared" si="124"/>
        <v/>
      </c>
      <c r="O7992" s="142"/>
      <c r="P7992" s="132"/>
      <c r="R7992" s="119"/>
    </row>
    <row r="7993" spans="1:18" x14ac:dyDescent="0.25">
      <c r="A7993" t="str">
        <f t="shared" si="124"/>
        <v/>
      </c>
      <c r="O7993" s="142"/>
      <c r="P7993" s="132"/>
      <c r="R7993" s="119"/>
    </row>
    <row r="7994" spans="1:18" x14ac:dyDescent="0.25">
      <c r="A7994" t="str">
        <f t="shared" si="124"/>
        <v/>
      </c>
      <c r="O7994" s="142"/>
      <c r="P7994" s="132"/>
      <c r="R7994" s="119"/>
    </row>
    <row r="7995" spans="1:18" x14ac:dyDescent="0.25">
      <c r="A7995" t="str">
        <f t="shared" si="124"/>
        <v/>
      </c>
      <c r="O7995" s="142"/>
      <c r="P7995" s="132"/>
      <c r="R7995" s="119"/>
    </row>
    <row r="7996" spans="1:18" x14ac:dyDescent="0.25">
      <c r="A7996" t="str">
        <f t="shared" si="124"/>
        <v/>
      </c>
      <c r="O7996" s="142"/>
      <c r="P7996" s="132"/>
      <c r="R7996" s="119"/>
    </row>
    <row r="7997" spans="1:18" x14ac:dyDescent="0.25">
      <c r="A7997" t="str">
        <f t="shared" si="124"/>
        <v/>
      </c>
      <c r="O7997" s="142"/>
      <c r="P7997" s="132"/>
      <c r="R7997" s="119"/>
    </row>
    <row r="7998" spans="1:18" x14ac:dyDescent="0.25">
      <c r="A7998" t="str">
        <f t="shared" si="124"/>
        <v/>
      </c>
      <c r="O7998" s="142"/>
      <c r="P7998" s="132"/>
      <c r="R7998" s="119"/>
    </row>
    <row r="7999" spans="1:18" x14ac:dyDescent="0.25">
      <c r="A7999" t="str">
        <f t="shared" si="124"/>
        <v/>
      </c>
      <c r="O7999" s="142"/>
      <c r="P7999" s="132"/>
      <c r="R7999" s="119"/>
    </row>
    <row r="8000" spans="1:18" x14ac:dyDescent="0.25">
      <c r="A8000" t="str">
        <f t="shared" si="124"/>
        <v/>
      </c>
      <c r="O8000" s="142"/>
      <c r="P8000" s="132"/>
      <c r="R8000" s="119"/>
    </row>
    <row r="8001" spans="1:18" x14ac:dyDescent="0.25">
      <c r="A8001" t="str">
        <f t="shared" si="124"/>
        <v/>
      </c>
      <c r="O8001" s="142"/>
      <c r="P8001" s="132"/>
      <c r="R8001" s="119"/>
    </row>
    <row r="8002" spans="1:18" x14ac:dyDescent="0.25">
      <c r="A8002" t="str">
        <f t="shared" si="124"/>
        <v/>
      </c>
      <c r="O8002" s="142"/>
      <c r="P8002" s="132"/>
      <c r="R8002" s="119"/>
    </row>
    <row r="8003" spans="1:18" x14ac:dyDescent="0.25">
      <c r="A8003" t="str">
        <f t="shared" si="124"/>
        <v/>
      </c>
      <c r="O8003" s="142"/>
      <c r="P8003" s="132"/>
      <c r="R8003" s="119"/>
    </row>
    <row r="8004" spans="1:18" x14ac:dyDescent="0.25">
      <c r="A8004" t="str">
        <f t="shared" si="124"/>
        <v/>
      </c>
      <c r="O8004" s="142"/>
      <c r="P8004" s="132"/>
      <c r="R8004" s="119"/>
    </row>
    <row r="8005" spans="1:18" x14ac:dyDescent="0.25">
      <c r="A8005" t="str">
        <f t="shared" si="124"/>
        <v/>
      </c>
      <c r="O8005" s="142"/>
      <c r="P8005" s="132"/>
      <c r="R8005" s="119"/>
    </row>
    <row r="8006" spans="1:18" x14ac:dyDescent="0.25">
      <c r="A8006" t="str">
        <f t="shared" si="124"/>
        <v/>
      </c>
      <c r="O8006" s="142"/>
      <c r="P8006" s="132"/>
      <c r="R8006" s="119"/>
    </row>
    <row r="8007" spans="1:18" x14ac:dyDescent="0.25">
      <c r="A8007" t="str">
        <f t="shared" si="124"/>
        <v/>
      </c>
      <c r="O8007" s="142"/>
      <c r="P8007" s="132"/>
      <c r="R8007" s="119"/>
    </row>
    <row r="8008" spans="1:18" x14ac:dyDescent="0.25">
      <c r="A8008" t="str">
        <f t="shared" ref="A8008:A8071" si="125">B8008&amp;N8008</f>
        <v/>
      </c>
      <c r="O8008" s="142"/>
      <c r="P8008" s="132"/>
      <c r="R8008" s="119"/>
    </row>
    <row r="8009" spans="1:18" x14ac:dyDescent="0.25">
      <c r="A8009" t="str">
        <f t="shared" si="125"/>
        <v/>
      </c>
      <c r="O8009" s="142"/>
      <c r="P8009" s="132"/>
      <c r="R8009" s="119"/>
    </row>
    <row r="8010" spans="1:18" x14ac:dyDescent="0.25">
      <c r="A8010" t="str">
        <f t="shared" si="125"/>
        <v/>
      </c>
      <c r="O8010" s="142"/>
      <c r="P8010" s="132"/>
      <c r="R8010" s="119"/>
    </row>
    <row r="8011" spans="1:18" x14ac:dyDescent="0.25">
      <c r="A8011" t="str">
        <f t="shared" si="125"/>
        <v/>
      </c>
      <c r="O8011" s="142"/>
      <c r="P8011" s="132"/>
      <c r="R8011" s="119"/>
    </row>
    <row r="8012" spans="1:18" x14ac:dyDescent="0.25">
      <c r="A8012" t="str">
        <f t="shared" si="125"/>
        <v/>
      </c>
      <c r="O8012" s="142"/>
      <c r="P8012" s="132"/>
      <c r="R8012" s="119"/>
    </row>
    <row r="8013" spans="1:18" x14ac:dyDescent="0.25">
      <c r="A8013" t="str">
        <f t="shared" si="125"/>
        <v/>
      </c>
      <c r="O8013" s="142"/>
      <c r="P8013" s="132"/>
      <c r="R8013" s="119"/>
    </row>
    <row r="8014" spans="1:18" x14ac:dyDescent="0.25">
      <c r="A8014" t="str">
        <f t="shared" si="125"/>
        <v/>
      </c>
      <c r="O8014" s="142"/>
      <c r="P8014" s="132"/>
      <c r="R8014" s="119"/>
    </row>
    <row r="8015" spans="1:18" x14ac:dyDescent="0.25">
      <c r="A8015" t="str">
        <f t="shared" si="125"/>
        <v/>
      </c>
      <c r="O8015" s="142"/>
      <c r="P8015" s="132"/>
      <c r="R8015" s="119"/>
    </row>
    <row r="8016" spans="1:18" x14ac:dyDescent="0.25">
      <c r="A8016" t="str">
        <f t="shared" si="125"/>
        <v/>
      </c>
      <c r="O8016" s="142"/>
      <c r="P8016" s="132"/>
      <c r="R8016" s="119"/>
    </row>
    <row r="8017" spans="1:18" x14ac:dyDescent="0.25">
      <c r="A8017" t="str">
        <f t="shared" si="125"/>
        <v/>
      </c>
      <c r="O8017" s="142"/>
      <c r="P8017" s="132"/>
      <c r="R8017" s="119"/>
    </row>
    <row r="8018" spans="1:18" x14ac:dyDescent="0.25">
      <c r="A8018" t="str">
        <f t="shared" si="125"/>
        <v/>
      </c>
      <c r="O8018" s="142"/>
      <c r="P8018" s="132"/>
      <c r="R8018" s="119"/>
    </row>
    <row r="8019" spans="1:18" x14ac:dyDescent="0.25">
      <c r="A8019" t="str">
        <f t="shared" si="125"/>
        <v/>
      </c>
      <c r="O8019" s="142"/>
      <c r="P8019" s="132"/>
      <c r="R8019" s="119"/>
    </row>
    <row r="8020" spans="1:18" x14ac:dyDescent="0.25">
      <c r="A8020" t="str">
        <f t="shared" si="125"/>
        <v/>
      </c>
      <c r="O8020" s="142"/>
      <c r="P8020" s="132"/>
      <c r="R8020" s="119"/>
    </row>
    <row r="8021" spans="1:18" x14ac:dyDescent="0.25">
      <c r="A8021" t="str">
        <f t="shared" si="125"/>
        <v/>
      </c>
      <c r="O8021" s="142"/>
      <c r="P8021" s="132"/>
      <c r="R8021" s="119"/>
    </row>
    <row r="8022" spans="1:18" x14ac:dyDescent="0.25">
      <c r="A8022" t="str">
        <f t="shared" si="125"/>
        <v/>
      </c>
      <c r="O8022" s="142"/>
      <c r="P8022" s="132"/>
      <c r="R8022" s="119"/>
    </row>
    <row r="8023" spans="1:18" x14ac:dyDescent="0.25">
      <c r="A8023" t="str">
        <f t="shared" si="125"/>
        <v/>
      </c>
      <c r="O8023" s="142"/>
      <c r="P8023" s="132"/>
      <c r="R8023" s="119"/>
    </row>
    <row r="8024" spans="1:18" x14ac:dyDescent="0.25">
      <c r="A8024" t="str">
        <f t="shared" si="125"/>
        <v/>
      </c>
      <c r="O8024" s="142"/>
      <c r="P8024" s="132"/>
      <c r="R8024" s="119"/>
    </row>
    <row r="8025" spans="1:18" x14ac:dyDescent="0.25">
      <c r="A8025" t="str">
        <f t="shared" si="125"/>
        <v/>
      </c>
      <c r="O8025" s="142"/>
      <c r="P8025" s="132"/>
      <c r="R8025" s="119"/>
    </row>
    <row r="8026" spans="1:18" x14ac:dyDescent="0.25">
      <c r="A8026" t="str">
        <f t="shared" si="125"/>
        <v/>
      </c>
      <c r="O8026" s="142"/>
      <c r="P8026" s="132"/>
      <c r="R8026" s="119"/>
    </row>
    <row r="8027" spans="1:18" x14ac:dyDescent="0.25">
      <c r="A8027" t="str">
        <f t="shared" si="125"/>
        <v/>
      </c>
      <c r="O8027" s="142"/>
      <c r="P8027" s="132"/>
      <c r="R8027" s="119"/>
    </row>
    <row r="8028" spans="1:18" x14ac:dyDescent="0.25">
      <c r="A8028" t="str">
        <f t="shared" si="125"/>
        <v/>
      </c>
      <c r="O8028" s="142"/>
      <c r="P8028" s="132"/>
      <c r="R8028" s="119"/>
    </row>
    <row r="8029" spans="1:18" x14ac:dyDescent="0.25">
      <c r="A8029" t="str">
        <f t="shared" si="125"/>
        <v/>
      </c>
      <c r="O8029" s="142"/>
      <c r="P8029" s="132"/>
      <c r="R8029" s="119"/>
    </row>
    <row r="8030" spans="1:18" x14ac:dyDescent="0.25">
      <c r="A8030" t="str">
        <f t="shared" si="125"/>
        <v/>
      </c>
      <c r="O8030" s="142"/>
      <c r="P8030" s="132"/>
      <c r="R8030" s="119"/>
    </row>
    <row r="8031" spans="1:18" x14ac:dyDescent="0.25">
      <c r="A8031" t="str">
        <f t="shared" si="125"/>
        <v/>
      </c>
      <c r="O8031" s="142"/>
      <c r="P8031" s="132"/>
      <c r="R8031" s="119"/>
    </row>
    <row r="8032" spans="1:18" x14ac:dyDescent="0.25">
      <c r="A8032" t="str">
        <f t="shared" si="125"/>
        <v/>
      </c>
      <c r="O8032" s="142"/>
      <c r="P8032" s="132"/>
      <c r="R8032" s="119"/>
    </row>
    <row r="8033" spans="1:18" x14ac:dyDescent="0.25">
      <c r="A8033" t="str">
        <f t="shared" si="125"/>
        <v/>
      </c>
      <c r="O8033" s="142"/>
      <c r="P8033" s="132"/>
      <c r="R8033" s="119"/>
    </row>
    <row r="8034" spans="1:18" x14ac:dyDescent="0.25">
      <c r="A8034" t="str">
        <f t="shared" si="125"/>
        <v/>
      </c>
      <c r="O8034" s="142"/>
      <c r="P8034" s="132"/>
      <c r="R8034" s="119"/>
    </row>
    <row r="8035" spans="1:18" x14ac:dyDescent="0.25">
      <c r="A8035" t="str">
        <f t="shared" si="125"/>
        <v/>
      </c>
      <c r="O8035" s="142"/>
      <c r="P8035" s="132"/>
      <c r="R8035" s="119"/>
    </row>
    <row r="8036" spans="1:18" x14ac:dyDescent="0.25">
      <c r="A8036" t="str">
        <f t="shared" si="125"/>
        <v/>
      </c>
      <c r="O8036" s="142"/>
      <c r="P8036" s="132"/>
      <c r="R8036" s="119"/>
    </row>
    <row r="8037" spans="1:18" x14ac:dyDescent="0.25">
      <c r="A8037" t="str">
        <f t="shared" si="125"/>
        <v/>
      </c>
      <c r="O8037" s="142"/>
      <c r="P8037" s="132"/>
      <c r="R8037" s="119"/>
    </row>
    <row r="8038" spans="1:18" x14ac:dyDescent="0.25">
      <c r="A8038" t="str">
        <f t="shared" si="125"/>
        <v/>
      </c>
      <c r="O8038" s="142"/>
      <c r="P8038" s="132"/>
      <c r="R8038" s="119"/>
    </row>
    <row r="8039" spans="1:18" x14ac:dyDescent="0.25">
      <c r="A8039" t="str">
        <f t="shared" si="125"/>
        <v/>
      </c>
      <c r="O8039" s="142"/>
      <c r="P8039" s="132"/>
      <c r="R8039" s="119"/>
    </row>
    <row r="8040" spans="1:18" x14ac:dyDescent="0.25">
      <c r="A8040" t="str">
        <f t="shared" si="125"/>
        <v/>
      </c>
      <c r="O8040" s="142"/>
      <c r="P8040" s="132"/>
      <c r="R8040" s="119"/>
    </row>
    <row r="8041" spans="1:18" x14ac:dyDescent="0.25">
      <c r="A8041" t="str">
        <f t="shared" si="125"/>
        <v/>
      </c>
      <c r="O8041" s="142"/>
      <c r="P8041" s="132"/>
      <c r="R8041" s="119"/>
    </row>
    <row r="8042" spans="1:18" x14ac:dyDescent="0.25">
      <c r="A8042" t="str">
        <f t="shared" si="125"/>
        <v/>
      </c>
      <c r="O8042" s="142"/>
      <c r="P8042" s="132"/>
      <c r="R8042" s="119"/>
    </row>
    <row r="8043" spans="1:18" x14ac:dyDescent="0.25">
      <c r="A8043" t="str">
        <f t="shared" si="125"/>
        <v/>
      </c>
      <c r="O8043" s="142"/>
      <c r="P8043" s="132"/>
      <c r="R8043" s="119"/>
    </row>
    <row r="8044" spans="1:18" x14ac:dyDescent="0.25">
      <c r="A8044" t="str">
        <f t="shared" si="125"/>
        <v/>
      </c>
      <c r="O8044" s="142"/>
      <c r="P8044" s="132"/>
      <c r="R8044" s="119"/>
    </row>
    <row r="8045" spans="1:18" x14ac:dyDescent="0.25">
      <c r="A8045" t="str">
        <f t="shared" si="125"/>
        <v/>
      </c>
      <c r="O8045" s="142"/>
      <c r="P8045" s="132"/>
      <c r="R8045" s="119"/>
    </row>
    <row r="8046" spans="1:18" x14ac:dyDescent="0.25">
      <c r="A8046" t="str">
        <f t="shared" si="125"/>
        <v/>
      </c>
      <c r="O8046" s="142"/>
      <c r="P8046" s="132"/>
      <c r="R8046" s="119"/>
    </row>
    <row r="8047" spans="1:18" x14ac:dyDescent="0.25">
      <c r="A8047" t="str">
        <f t="shared" si="125"/>
        <v/>
      </c>
      <c r="O8047" s="142"/>
      <c r="P8047" s="132"/>
      <c r="R8047" s="119"/>
    </row>
    <row r="8048" spans="1:18" x14ac:dyDescent="0.25">
      <c r="A8048" t="str">
        <f t="shared" si="125"/>
        <v/>
      </c>
      <c r="O8048" s="142"/>
      <c r="P8048" s="132"/>
      <c r="R8048" s="119"/>
    </row>
    <row r="8049" spans="1:18" x14ac:dyDescent="0.25">
      <c r="A8049" t="str">
        <f t="shared" si="125"/>
        <v/>
      </c>
      <c r="O8049" s="142"/>
      <c r="P8049" s="132"/>
      <c r="R8049" s="119"/>
    </row>
    <row r="8050" spans="1:18" x14ac:dyDescent="0.25">
      <c r="A8050" t="str">
        <f t="shared" si="125"/>
        <v/>
      </c>
      <c r="O8050" s="142"/>
      <c r="P8050" s="132"/>
      <c r="R8050" s="119"/>
    </row>
    <row r="8051" spans="1:18" x14ac:dyDescent="0.25">
      <c r="A8051" t="str">
        <f t="shared" si="125"/>
        <v/>
      </c>
      <c r="O8051" s="142"/>
      <c r="P8051" s="132"/>
      <c r="R8051" s="119"/>
    </row>
    <row r="8052" spans="1:18" x14ac:dyDescent="0.25">
      <c r="A8052" t="str">
        <f t="shared" si="125"/>
        <v/>
      </c>
      <c r="O8052" s="142"/>
      <c r="P8052" s="132"/>
      <c r="R8052" s="119"/>
    </row>
    <row r="8053" spans="1:18" x14ac:dyDescent="0.25">
      <c r="A8053" t="str">
        <f t="shared" si="125"/>
        <v/>
      </c>
      <c r="O8053" s="142"/>
      <c r="P8053" s="132"/>
      <c r="R8053" s="119"/>
    </row>
    <row r="8054" spans="1:18" x14ac:dyDescent="0.25">
      <c r="A8054" t="str">
        <f t="shared" si="125"/>
        <v/>
      </c>
      <c r="O8054" s="142"/>
      <c r="P8054" s="132"/>
      <c r="R8054" s="119"/>
    </row>
    <row r="8055" spans="1:18" x14ac:dyDescent="0.25">
      <c r="A8055" t="str">
        <f t="shared" si="125"/>
        <v/>
      </c>
      <c r="O8055" s="142"/>
      <c r="P8055" s="132"/>
      <c r="R8055" s="119"/>
    </row>
    <row r="8056" spans="1:18" x14ac:dyDescent="0.25">
      <c r="A8056" t="str">
        <f t="shared" si="125"/>
        <v/>
      </c>
      <c r="O8056" s="142"/>
      <c r="P8056" s="132"/>
      <c r="R8056" s="119"/>
    </row>
    <row r="8057" spans="1:18" x14ac:dyDescent="0.25">
      <c r="A8057" t="str">
        <f t="shared" si="125"/>
        <v/>
      </c>
      <c r="O8057" s="142"/>
      <c r="P8057" s="132"/>
      <c r="R8057" s="119"/>
    </row>
    <row r="8058" spans="1:18" x14ac:dyDescent="0.25">
      <c r="A8058" t="str">
        <f t="shared" si="125"/>
        <v/>
      </c>
      <c r="O8058" s="142"/>
      <c r="P8058" s="132"/>
      <c r="R8058" s="119"/>
    </row>
    <row r="8059" spans="1:18" x14ac:dyDescent="0.25">
      <c r="A8059" t="str">
        <f t="shared" si="125"/>
        <v/>
      </c>
      <c r="O8059" s="142"/>
      <c r="P8059" s="132"/>
      <c r="R8059" s="119"/>
    </row>
    <row r="8060" spans="1:18" x14ac:dyDescent="0.25">
      <c r="A8060" t="str">
        <f t="shared" si="125"/>
        <v/>
      </c>
      <c r="O8060" s="142"/>
      <c r="P8060" s="132"/>
      <c r="R8060" s="119"/>
    </row>
    <row r="8061" spans="1:18" x14ac:dyDescent="0.25">
      <c r="A8061" t="str">
        <f t="shared" si="125"/>
        <v/>
      </c>
      <c r="O8061" s="142"/>
      <c r="P8061" s="132"/>
      <c r="R8061" s="119"/>
    </row>
    <row r="8062" spans="1:18" x14ac:dyDescent="0.25">
      <c r="A8062" t="str">
        <f t="shared" si="125"/>
        <v/>
      </c>
      <c r="O8062" s="142"/>
      <c r="P8062" s="132"/>
      <c r="R8062" s="119"/>
    </row>
    <row r="8063" spans="1:18" x14ac:dyDescent="0.25">
      <c r="A8063" t="str">
        <f t="shared" si="125"/>
        <v/>
      </c>
      <c r="O8063" s="142"/>
      <c r="P8063" s="132"/>
      <c r="R8063" s="119"/>
    </row>
    <row r="8064" spans="1:18" x14ac:dyDescent="0.25">
      <c r="A8064" t="str">
        <f t="shared" si="125"/>
        <v/>
      </c>
      <c r="O8064" s="142"/>
      <c r="P8064" s="132"/>
      <c r="R8064" s="119"/>
    </row>
    <row r="8065" spans="1:18" x14ac:dyDescent="0.25">
      <c r="A8065" t="str">
        <f t="shared" si="125"/>
        <v/>
      </c>
      <c r="O8065" s="142"/>
      <c r="P8065" s="132"/>
      <c r="R8065" s="119"/>
    </row>
    <row r="8066" spans="1:18" x14ac:dyDescent="0.25">
      <c r="A8066" t="str">
        <f t="shared" si="125"/>
        <v/>
      </c>
      <c r="O8066" s="142"/>
      <c r="P8066" s="132"/>
      <c r="R8066" s="119"/>
    </row>
    <row r="8067" spans="1:18" x14ac:dyDescent="0.25">
      <c r="A8067" t="str">
        <f t="shared" si="125"/>
        <v/>
      </c>
      <c r="O8067" s="142"/>
      <c r="P8067" s="132"/>
      <c r="R8067" s="119"/>
    </row>
    <row r="8068" spans="1:18" x14ac:dyDescent="0.25">
      <c r="A8068" t="str">
        <f t="shared" si="125"/>
        <v/>
      </c>
      <c r="O8068" s="142"/>
      <c r="P8068" s="132"/>
      <c r="R8068" s="119"/>
    </row>
    <row r="8069" spans="1:18" x14ac:dyDescent="0.25">
      <c r="A8069" t="str">
        <f t="shared" si="125"/>
        <v/>
      </c>
      <c r="O8069" s="142"/>
      <c r="P8069" s="132"/>
      <c r="R8069" s="119"/>
    </row>
    <row r="8070" spans="1:18" x14ac:dyDescent="0.25">
      <c r="A8070" t="str">
        <f t="shared" si="125"/>
        <v/>
      </c>
      <c r="O8070" s="142"/>
      <c r="P8070" s="132"/>
      <c r="R8070" s="119"/>
    </row>
    <row r="8071" spans="1:18" x14ac:dyDescent="0.25">
      <c r="A8071" t="str">
        <f t="shared" si="125"/>
        <v/>
      </c>
      <c r="O8071" s="142"/>
      <c r="P8071" s="132"/>
      <c r="R8071" s="119"/>
    </row>
    <row r="8072" spans="1:18" x14ac:dyDescent="0.25">
      <c r="A8072" t="str">
        <f t="shared" ref="A8072:A8135" si="126">B8072&amp;N8072</f>
        <v/>
      </c>
      <c r="O8072" s="142"/>
      <c r="P8072" s="132"/>
      <c r="R8072" s="119"/>
    </row>
    <row r="8073" spans="1:18" x14ac:dyDescent="0.25">
      <c r="A8073" t="str">
        <f t="shared" si="126"/>
        <v/>
      </c>
      <c r="O8073" s="142"/>
      <c r="P8073" s="132"/>
      <c r="R8073" s="119"/>
    </row>
    <row r="8074" spans="1:18" x14ac:dyDescent="0.25">
      <c r="A8074" t="str">
        <f t="shared" si="126"/>
        <v/>
      </c>
      <c r="O8074" s="142"/>
      <c r="P8074" s="132"/>
      <c r="R8074" s="119"/>
    </row>
    <row r="8075" spans="1:18" x14ac:dyDescent="0.25">
      <c r="A8075" t="str">
        <f t="shared" si="126"/>
        <v/>
      </c>
      <c r="O8075" s="142"/>
      <c r="P8075" s="132"/>
      <c r="R8075" s="119"/>
    </row>
    <row r="8076" spans="1:18" x14ac:dyDescent="0.25">
      <c r="A8076" t="str">
        <f t="shared" si="126"/>
        <v/>
      </c>
      <c r="O8076" s="142"/>
      <c r="P8076" s="132"/>
      <c r="R8076" s="119"/>
    </row>
    <row r="8077" spans="1:18" x14ac:dyDescent="0.25">
      <c r="A8077" t="str">
        <f t="shared" si="126"/>
        <v/>
      </c>
      <c r="O8077" s="142"/>
      <c r="P8077" s="132"/>
      <c r="R8077" s="119"/>
    </row>
    <row r="8078" spans="1:18" x14ac:dyDescent="0.25">
      <c r="A8078" t="str">
        <f t="shared" si="126"/>
        <v/>
      </c>
      <c r="O8078" s="142"/>
      <c r="P8078" s="132"/>
      <c r="R8078" s="119"/>
    </row>
    <row r="8079" spans="1:18" x14ac:dyDescent="0.25">
      <c r="A8079" t="str">
        <f t="shared" si="126"/>
        <v/>
      </c>
      <c r="O8079" s="142"/>
      <c r="P8079" s="132"/>
      <c r="R8079" s="119"/>
    </row>
    <row r="8080" spans="1:18" x14ac:dyDescent="0.25">
      <c r="A8080" t="str">
        <f t="shared" si="126"/>
        <v/>
      </c>
      <c r="O8080" s="142"/>
      <c r="P8080" s="132"/>
      <c r="R8080" s="119"/>
    </row>
    <row r="8081" spans="1:18" x14ac:dyDescent="0.25">
      <c r="A8081" t="str">
        <f t="shared" si="126"/>
        <v/>
      </c>
      <c r="O8081" s="142"/>
      <c r="P8081" s="132"/>
      <c r="R8081" s="119"/>
    </row>
    <row r="8082" spans="1:18" x14ac:dyDescent="0.25">
      <c r="A8082" t="str">
        <f t="shared" si="126"/>
        <v/>
      </c>
      <c r="O8082" s="142"/>
      <c r="P8082" s="132"/>
      <c r="R8082" s="119"/>
    </row>
    <row r="8083" spans="1:18" x14ac:dyDescent="0.25">
      <c r="A8083" t="str">
        <f t="shared" si="126"/>
        <v/>
      </c>
      <c r="O8083" s="142"/>
      <c r="P8083" s="132"/>
      <c r="R8083" s="119"/>
    </row>
    <row r="8084" spans="1:18" x14ac:dyDescent="0.25">
      <c r="A8084" t="str">
        <f t="shared" si="126"/>
        <v/>
      </c>
      <c r="O8084" s="142"/>
      <c r="P8084" s="132"/>
      <c r="R8084" s="119"/>
    </row>
    <row r="8085" spans="1:18" x14ac:dyDescent="0.25">
      <c r="A8085" t="str">
        <f t="shared" si="126"/>
        <v/>
      </c>
      <c r="O8085" s="142"/>
      <c r="P8085" s="132"/>
      <c r="R8085" s="119"/>
    </row>
    <row r="8086" spans="1:18" x14ac:dyDescent="0.25">
      <c r="A8086" t="str">
        <f t="shared" si="126"/>
        <v/>
      </c>
      <c r="O8086" s="142"/>
      <c r="P8086" s="132"/>
      <c r="R8086" s="119"/>
    </row>
    <row r="8087" spans="1:18" x14ac:dyDescent="0.25">
      <c r="A8087" t="str">
        <f t="shared" si="126"/>
        <v/>
      </c>
      <c r="O8087" s="142"/>
      <c r="P8087" s="132"/>
      <c r="R8087" s="119"/>
    </row>
    <row r="8088" spans="1:18" x14ac:dyDescent="0.25">
      <c r="A8088" t="str">
        <f t="shared" si="126"/>
        <v/>
      </c>
      <c r="O8088" s="142"/>
      <c r="P8088" s="132"/>
      <c r="R8088" s="119"/>
    </row>
    <row r="8089" spans="1:18" x14ac:dyDescent="0.25">
      <c r="A8089" t="str">
        <f t="shared" si="126"/>
        <v/>
      </c>
      <c r="O8089" s="142"/>
      <c r="P8089" s="132"/>
      <c r="R8089" s="119"/>
    </row>
    <row r="8090" spans="1:18" x14ac:dyDescent="0.25">
      <c r="A8090" t="str">
        <f t="shared" si="126"/>
        <v/>
      </c>
      <c r="O8090" s="142"/>
      <c r="P8090" s="132"/>
      <c r="R8090" s="119"/>
    </row>
    <row r="8091" spans="1:18" x14ac:dyDescent="0.25">
      <c r="A8091" t="str">
        <f t="shared" si="126"/>
        <v/>
      </c>
      <c r="O8091" s="142"/>
      <c r="P8091" s="132"/>
      <c r="R8091" s="119"/>
    </row>
    <row r="8092" spans="1:18" x14ac:dyDescent="0.25">
      <c r="A8092" t="str">
        <f t="shared" si="126"/>
        <v/>
      </c>
      <c r="O8092" s="142"/>
      <c r="P8092" s="132"/>
      <c r="R8092" s="119"/>
    </row>
    <row r="8093" spans="1:18" x14ac:dyDescent="0.25">
      <c r="A8093" t="str">
        <f t="shared" si="126"/>
        <v/>
      </c>
      <c r="O8093" s="142"/>
      <c r="P8093" s="132"/>
      <c r="R8093" s="119"/>
    </row>
    <row r="8094" spans="1:18" x14ac:dyDescent="0.25">
      <c r="A8094" t="str">
        <f t="shared" si="126"/>
        <v/>
      </c>
      <c r="O8094" s="142"/>
      <c r="P8094" s="132"/>
      <c r="R8094" s="119"/>
    </row>
    <row r="8095" spans="1:18" x14ac:dyDescent="0.25">
      <c r="A8095" t="str">
        <f t="shared" si="126"/>
        <v/>
      </c>
      <c r="O8095" s="142"/>
      <c r="P8095" s="132"/>
      <c r="R8095" s="119"/>
    </row>
    <row r="8096" spans="1:18" x14ac:dyDescent="0.25">
      <c r="A8096" t="str">
        <f t="shared" si="126"/>
        <v/>
      </c>
      <c r="O8096" s="142"/>
      <c r="P8096" s="132"/>
      <c r="R8096" s="119"/>
    </row>
    <row r="8097" spans="1:18" x14ac:dyDescent="0.25">
      <c r="A8097" t="str">
        <f t="shared" si="126"/>
        <v/>
      </c>
      <c r="O8097" s="142"/>
      <c r="P8097" s="132"/>
      <c r="R8097" s="119"/>
    </row>
    <row r="8098" spans="1:18" x14ac:dyDescent="0.25">
      <c r="A8098" t="str">
        <f t="shared" si="126"/>
        <v/>
      </c>
      <c r="O8098" s="142"/>
      <c r="P8098" s="132"/>
      <c r="R8098" s="119"/>
    </row>
    <row r="8099" spans="1:18" x14ac:dyDescent="0.25">
      <c r="A8099" t="str">
        <f t="shared" si="126"/>
        <v/>
      </c>
      <c r="O8099" s="142"/>
      <c r="P8099" s="132"/>
      <c r="R8099" s="119"/>
    </row>
    <row r="8100" spans="1:18" x14ac:dyDescent="0.25">
      <c r="A8100" t="str">
        <f t="shared" si="126"/>
        <v/>
      </c>
      <c r="O8100" s="142"/>
      <c r="P8100" s="132"/>
      <c r="R8100" s="119"/>
    </row>
    <row r="8101" spans="1:18" x14ac:dyDescent="0.25">
      <c r="A8101" t="str">
        <f t="shared" si="126"/>
        <v/>
      </c>
      <c r="O8101" s="142"/>
      <c r="P8101" s="132"/>
      <c r="R8101" s="119"/>
    </row>
    <row r="8102" spans="1:18" x14ac:dyDescent="0.25">
      <c r="A8102" t="str">
        <f t="shared" si="126"/>
        <v/>
      </c>
      <c r="O8102" s="142"/>
      <c r="P8102" s="132"/>
      <c r="R8102" s="119"/>
    </row>
    <row r="8103" spans="1:18" x14ac:dyDescent="0.25">
      <c r="A8103" t="str">
        <f t="shared" si="126"/>
        <v/>
      </c>
      <c r="O8103" s="142"/>
      <c r="P8103" s="132"/>
      <c r="R8103" s="119"/>
    </row>
    <row r="8104" spans="1:18" x14ac:dyDescent="0.25">
      <c r="A8104" t="str">
        <f t="shared" si="126"/>
        <v/>
      </c>
      <c r="O8104" s="142"/>
      <c r="P8104" s="132"/>
      <c r="R8104" s="119"/>
    </row>
    <row r="8105" spans="1:18" x14ac:dyDescent="0.25">
      <c r="A8105" t="str">
        <f t="shared" si="126"/>
        <v/>
      </c>
      <c r="O8105" s="142"/>
      <c r="P8105" s="132"/>
      <c r="R8105" s="119"/>
    </row>
    <row r="8106" spans="1:18" x14ac:dyDescent="0.25">
      <c r="A8106" t="str">
        <f t="shared" si="126"/>
        <v/>
      </c>
      <c r="O8106" s="142"/>
      <c r="P8106" s="132"/>
      <c r="R8106" s="119"/>
    </row>
    <row r="8107" spans="1:18" x14ac:dyDescent="0.25">
      <c r="A8107" t="str">
        <f t="shared" si="126"/>
        <v/>
      </c>
      <c r="O8107" s="142"/>
      <c r="P8107" s="132"/>
      <c r="R8107" s="119"/>
    </row>
    <row r="8108" spans="1:18" x14ac:dyDescent="0.25">
      <c r="A8108" t="str">
        <f t="shared" si="126"/>
        <v/>
      </c>
      <c r="O8108" s="142"/>
      <c r="P8108" s="132"/>
      <c r="R8108" s="119"/>
    </row>
    <row r="8109" spans="1:18" x14ac:dyDescent="0.25">
      <c r="A8109" t="str">
        <f t="shared" si="126"/>
        <v/>
      </c>
      <c r="O8109" s="142"/>
      <c r="P8109" s="132"/>
      <c r="R8109" s="119"/>
    </row>
    <row r="8110" spans="1:18" x14ac:dyDescent="0.25">
      <c r="A8110" t="str">
        <f t="shared" si="126"/>
        <v/>
      </c>
      <c r="O8110" s="142"/>
      <c r="P8110" s="132"/>
      <c r="R8110" s="119"/>
    </row>
    <row r="8111" spans="1:18" x14ac:dyDescent="0.25">
      <c r="A8111" t="str">
        <f t="shared" si="126"/>
        <v/>
      </c>
      <c r="O8111" s="142"/>
      <c r="P8111" s="132"/>
      <c r="R8111" s="119"/>
    </row>
    <row r="8112" spans="1:18" x14ac:dyDescent="0.25">
      <c r="A8112" t="str">
        <f t="shared" si="126"/>
        <v/>
      </c>
      <c r="O8112" s="142"/>
      <c r="P8112" s="132"/>
      <c r="R8112" s="119"/>
    </row>
    <row r="8113" spans="1:18" x14ac:dyDescent="0.25">
      <c r="A8113" t="str">
        <f t="shared" si="126"/>
        <v/>
      </c>
      <c r="O8113" s="142"/>
      <c r="P8113" s="132"/>
      <c r="R8113" s="119"/>
    </row>
    <row r="8114" spans="1:18" x14ac:dyDescent="0.25">
      <c r="A8114" t="str">
        <f t="shared" si="126"/>
        <v/>
      </c>
      <c r="O8114" s="142"/>
      <c r="P8114" s="132"/>
      <c r="R8114" s="119"/>
    </row>
    <row r="8115" spans="1:18" x14ac:dyDescent="0.25">
      <c r="A8115" t="str">
        <f t="shared" si="126"/>
        <v/>
      </c>
      <c r="O8115" s="142"/>
      <c r="P8115" s="132"/>
      <c r="R8115" s="119"/>
    </row>
    <row r="8116" spans="1:18" x14ac:dyDescent="0.25">
      <c r="A8116" t="str">
        <f t="shared" si="126"/>
        <v/>
      </c>
      <c r="O8116" s="142"/>
      <c r="P8116" s="132"/>
      <c r="R8116" s="119"/>
    </row>
    <row r="8117" spans="1:18" x14ac:dyDescent="0.25">
      <c r="A8117" t="str">
        <f t="shared" si="126"/>
        <v/>
      </c>
      <c r="O8117" s="142"/>
      <c r="P8117" s="132"/>
      <c r="R8117" s="119"/>
    </row>
    <row r="8118" spans="1:18" x14ac:dyDescent="0.25">
      <c r="A8118" t="str">
        <f t="shared" si="126"/>
        <v/>
      </c>
      <c r="O8118" s="142"/>
      <c r="P8118" s="132"/>
      <c r="R8118" s="119"/>
    </row>
    <row r="8119" spans="1:18" x14ac:dyDescent="0.25">
      <c r="A8119" t="str">
        <f t="shared" si="126"/>
        <v/>
      </c>
      <c r="O8119" s="142"/>
      <c r="P8119" s="132"/>
      <c r="R8119" s="119"/>
    </row>
    <row r="8120" spans="1:18" x14ac:dyDescent="0.25">
      <c r="A8120" t="str">
        <f t="shared" si="126"/>
        <v/>
      </c>
      <c r="O8120" s="142"/>
      <c r="P8120" s="132"/>
      <c r="R8120" s="119"/>
    </row>
    <row r="8121" spans="1:18" x14ac:dyDescent="0.25">
      <c r="A8121" t="str">
        <f t="shared" si="126"/>
        <v/>
      </c>
      <c r="O8121" s="142"/>
      <c r="P8121" s="132"/>
      <c r="R8121" s="119"/>
    </row>
    <row r="8122" spans="1:18" x14ac:dyDescent="0.25">
      <c r="A8122" t="str">
        <f t="shared" si="126"/>
        <v/>
      </c>
      <c r="O8122" s="142"/>
      <c r="P8122" s="132"/>
      <c r="R8122" s="119"/>
    </row>
    <row r="8123" spans="1:18" x14ac:dyDescent="0.25">
      <c r="A8123" t="str">
        <f t="shared" si="126"/>
        <v/>
      </c>
      <c r="O8123" s="142"/>
      <c r="P8123" s="132"/>
      <c r="R8123" s="119"/>
    </row>
    <row r="8124" spans="1:18" x14ac:dyDescent="0.25">
      <c r="A8124" t="str">
        <f t="shared" si="126"/>
        <v/>
      </c>
      <c r="O8124" s="142"/>
      <c r="P8124" s="132"/>
      <c r="R8124" s="119"/>
    </row>
    <row r="8125" spans="1:18" x14ac:dyDescent="0.25">
      <c r="A8125" t="str">
        <f t="shared" si="126"/>
        <v/>
      </c>
      <c r="O8125" s="142"/>
      <c r="P8125" s="132"/>
      <c r="R8125" s="119"/>
    </row>
    <row r="8126" spans="1:18" x14ac:dyDescent="0.25">
      <c r="A8126" t="str">
        <f t="shared" si="126"/>
        <v/>
      </c>
      <c r="O8126" s="142"/>
      <c r="P8126" s="132"/>
      <c r="R8126" s="119"/>
    </row>
    <row r="8127" spans="1:18" x14ac:dyDescent="0.25">
      <c r="A8127" t="str">
        <f t="shared" si="126"/>
        <v/>
      </c>
      <c r="O8127" s="142"/>
      <c r="P8127" s="132"/>
      <c r="R8127" s="119"/>
    </row>
    <row r="8128" spans="1:18" x14ac:dyDescent="0.25">
      <c r="A8128" t="str">
        <f t="shared" si="126"/>
        <v/>
      </c>
      <c r="O8128" s="142"/>
      <c r="P8128" s="132"/>
      <c r="R8128" s="119"/>
    </row>
    <row r="8129" spans="1:18" x14ac:dyDescent="0.25">
      <c r="A8129" t="str">
        <f t="shared" si="126"/>
        <v/>
      </c>
      <c r="O8129" s="142"/>
      <c r="P8129" s="132"/>
      <c r="R8129" s="119"/>
    </row>
    <row r="8130" spans="1:18" x14ac:dyDescent="0.25">
      <c r="A8130" t="str">
        <f t="shared" si="126"/>
        <v/>
      </c>
      <c r="O8130" s="142"/>
      <c r="P8130" s="132"/>
      <c r="R8130" s="119"/>
    </row>
    <row r="8131" spans="1:18" x14ac:dyDescent="0.25">
      <c r="A8131" t="str">
        <f t="shared" si="126"/>
        <v/>
      </c>
      <c r="O8131" s="142"/>
      <c r="P8131" s="132"/>
      <c r="R8131" s="119"/>
    </row>
    <row r="8132" spans="1:18" x14ac:dyDescent="0.25">
      <c r="A8132" t="str">
        <f t="shared" si="126"/>
        <v/>
      </c>
      <c r="O8132" s="142"/>
      <c r="P8132" s="132"/>
      <c r="R8132" s="119"/>
    </row>
    <row r="8133" spans="1:18" x14ac:dyDescent="0.25">
      <c r="A8133" t="str">
        <f t="shared" si="126"/>
        <v/>
      </c>
      <c r="O8133" s="142"/>
      <c r="P8133" s="132"/>
      <c r="R8133" s="119"/>
    </row>
    <row r="8134" spans="1:18" x14ac:dyDescent="0.25">
      <c r="A8134" t="str">
        <f t="shared" si="126"/>
        <v/>
      </c>
      <c r="O8134" s="142"/>
      <c r="P8134" s="132"/>
      <c r="R8134" s="119"/>
    </row>
    <row r="8135" spans="1:18" x14ac:dyDescent="0.25">
      <c r="A8135" t="str">
        <f t="shared" si="126"/>
        <v/>
      </c>
      <c r="O8135" s="142"/>
      <c r="P8135" s="132"/>
      <c r="R8135" s="119"/>
    </row>
    <row r="8136" spans="1:18" x14ac:dyDescent="0.25">
      <c r="A8136" t="str">
        <f t="shared" ref="A8136:A8199" si="127">B8136&amp;N8136</f>
        <v/>
      </c>
      <c r="O8136" s="142"/>
      <c r="P8136" s="132"/>
      <c r="R8136" s="119"/>
    </row>
    <row r="8137" spans="1:18" x14ac:dyDescent="0.25">
      <c r="A8137" t="str">
        <f t="shared" si="127"/>
        <v/>
      </c>
      <c r="O8137" s="142"/>
      <c r="P8137" s="132"/>
      <c r="R8137" s="119"/>
    </row>
    <row r="8138" spans="1:18" x14ac:dyDescent="0.25">
      <c r="A8138" t="str">
        <f t="shared" si="127"/>
        <v/>
      </c>
      <c r="O8138" s="142"/>
      <c r="P8138" s="132"/>
      <c r="R8138" s="119"/>
    </row>
    <row r="8139" spans="1:18" x14ac:dyDescent="0.25">
      <c r="A8139" t="str">
        <f t="shared" si="127"/>
        <v/>
      </c>
      <c r="O8139" s="142"/>
      <c r="P8139" s="132"/>
      <c r="R8139" s="119"/>
    </row>
    <row r="8140" spans="1:18" x14ac:dyDescent="0.25">
      <c r="A8140" t="str">
        <f t="shared" si="127"/>
        <v/>
      </c>
      <c r="O8140" s="142"/>
      <c r="P8140" s="132"/>
      <c r="R8140" s="119"/>
    </row>
    <row r="8141" spans="1:18" x14ac:dyDescent="0.25">
      <c r="A8141" t="str">
        <f t="shared" si="127"/>
        <v/>
      </c>
      <c r="O8141" s="142"/>
      <c r="P8141" s="132"/>
      <c r="R8141" s="119"/>
    </row>
    <row r="8142" spans="1:18" x14ac:dyDescent="0.25">
      <c r="A8142" t="str">
        <f t="shared" si="127"/>
        <v/>
      </c>
      <c r="O8142" s="142"/>
      <c r="P8142" s="132"/>
      <c r="R8142" s="119"/>
    </row>
    <row r="8143" spans="1:18" x14ac:dyDescent="0.25">
      <c r="A8143" t="str">
        <f t="shared" si="127"/>
        <v/>
      </c>
      <c r="O8143" s="142"/>
      <c r="P8143" s="132"/>
      <c r="R8143" s="119"/>
    </row>
    <row r="8144" spans="1:18" x14ac:dyDescent="0.25">
      <c r="A8144" t="str">
        <f t="shared" si="127"/>
        <v/>
      </c>
      <c r="O8144" s="142"/>
      <c r="P8144" s="132"/>
      <c r="R8144" s="119"/>
    </row>
    <row r="8145" spans="1:18" x14ac:dyDescent="0.25">
      <c r="A8145" t="str">
        <f t="shared" si="127"/>
        <v/>
      </c>
      <c r="O8145" s="142"/>
      <c r="P8145" s="132"/>
      <c r="R8145" s="119"/>
    </row>
    <row r="8146" spans="1:18" x14ac:dyDescent="0.25">
      <c r="A8146" t="str">
        <f t="shared" si="127"/>
        <v/>
      </c>
      <c r="O8146" s="142"/>
      <c r="P8146" s="132"/>
      <c r="R8146" s="119"/>
    </row>
    <row r="8147" spans="1:18" x14ac:dyDescent="0.25">
      <c r="A8147" t="str">
        <f t="shared" si="127"/>
        <v/>
      </c>
      <c r="O8147" s="142"/>
      <c r="P8147" s="132"/>
      <c r="R8147" s="119"/>
    </row>
    <row r="8148" spans="1:18" x14ac:dyDescent="0.25">
      <c r="A8148" t="str">
        <f t="shared" si="127"/>
        <v/>
      </c>
      <c r="O8148" s="142"/>
      <c r="P8148" s="132"/>
      <c r="R8148" s="119"/>
    </row>
    <row r="8149" spans="1:18" x14ac:dyDescent="0.25">
      <c r="A8149" t="str">
        <f t="shared" si="127"/>
        <v/>
      </c>
      <c r="O8149" s="142"/>
      <c r="P8149" s="132"/>
      <c r="R8149" s="119"/>
    </row>
    <row r="8150" spans="1:18" x14ac:dyDescent="0.25">
      <c r="A8150" t="str">
        <f t="shared" si="127"/>
        <v/>
      </c>
      <c r="O8150" s="142"/>
      <c r="P8150" s="132"/>
      <c r="R8150" s="119"/>
    </row>
    <row r="8151" spans="1:18" x14ac:dyDescent="0.25">
      <c r="A8151" t="str">
        <f t="shared" si="127"/>
        <v/>
      </c>
      <c r="O8151" s="142"/>
      <c r="P8151" s="132"/>
      <c r="R8151" s="119"/>
    </row>
    <row r="8152" spans="1:18" x14ac:dyDescent="0.25">
      <c r="A8152" t="str">
        <f t="shared" si="127"/>
        <v/>
      </c>
      <c r="O8152" s="142"/>
      <c r="P8152" s="132"/>
      <c r="R8152" s="119"/>
    </row>
    <row r="8153" spans="1:18" x14ac:dyDescent="0.25">
      <c r="A8153" t="str">
        <f t="shared" si="127"/>
        <v/>
      </c>
      <c r="O8153" s="142"/>
      <c r="P8153" s="132"/>
      <c r="R8153" s="119"/>
    </row>
    <row r="8154" spans="1:18" x14ac:dyDescent="0.25">
      <c r="A8154" t="str">
        <f t="shared" si="127"/>
        <v/>
      </c>
      <c r="O8154" s="142"/>
      <c r="P8154" s="132"/>
      <c r="R8154" s="119"/>
    </row>
    <row r="8155" spans="1:18" x14ac:dyDescent="0.25">
      <c r="A8155" t="str">
        <f t="shared" si="127"/>
        <v/>
      </c>
      <c r="O8155" s="142"/>
      <c r="P8155" s="132"/>
      <c r="R8155" s="119"/>
    </row>
    <row r="8156" spans="1:18" x14ac:dyDescent="0.25">
      <c r="A8156" t="str">
        <f t="shared" si="127"/>
        <v/>
      </c>
      <c r="O8156" s="142"/>
      <c r="P8156" s="132"/>
      <c r="R8156" s="119"/>
    </row>
    <row r="8157" spans="1:18" x14ac:dyDescent="0.25">
      <c r="A8157" t="str">
        <f t="shared" si="127"/>
        <v/>
      </c>
      <c r="O8157" s="142"/>
      <c r="P8157" s="132"/>
      <c r="R8157" s="119"/>
    </row>
    <row r="8158" spans="1:18" x14ac:dyDescent="0.25">
      <c r="A8158" t="str">
        <f t="shared" si="127"/>
        <v/>
      </c>
      <c r="O8158" s="142"/>
      <c r="P8158" s="132"/>
      <c r="R8158" s="119"/>
    </row>
    <row r="8159" spans="1:18" x14ac:dyDescent="0.25">
      <c r="A8159" t="str">
        <f t="shared" si="127"/>
        <v/>
      </c>
      <c r="O8159" s="142"/>
      <c r="P8159" s="132"/>
      <c r="R8159" s="119"/>
    </row>
    <row r="8160" spans="1:18" x14ac:dyDescent="0.25">
      <c r="A8160" t="str">
        <f t="shared" si="127"/>
        <v/>
      </c>
      <c r="O8160" s="142"/>
      <c r="P8160" s="132"/>
      <c r="R8160" s="119"/>
    </row>
    <row r="8161" spans="1:18" x14ac:dyDescent="0.25">
      <c r="A8161" t="str">
        <f t="shared" si="127"/>
        <v/>
      </c>
      <c r="O8161" s="142"/>
      <c r="P8161" s="132"/>
      <c r="R8161" s="119"/>
    </row>
    <row r="8162" spans="1:18" x14ac:dyDescent="0.25">
      <c r="A8162" t="str">
        <f t="shared" si="127"/>
        <v/>
      </c>
      <c r="O8162" s="142"/>
      <c r="P8162" s="132"/>
      <c r="R8162" s="119"/>
    </row>
    <row r="8163" spans="1:18" x14ac:dyDescent="0.25">
      <c r="A8163" t="str">
        <f t="shared" si="127"/>
        <v/>
      </c>
      <c r="O8163" s="142"/>
      <c r="P8163" s="132"/>
      <c r="R8163" s="119"/>
    </row>
    <row r="8164" spans="1:18" x14ac:dyDescent="0.25">
      <c r="A8164" t="str">
        <f t="shared" si="127"/>
        <v/>
      </c>
      <c r="O8164" s="142"/>
      <c r="P8164" s="132"/>
      <c r="R8164" s="119"/>
    </row>
    <row r="8165" spans="1:18" x14ac:dyDescent="0.25">
      <c r="A8165" t="str">
        <f t="shared" si="127"/>
        <v/>
      </c>
      <c r="O8165" s="142"/>
      <c r="P8165" s="132"/>
      <c r="R8165" s="119"/>
    </row>
    <row r="8166" spans="1:18" x14ac:dyDescent="0.25">
      <c r="A8166" t="str">
        <f t="shared" si="127"/>
        <v/>
      </c>
      <c r="O8166" s="142"/>
      <c r="P8166" s="132"/>
      <c r="R8166" s="119"/>
    </row>
    <row r="8167" spans="1:18" x14ac:dyDescent="0.25">
      <c r="A8167" t="str">
        <f t="shared" si="127"/>
        <v/>
      </c>
      <c r="O8167" s="142"/>
      <c r="P8167" s="132"/>
      <c r="R8167" s="119"/>
    </row>
    <row r="8168" spans="1:18" x14ac:dyDescent="0.25">
      <c r="A8168" t="str">
        <f t="shared" si="127"/>
        <v/>
      </c>
      <c r="O8168" s="142"/>
      <c r="P8168" s="132"/>
      <c r="R8168" s="119"/>
    </row>
    <row r="8169" spans="1:18" x14ac:dyDescent="0.25">
      <c r="A8169" t="str">
        <f t="shared" si="127"/>
        <v/>
      </c>
      <c r="O8169" s="142"/>
      <c r="P8169" s="132"/>
      <c r="R8169" s="119"/>
    </row>
    <row r="8170" spans="1:18" x14ac:dyDescent="0.25">
      <c r="A8170" t="str">
        <f t="shared" si="127"/>
        <v/>
      </c>
      <c r="O8170" s="142"/>
      <c r="P8170" s="132"/>
      <c r="R8170" s="119"/>
    </row>
    <row r="8171" spans="1:18" x14ac:dyDescent="0.25">
      <c r="A8171" t="str">
        <f t="shared" si="127"/>
        <v/>
      </c>
      <c r="O8171" s="142"/>
      <c r="P8171" s="132"/>
      <c r="R8171" s="119"/>
    </row>
    <row r="8172" spans="1:18" x14ac:dyDescent="0.25">
      <c r="A8172" t="str">
        <f t="shared" si="127"/>
        <v/>
      </c>
      <c r="O8172" s="142"/>
      <c r="P8172" s="132"/>
      <c r="R8172" s="119"/>
    </row>
    <row r="8173" spans="1:18" x14ac:dyDescent="0.25">
      <c r="A8173" t="str">
        <f t="shared" si="127"/>
        <v/>
      </c>
      <c r="O8173" s="142"/>
      <c r="P8173" s="132"/>
      <c r="R8173" s="119"/>
    </row>
    <row r="8174" spans="1:18" x14ac:dyDescent="0.25">
      <c r="A8174" t="str">
        <f t="shared" si="127"/>
        <v/>
      </c>
      <c r="O8174" s="142"/>
      <c r="P8174" s="132"/>
      <c r="R8174" s="119"/>
    </row>
    <row r="8175" spans="1:18" x14ac:dyDescent="0.25">
      <c r="A8175" t="str">
        <f t="shared" si="127"/>
        <v/>
      </c>
      <c r="O8175" s="142"/>
      <c r="P8175" s="132"/>
      <c r="R8175" s="119"/>
    </row>
    <row r="8176" spans="1:18" x14ac:dyDescent="0.25">
      <c r="A8176" t="str">
        <f t="shared" si="127"/>
        <v/>
      </c>
      <c r="O8176" s="142"/>
      <c r="P8176" s="132"/>
      <c r="R8176" s="119"/>
    </row>
    <row r="8177" spans="1:18" x14ac:dyDescent="0.25">
      <c r="A8177" t="str">
        <f t="shared" si="127"/>
        <v/>
      </c>
      <c r="O8177" s="142"/>
      <c r="P8177" s="132"/>
      <c r="R8177" s="119"/>
    </row>
    <row r="8178" spans="1:18" x14ac:dyDescent="0.25">
      <c r="A8178" t="str">
        <f t="shared" si="127"/>
        <v/>
      </c>
      <c r="O8178" s="142"/>
      <c r="P8178" s="132"/>
      <c r="R8178" s="119"/>
    </row>
    <row r="8179" spans="1:18" x14ac:dyDescent="0.25">
      <c r="A8179" t="str">
        <f t="shared" si="127"/>
        <v/>
      </c>
      <c r="O8179" s="142"/>
      <c r="P8179" s="132"/>
      <c r="R8179" s="119"/>
    </row>
    <row r="8180" spans="1:18" x14ac:dyDescent="0.25">
      <c r="A8180" t="str">
        <f t="shared" si="127"/>
        <v/>
      </c>
      <c r="O8180" s="142"/>
      <c r="P8180" s="132"/>
      <c r="R8180" s="119"/>
    </row>
    <row r="8181" spans="1:18" x14ac:dyDescent="0.25">
      <c r="A8181" t="str">
        <f t="shared" si="127"/>
        <v/>
      </c>
      <c r="O8181" s="142"/>
      <c r="P8181" s="132"/>
      <c r="R8181" s="119"/>
    </row>
    <row r="8182" spans="1:18" x14ac:dyDescent="0.25">
      <c r="A8182" t="str">
        <f t="shared" si="127"/>
        <v/>
      </c>
      <c r="O8182" s="142"/>
      <c r="P8182" s="132"/>
      <c r="R8182" s="119"/>
    </row>
    <row r="8183" spans="1:18" x14ac:dyDescent="0.25">
      <c r="A8183" t="str">
        <f t="shared" si="127"/>
        <v/>
      </c>
      <c r="O8183" s="142"/>
      <c r="P8183" s="132"/>
      <c r="R8183" s="119"/>
    </row>
    <row r="8184" spans="1:18" x14ac:dyDescent="0.25">
      <c r="A8184" t="str">
        <f t="shared" si="127"/>
        <v/>
      </c>
      <c r="O8184" s="142"/>
      <c r="P8184" s="132"/>
      <c r="R8184" s="119"/>
    </row>
    <row r="8185" spans="1:18" x14ac:dyDescent="0.25">
      <c r="A8185" t="str">
        <f t="shared" si="127"/>
        <v/>
      </c>
      <c r="O8185" s="142"/>
      <c r="P8185" s="132"/>
      <c r="R8185" s="119"/>
    </row>
    <row r="8186" spans="1:18" x14ac:dyDescent="0.25">
      <c r="A8186" t="str">
        <f t="shared" si="127"/>
        <v/>
      </c>
      <c r="O8186" s="142"/>
      <c r="P8186" s="132"/>
      <c r="R8186" s="119"/>
    </row>
    <row r="8187" spans="1:18" x14ac:dyDescent="0.25">
      <c r="A8187" t="str">
        <f t="shared" si="127"/>
        <v/>
      </c>
      <c r="O8187" s="142"/>
      <c r="P8187" s="132"/>
      <c r="R8187" s="119"/>
    </row>
    <row r="8188" spans="1:18" x14ac:dyDescent="0.25">
      <c r="A8188" t="str">
        <f t="shared" si="127"/>
        <v/>
      </c>
      <c r="O8188" s="142"/>
      <c r="P8188" s="132"/>
      <c r="R8188" s="119"/>
    </row>
    <row r="8189" spans="1:18" x14ac:dyDescent="0.25">
      <c r="A8189" t="str">
        <f t="shared" si="127"/>
        <v/>
      </c>
      <c r="O8189" s="142"/>
      <c r="P8189" s="132"/>
      <c r="R8189" s="119"/>
    </row>
    <row r="8190" spans="1:18" x14ac:dyDescent="0.25">
      <c r="A8190" t="str">
        <f t="shared" si="127"/>
        <v/>
      </c>
      <c r="O8190" s="142"/>
      <c r="P8190" s="132"/>
      <c r="R8190" s="119"/>
    </row>
    <row r="8191" spans="1:18" x14ac:dyDescent="0.25">
      <c r="A8191" t="str">
        <f t="shared" si="127"/>
        <v/>
      </c>
      <c r="O8191" s="142"/>
      <c r="P8191" s="132"/>
      <c r="R8191" s="119"/>
    </row>
    <row r="8192" spans="1:18" x14ac:dyDescent="0.25">
      <c r="A8192" t="str">
        <f t="shared" si="127"/>
        <v/>
      </c>
      <c r="O8192" s="142"/>
      <c r="P8192" s="132"/>
      <c r="R8192" s="119"/>
    </row>
    <row r="8193" spans="1:18" x14ac:dyDescent="0.25">
      <c r="A8193" t="str">
        <f t="shared" si="127"/>
        <v/>
      </c>
      <c r="O8193" s="142"/>
      <c r="P8193" s="132"/>
      <c r="R8193" s="119"/>
    </row>
    <row r="8194" spans="1:18" x14ac:dyDescent="0.25">
      <c r="A8194" t="str">
        <f t="shared" si="127"/>
        <v/>
      </c>
      <c r="O8194" s="142"/>
      <c r="P8194" s="132"/>
      <c r="R8194" s="119"/>
    </row>
    <row r="8195" spans="1:18" x14ac:dyDescent="0.25">
      <c r="A8195" t="str">
        <f t="shared" si="127"/>
        <v/>
      </c>
      <c r="O8195" s="142"/>
      <c r="P8195" s="132"/>
      <c r="R8195" s="119"/>
    </row>
    <row r="8196" spans="1:18" x14ac:dyDescent="0.25">
      <c r="A8196" t="str">
        <f t="shared" si="127"/>
        <v/>
      </c>
      <c r="O8196" s="142"/>
      <c r="P8196" s="132"/>
      <c r="R8196" s="119"/>
    </row>
    <row r="8197" spans="1:18" x14ac:dyDescent="0.25">
      <c r="A8197" t="str">
        <f t="shared" si="127"/>
        <v/>
      </c>
      <c r="O8197" s="142"/>
      <c r="P8197" s="132"/>
      <c r="R8197" s="119"/>
    </row>
    <row r="8198" spans="1:18" x14ac:dyDescent="0.25">
      <c r="A8198" t="str">
        <f t="shared" si="127"/>
        <v/>
      </c>
      <c r="O8198" s="142"/>
      <c r="P8198" s="132"/>
      <c r="R8198" s="119"/>
    </row>
    <row r="8199" spans="1:18" x14ac:dyDescent="0.25">
      <c r="A8199" t="str">
        <f t="shared" si="127"/>
        <v/>
      </c>
      <c r="O8199" s="142"/>
      <c r="P8199" s="132"/>
      <c r="R8199" s="119"/>
    </row>
    <row r="8200" spans="1:18" x14ac:dyDescent="0.25">
      <c r="A8200" t="str">
        <f t="shared" ref="A8200:A8263" si="128">B8200&amp;N8200</f>
        <v/>
      </c>
      <c r="O8200" s="142"/>
      <c r="P8200" s="132"/>
      <c r="R8200" s="119"/>
    </row>
    <row r="8201" spans="1:18" x14ac:dyDescent="0.25">
      <c r="A8201" t="str">
        <f t="shared" si="128"/>
        <v/>
      </c>
      <c r="O8201" s="142"/>
      <c r="P8201" s="132"/>
      <c r="R8201" s="119"/>
    </row>
    <row r="8202" spans="1:18" x14ac:dyDescent="0.25">
      <c r="A8202" t="str">
        <f t="shared" si="128"/>
        <v/>
      </c>
      <c r="O8202" s="142"/>
      <c r="P8202" s="132"/>
      <c r="R8202" s="119"/>
    </row>
    <row r="8203" spans="1:18" x14ac:dyDescent="0.25">
      <c r="A8203" t="str">
        <f t="shared" si="128"/>
        <v/>
      </c>
      <c r="O8203" s="142"/>
      <c r="P8203" s="132"/>
      <c r="R8203" s="119"/>
    </row>
    <row r="8204" spans="1:18" x14ac:dyDescent="0.25">
      <c r="A8204" t="str">
        <f t="shared" si="128"/>
        <v/>
      </c>
      <c r="O8204" s="142"/>
      <c r="P8204" s="132"/>
      <c r="R8204" s="119"/>
    </row>
    <row r="8205" spans="1:18" x14ac:dyDescent="0.25">
      <c r="A8205" t="str">
        <f t="shared" si="128"/>
        <v/>
      </c>
      <c r="O8205" s="142"/>
      <c r="P8205" s="132"/>
      <c r="R8205" s="119"/>
    </row>
    <row r="8206" spans="1:18" x14ac:dyDescent="0.25">
      <c r="A8206" t="str">
        <f t="shared" si="128"/>
        <v/>
      </c>
      <c r="O8206" s="142"/>
      <c r="P8206" s="132"/>
      <c r="R8206" s="119"/>
    </row>
    <row r="8207" spans="1:18" x14ac:dyDescent="0.25">
      <c r="A8207" t="str">
        <f t="shared" si="128"/>
        <v/>
      </c>
      <c r="O8207" s="142"/>
      <c r="P8207" s="132"/>
      <c r="R8207" s="119"/>
    </row>
    <row r="8208" spans="1:18" x14ac:dyDescent="0.25">
      <c r="A8208" t="str">
        <f t="shared" si="128"/>
        <v/>
      </c>
      <c r="O8208" s="142"/>
      <c r="P8208" s="132"/>
      <c r="R8208" s="119"/>
    </row>
    <row r="8209" spans="1:18" x14ac:dyDescent="0.25">
      <c r="A8209" t="str">
        <f t="shared" si="128"/>
        <v/>
      </c>
      <c r="O8209" s="142"/>
      <c r="P8209" s="132"/>
      <c r="R8209" s="119"/>
    </row>
    <row r="8210" spans="1:18" x14ac:dyDescent="0.25">
      <c r="A8210" t="str">
        <f t="shared" si="128"/>
        <v/>
      </c>
      <c r="O8210" s="142"/>
      <c r="P8210" s="132"/>
      <c r="R8210" s="119"/>
    </row>
    <row r="8211" spans="1:18" x14ac:dyDescent="0.25">
      <c r="A8211" t="str">
        <f t="shared" si="128"/>
        <v/>
      </c>
      <c r="O8211" s="142"/>
      <c r="P8211" s="132"/>
      <c r="R8211" s="119"/>
    </row>
    <row r="8212" spans="1:18" x14ac:dyDescent="0.25">
      <c r="A8212" t="str">
        <f t="shared" si="128"/>
        <v/>
      </c>
      <c r="O8212" s="142"/>
      <c r="P8212" s="132"/>
      <c r="R8212" s="119"/>
    </row>
    <row r="8213" spans="1:18" x14ac:dyDescent="0.25">
      <c r="A8213" t="str">
        <f t="shared" si="128"/>
        <v/>
      </c>
      <c r="O8213" s="142"/>
      <c r="P8213" s="132"/>
      <c r="R8213" s="119"/>
    </row>
    <row r="8214" spans="1:18" x14ac:dyDescent="0.25">
      <c r="A8214" t="str">
        <f t="shared" si="128"/>
        <v/>
      </c>
      <c r="O8214" s="142"/>
      <c r="P8214" s="132"/>
      <c r="R8214" s="119"/>
    </row>
    <row r="8215" spans="1:18" x14ac:dyDescent="0.25">
      <c r="A8215" t="str">
        <f t="shared" si="128"/>
        <v/>
      </c>
      <c r="O8215" s="142"/>
      <c r="P8215" s="132"/>
      <c r="R8215" s="119"/>
    </row>
    <row r="8216" spans="1:18" x14ac:dyDescent="0.25">
      <c r="A8216" t="str">
        <f t="shared" si="128"/>
        <v/>
      </c>
      <c r="O8216" s="142"/>
      <c r="P8216" s="132"/>
      <c r="R8216" s="119"/>
    </row>
    <row r="8217" spans="1:18" x14ac:dyDescent="0.25">
      <c r="A8217" t="str">
        <f t="shared" si="128"/>
        <v/>
      </c>
      <c r="O8217" s="142"/>
      <c r="P8217" s="132"/>
      <c r="R8217" s="119"/>
    </row>
    <row r="8218" spans="1:18" x14ac:dyDescent="0.25">
      <c r="A8218" t="str">
        <f t="shared" si="128"/>
        <v/>
      </c>
      <c r="O8218" s="142"/>
      <c r="P8218" s="132"/>
      <c r="R8218" s="119"/>
    </row>
    <row r="8219" spans="1:18" x14ac:dyDescent="0.25">
      <c r="A8219" t="str">
        <f t="shared" si="128"/>
        <v/>
      </c>
      <c r="O8219" s="142"/>
      <c r="P8219" s="132"/>
      <c r="R8219" s="119"/>
    </row>
    <row r="8220" spans="1:18" x14ac:dyDescent="0.25">
      <c r="A8220" t="str">
        <f t="shared" si="128"/>
        <v/>
      </c>
      <c r="O8220" s="142"/>
      <c r="P8220" s="132"/>
      <c r="R8220" s="119"/>
    </row>
    <row r="8221" spans="1:18" x14ac:dyDescent="0.25">
      <c r="A8221" t="str">
        <f t="shared" si="128"/>
        <v/>
      </c>
      <c r="O8221" s="142"/>
      <c r="P8221" s="132"/>
      <c r="R8221" s="119"/>
    </row>
    <row r="8222" spans="1:18" x14ac:dyDescent="0.25">
      <c r="A8222" t="str">
        <f t="shared" si="128"/>
        <v/>
      </c>
      <c r="O8222" s="142"/>
      <c r="P8222" s="132"/>
      <c r="R8222" s="119"/>
    </row>
    <row r="8223" spans="1:18" x14ac:dyDescent="0.25">
      <c r="A8223" t="str">
        <f t="shared" si="128"/>
        <v/>
      </c>
      <c r="O8223" s="142"/>
      <c r="P8223" s="132"/>
      <c r="R8223" s="119"/>
    </row>
    <row r="8224" spans="1:18" x14ac:dyDescent="0.25">
      <c r="A8224" t="str">
        <f t="shared" si="128"/>
        <v/>
      </c>
      <c r="O8224" s="142"/>
      <c r="P8224" s="132"/>
      <c r="R8224" s="119"/>
    </row>
    <row r="8225" spans="1:18" x14ac:dyDescent="0.25">
      <c r="A8225" t="str">
        <f t="shared" si="128"/>
        <v/>
      </c>
      <c r="O8225" s="142"/>
      <c r="P8225" s="132"/>
      <c r="R8225" s="119"/>
    </row>
    <row r="8226" spans="1:18" x14ac:dyDescent="0.25">
      <c r="A8226" t="str">
        <f t="shared" si="128"/>
        <v/>
      </c>
      <c r="O8226" s="142"/>
      <c r="P8226" s="132"/>
      <c r="R8226" s="119"/>
    </row>
    <row r="8227" spans="1:18" x14ac:dyDescent="0.25">
      <c r="A8227" t="str">
        <f t="shared" si="128"/>
        <v/>
      </c>
      <c r="O8227" s="142"/>
      <c r="P8227" s="132"/>
      <c r="R8227" s="119"/>
    </row>
    <row r="8228" spans="1:18" x14ac:dyDescent="0.25">
      <c r="A8228" t="str">
        <f t="shared" si="128"/>
        <v/>
      </c>
      <c r="O8228" s="142"/>
      <c r="P8228" s="132"/>
      <c r="R8228" s="119"/>
    </row>
    <row r="8229" spans="1:18" x14ac:dyDescent="0.25">
      <c r="A8229" t="str">
        <f t="shared" si="128"/>
        <v/>
      </c>
      <c r="O8229" s="142"/>
      <c r="P8229" s="132"/>
      <c r="R8229" s="119"/>
    </row>
    <row r="8230" spans="1:18" x14ac:dyDescent="0.25">
      <c r="A8230" t="str">
        <f t="shared" si="128"/>
        <v/>
      </c>
      <c r="O8230" s="142"/>
      <c r="P8230" s="132"/>
      <c r="R8230" s="119"/>
    </row>
    <row r="8231" spans="1:18" x14ac:dyDescent="0.25">
      <c r="A8231" t="str">
        <f t="shared" si="128"/>
        <v/>
      </c>
      <c r="O8231" s="142"/>
      <c r="P8231" s="132"/>
      <c r="R8231" s="119"/>
    </row>
    <row r="8232" spans="1:18" x14ac:dyDescent="0.25">
      <c r="A8232" t="str">
        <f t="shared" si="128"/>
        <v/>
      </c>
      <c r="O8232" s="142"/>
      <c r="P8232" s="132"/>
      <c r="R8232" s="119"/>
    </row>
    <row r="8233" spans="1:18" x14ac:dyDescent="0.25">
      <c r="A8233" t="str">
        <f t="shared" si="128"/>
        <v/>
      </c>
      <c r="O8233" s="142"/>
      <c r="P8233" s="132"/>
      <c r="R8233" s="119"/>
    </row>
    <row r="8234" spans="1:18" x14ac:dyDescent="0.25">
      <c r="A8234" t="str">
        <f t="shared" si="128"/>
        <v/>
      </c>
      <c r="O8234" s="142"/>
      <c r="P8234" s="132"/>
      <c r="R8234" s="119"/>
    </row>
    <row r="8235" spans="1:18" x14ac:dyDescent="0.25">
      <c r="A8235" t="str">
        <f t="shared" si="128"/>
        <v/>
      </c>
      <c r="O8235" s="142"/>
      <c r="P8235" s="132"/>
      <c r="R8235" s="119"/>
    </row>
    <row r="8236" spans="1:18" x14ac:dyDescent="0.25">
      <c r="A8236" t="str">
        <f t="shared" si="128"/>
        <v/>
      </c>
      <c r="O8236" s="142"/>
      <c r="P8236" s="132"/>
      <c r="R8236" s="119"/>
    </row>
    <row r="8237" spans="1:18" x14ac:dyDescent="0.25">
      <c r="A8237" t="str">
        <f t="shared" si="128"/>
        <v/>
      </c>
      <c r="O8237" s="142"/>
      <c r="P8237" s="132"/>
      <c r="R8237" s="119"/>
    </row>
    <row r="8238" spans="1:18" x14ac:dyDescent="0.25">
      <c r="A8238" t="str">
        <f t="shared" si="128"/>
        <v/>
      </c>
      <c r="O8238" s="142"/>
      <c r="P8238" s="132"/>
      <c r="R8238" s="119"/>
    </row>
    <row r="8239" spans="1:18" x14ac:dyDescent="0.25">
      <c r="A8239" t="str">
        <f t="shared" si="128"/>
        <v/>
      </c>
      <c r="O8239" s="142"/>
      <c r="P8239" s="132"/>
      <c r="R8239" s="119"/>
    </row>
    <row r="8240" spans="1:18" x14ac:dyDescent="0.25">
      <c r="A8240" t="str">
        <f t="shared" si="128"/>
        <v/>
      </c>
      <c r="O8240" s="142"/>
      <c r="P8240" s="132"/>
      <c r="R8240" s="119"/>
    </row>
    <row r="8241" spans="1:18" x14ac:dyDescent="0.25">
      <c r="A8241" t="str">
        <f t="shared" si="128"/>
        <v/>
      </c>
      <c r="O8241" s="142"/>
      <c r="P8241" s="132"/>
      <c r="R8241" s="119"/>
    </row>
    <row r="8242" spans="1:18" x14ac:dyDescent="0.25">
      <c r="A8242" t="str">
        <f t="shared" si="128"/>
        <v/>
      </c>
      <c r="O8242" s="142"/>
      <c r="P8242" s="132"/>
      <c r="R8242" s="119"/>
    </row>
    <row r="8243" spans="1:18" x14ac:dyDescent="0.25">
      <c r="A8243" t="str">
        <f t="shared" si="128"/>
        <v/>
      </c>
      <c r="O8243" s="142"/>
      <c r="P8243" s="132"/>
      <c r="R8243" s="119"/>
    </row>
    <row r="8244" spans="1:18" x14ac:dyDescent="0.25">
      <c r="A8244" t="str">
        <f t="shared" si="128"/>
        <v/>
      </c>
      <c r="O8244" s="142"/>
      <c r="P8244" s="132"/>
      <c r="R8244" s="119"/>
    </row>
    <row r="8245" spans="1:18" x14ac:dyDescent="0.25">
      <c r="A8245" t="str">
        <f t="shared" si="128"/>
        <v/>
      </c>
      <c r="O8245" s="142"/>
      <c r="P8245" s="132"/>
      <c r="R8245" s="119"/>
    </row>
    <row r="8246" spans="1:18" x14ac:dyDescent="0.25">
      <c r="A8246" t="str">
        <f t="shared" si="128"/>
        <v/>
      </c>
      <c r="O8246" s="142"/>
      <c r="P8246" s="132"/>
      <c r="R8246" s="119"/>
    </row>
    <row r="8247" spans="1:18" x14ac:dyDescent="0.25">
      <c r="A8247" t="str">
        <f t="shared" si="128"/>
        <v/>
      </c>
      <c r="O8247" s="142"/>
      <c r="P8247" s="132"/>
      <c r="R8247" s="119"/>
    </row>
    <row r="8248" spans="1:18" x14ac:dyDescent="0.25">
      <c r="A8248" t="str">
        <f t="shared" si="128"/>
        <v/>
      </c>
      <c r="O8248" s="142"/>
      <c r="P8248" s="132"/>
      <c r="R8248" s="119"/>
    </row>
    <row r="8249" spans="1:18" x14ac:dyDescent="0.25">
      <c r="A8249" t="str">
        <f t="shared" si="128"/>
        <v/>
      </c>
      <c r="O8249" s="142"/>
      <c r="P8249" s="132"/>
      <c r="R8249" s="119"/>
    </row>
    <row r="8250" spans="1:18" x14ac:dyDescent="0.25">
      <c r="A8250" t="str">
        <f t="shared" si="128"/>
        <v/>
      </c>
      <c r="O8250" s="142"/>
      <c r="P8250" s="132"/>
      <c r="R8250" s="119"/>
    </row>
    <row r="8251" spans="1:18" x14ac:dyDescent="0.25">
      <c r="A8251" t="str">
        <f t="shared" si="128"/>
        <v/>
      </c>
      <c r="O8251" s="142"/>
      <c r="P8251" s="132"/>
      <c r="R8251" s="119"/>
    </row>
    <row r="8252" spans="1:18" x14ac:dyDescent="0.25">
      <c r="A8252" t="str">
        <f t="shared" si="128"/>
        <v/>
      </c>
      <c r="O8252" s="142"/>
      <c r="P8252" s="132"/>
      <c r="R8252" s="119"/>
    </row>
    <row r="8253" spans="1:18" x14ac:dyDescent="0.25">
      <c r="A8253" t="str">
        <f t="shared" si="128"/>
        <v/>
      </c>
      <c r="O8253" s="142"/>
      <c r="P8253" s="132"/>
      <c r="R8253" s="119"/>
    </row>
    <row r="8254" spans="1:18" x14ac:dyDescent="0.25">
      <c r="A8254" t="str">
        <f t="shared" si="128"/>
        <v/>
      </c>
      <c r="O8254" s="142"/>
      <c r="P8254" s="132"/>
      <c r="R8254" s="119"/>
    </row>
    <row r="8255" spans="1:18" x14ac:dyDescent="0.25">
      <c r="A8255" t="str">
        <f t="shared" si="128"/>
        <v/>
      </c>
      <c r="O8255" s="142"/>
      <c r="P8255" s="132"/>
      <c r="R8255" s="119"/>
    </row>
    <row r="8256" spans="1:18" x14ac:dyDescent="0.25">
      <c r="A8256" t="str">
        <f t="shared" si="128"/>
        <v/>
      </c>
      <c r="O8256" s="142"/>
      <c r="P8256" s="132"/>
      <c r="R8256" s="119"/>
    </row>
    <row r="8257" spans="1:18" x14ac:dyDescent="0.25">
      <c r="A8257" t="str">
        <f t="shared" si="128"/>
        <v/>
      </c>
      <c r="O8257" s="142"/>
      <c r="P8257" s="132"/>
      <c r="R8257" s="119"/>
    </row>
    <row r="8258" spans="1:18" x14ac:dyDescent="0.25">
      <c r="A8258" t="str">
        <f t="shared" si="128"/>
        <v/>
      </c>
      <c r="O8258" s="142"/>
      <c r="P8258" s="132"/>
      <c r="R8258" s="119"/>
    </row>
    <row r="8259" spans="1:18" x14ac:dyDescent="0.25">
      <c r="A8259" t="str">
        <f t="shared" si="128"/>
        <v/>
      </c>
      <c r="O8259" s="142"/>
      <c r="P8259" s="132"/>
      <c r="R8259" s="119"/>
    </row>
    <row r="8260" spans="1:18" x14ac:dyDescent="0.25">
      <c r="A8260" t="str">
        <f t="shared" si="128"/>
        <v/>
      </c>
      <c r="O8260" s="142"/>
      <c r="P8260" s="132"/>
      <c r="R8260" s="119"/>
    </row>
    <row r="8261" spans="1:18" x14ac:dyDescent="0.25">
      <c r="A8261" t="str">
        <f t="shared" si="128"/>
        <v/>
      </c>
      <c r="O8261" s="142"/>
      <c r="P8261" s="132"/>
      <c r="R8261" s="119"/>
    </row>
    <row r="8262" spans="1:18" x14ac:dyDescent="0.25">
      <c r="A8262" t="str">
        <f t="shared" si="128"/>
        <v/>
      </c>
      <c r="O8262" s="142"/>
      <c r="P8262" s="132"/>
      <c r="R8262" s="119"/>
    </row>
    <row r="8263" spans="1:18" x14ac:dyDescent="0.25">
      <c r="A8263" t="str">
        <f t="shared" si="128"/>
        <v/>
      </c>
      <c r="O8263" s="142"/>
      <c r="P8263" s="132"/>
      <c r="R8263" s="119"/>
    </row>
    <row r="8264" spans="1:18" x14ac:dyDescent="0.25">
      <c r="A8264" t="str">
        <f t="shared" ref="A8264:A8327" si="129">B8264&amp;N8264</f>
        <v/>
      </c>
      <c r="O8264" s="142"/>
      <c r="P8264" s="132"/>
      <c r="R8264" s="119"/>
    </row>
    <row r="8265" spans="1:18" x14ac:dyDescent="0.25">
      <c r="A8265" t="str">
        <f t="shared" si="129"/>
        <v/>
      </c>
      <c r="O8265" s="142"/>
      <c r="P8265" s="132"/>
      <c r="R8265" s="119"/>
    </row>
    <row r="8266" spans="1:18" x14ac:dyDescent="0.25">
      <c r="A8266" t="str">
        <f t="shared" si="129"/>
        <v/>
      </c>
      <c r="O8266" s="142"/>
      <c r="P8266" s="132"/>
      <c r="R8266" s="119"/>
    </row>
    <row r="8267" spans="1:18" x14ac:dyDescent="0.25">
      <c r="A8267" t="str">
        <f t="shared" si="129"/>
        <v/>
      </c>
      <c r="O8267" s="142"/>
      <c r="P8267" s="132"/>
      <c r="R8267" s="119"/>
    </row>
    <row r="8268" spans="1:18" x14ac:dyDescent="0.25">
      <c r="A8268" t="str">
        <f t="shared" si="129"/>
        <v/>
      </c>
      <c r="O8268" s="142"/>
      <c r="P8268" s="132"/>
      <c r="R8268" s="119"/>
    </row>
    <row r="8269" spans="1:18" x14ac:dyDescent="0.25">
      <c r="A8269" t="str">
        <f t="shared" si="129"/>
        <v/>
      </c>
      <c r="O8269" s="142"/>
      <c r="P8269" s="132"/>
      <c r="R8269" s="119"/>
    </row>
    <row r="8270" spans="1:18" x14ac:dyDescent="0.25">
      <c r="A8270" t="str">
        <f t="shared" si="129"/>
        <v/>
      </c>
      <c r="O8270" s="142"/>
      <c r="P8270" s="132"/>
      <c r="R8270" s="119"/>
    </row>
    <row r="8271" spans="1:18" x14ac:dyDescent="0.25">
      <c r="A8271" t="str">
        <f t="shared" si="129"/>
        <v/>
      </c>
      <c r="O8271" s="142"/>
      <c r="P8271" s="132"/>
      <c r="R8271" s="119"/>
    </row>
    <row r="8272" spans="1:18" x14ac:dyDescent="0.25">
      <c r="A8272" t="str">
        <f t="shared" si="129"/>
        <v/>
      </c>
      <c r="O8272" s="142"/>
      <c r="P8272" s="132"/>
      <c r="R8272" s="119"/>
    </row>
    <row r="8273" spans="1:18" x14ac:dyDescent="0.25">
      <c r="A8273" t="str">
        <f t="shared" si="129"/>
        <v/>
      </c>
      <c r="O8273" s="142"/>
      <c r="P8273" s="132"/>
      <c r="R8273" s="119"/>
    </row>
    <row r="8274" spans="1:18" x14ac:dyDescent="0.25">
      <c r="A8274" t="str">
        <f t="shared" si="129"/>
        <v/>
      </c>
      <c r="O8274" s="142"/>
      <c r="P8274" s="132"/>
      <c r="R8274" s="119"/>
    </row>
    <row r="8275" spans="1:18" x14ac:dyDescent="0.25">
      <c r="A8275" t="str">
        <f t="shared" si="129"/>
        <v/>
      </c>
      <c r="O8275" s="142"/>
      <c r="P8275" s="132"/>
      <c r="R8275" s="119"/>
    </row>
    <row r="8276" spans="1:18" x14ac:dyDescent="0.25">
      <c r="A8276" t="str">
        <f t="shared" si="129"/>
        <v/>
      </c>
      <c r="O8276" s="142"/>
      <c r="P8276" s="132"/>
      <c r="R8276" s="119"/>
    </row>
    <row r="8277" spans="1:18" x14ac:dyDescent="0.25">
      <c r="A8277" t="str">
        <f t="shared" si="129"/>
        <v/>
      </c>
      <c r="O8277" s="142"/>
      <c r="P8277" s="132"/>
      <c r="R8277" s="119"/>
    </row>
    <row r="8278" spans="1:18" x14ac:dyDescent="0.25">
      <c r="A8278" t="str">
        <f t="shared" si="129"/>
        <v/>
      </c>
      <c r="O8278" s="142"/>
      <c r="P8278" s="132"/>
      <c r="R8278" s="119"/>
    </row>
    <row r="8279" spans="1:18" x14ac:dyDescent="0.25">
      <c r="A8279" t="str">
        <f t="shared" si="129"/>
        <v/>
      </c>
      <c r="O8279" s="142"/>
      <c r="P8279" s="132"/>
      <c r="R8279" s="119"/>
    </row>
    <row r="8280" spans="1:18" x14ac:dyDescent="0.25">
      <c r="A8280" t="str">
        <f t="shared" si="129"/>
        <v/>
      </c>
      <c r="O8280" s="142"/>
      <c r="P8280" s="132"/>
      <c r="R8280" s="119"/>
    </row>
    <row r="8281" spans="1:18" x14ac:dyDescent="0.25">
      <c r="A8281" t="str">
        <f t="shared" si="129"/>
        <v/>
      </c>
      <c r="O8281" s="142"/>
      <c r="P8281" s="132"/>
      <c r="R8281" s="119"/>
    </row>
    <row r="8282" spans="1:18" x14ac:dyDescent="0.25">
      <c r="A8282" t="str">
        <f t="shared" si="129"/>
        <v/>
      </c>
      <c r="O8282" s="142"/>
      <c r="P8282" s="132"/>
      <c r="R8282" s="119"/>
    </row>
    <row r="8283" spans="1:18" x14ac:dyDescent="0.25">
      <c r="A8283" t="str">
        <f t="shared" si="129"/>
        <v/>
      </c>
      <c r="O8283" s="142"/>
      <c r="P8283" s="132"/>
      <c r="R8283" s="119"/>
    </row>
    <row r="8284" spans="1:18" x14ac:dyDescent="0.25">
      <c r="A8284" t="str">
        <f t="shared" si="129"/>
        <v/>
      </c>
      <c r="O8284" s="142"/>
      <c r="P8284" s="132"/>
      <c r="R8284" s="119"/>
    </row>
    <row r="8285" spans="1:18" x14ac:dyDescent="0.25">
      <c r="A8285" t="str">
        <f t="shared" si="129"/>
        <v/>
      </c>
      <c r="O8285" s="142"/>
      <c r="P8285" s="132"/>
      <c r="R8285" s="119"/>
    </row>
    <row r="8286" spans="1:18" x14ac:dyDescent="0.25">
      <c r="A8286" t="str">
        <f t="shared" si="129"/>
        <v/>
      </c>
      <c r="O8286" s="142"/>
      <c r="P8286" s="132"/>
      <c r="R8286" s="119"/>
    </row>
    <row r="8287" spans="1:18" x14ac:dyDescent="0.25">
      <c r="A8287" t="str">
        <f t="shared" si="129"/>
        <v/>
      </c>
      <c r="O8287" s="142"/>
      <c r="P8287" s="132"/>
      <c r="R8287" s="119"/>
    </row>
    <row r="8288" spans="1:18" x14ac:dyDescent="0.25">
      <c r="A8288" t="str">
        <f t="shared" si="129"/>
        <v/>
      </c>
      <c r="O8288" s="142"/>
      <c r="P8288" s="132"/>
      <c r="R8288" s="119"/>
    </row>
    <row r="8289" spans="1:18" x14ac:dyDescent="0.25">
      <c r="A8289" t="str">
        <f t="shared" si="129"/>
        <v/>
      </c>
      <c r="O8289" s="142"/>
      <c r="P8289" s="132"/>
      <c r="R8289" s="119"/>
    </row>
    <row r="8290" spans="1:18" x14ac:dyDescent="0.25">
      <c r="A8290" t="str">
        <f t="shared" si="129"/>
        <v/>
      </c>
      <c r="O8290" s="142"/>
      <c r="P8290" s="132"/>
      <c r="R8290" s="119"/>
    </row>
    <row r="8291" spans="1:18" x14ac:dyDescent="0.25">
      <c r="A8291" t="str">
        <f t="shared" si="129"/>
        <v/>
      </c>
      <c r="O8291" s="142"/>
      <c r="P8291" s="132"/>
      <c r="R8291" s="119"/>
    </row>
    <row r="8292" spans="1:18" x14ac:dyDescent="0.25">
      <c r="A8292" t="str">
        <f t="shared" si="129"/>
        <v/>
      </c>
      <c r="O8292" s="142"/>
      <c r="P8292" s="132"/>
      <c r="R8292" s="119"/>
    </row>
    <row r="8293" spans="1:18" x14ac:dyDescent="0.25">
      <c r="A8293" t="str">
        <f t="shared" si="129"/>
        <v/>
      </c>
      <c r="O8293" s="142"/>
      <c r="P8293" s="132"/>
      <c r="R8293" s="119"/>
    </row>
    <row r="8294" spans="1:18" x14ac:dyDescent="0.25">
      <c r="A8294" t="str">
        <f t="shared" si="129"/>
        <v/>
      </c>
      <c r="O8294" s="142"/>
      <c r="P8294" s="132"/>
      <c r="R8294" s="119"/>
    </row>
    <row r="8295" spans="1:18" x14ac:dyDescent="0.25">
      <c r="A8295" t="str">
        <f t="shared" si="129"/>
        <v/>
      </c>
      <c r="O8295" s="142"/>
      <c r="P8295" s="132"/>
      <c r="R8295" s="119"/>
    </row>
    <row r="8296" spans="1:18" x14ac:dyDescent="0.25">
      <c r="A8296" t="str">
        <f t="shared" si="129"/>
        <v/>
      </c>
      <c r="O8296" s="142"/>
      <c r="P8296" s="132"/>
      <c r="R8296" s="119"/>
    </row>
    <row r="8297" spans="1:18" x14ac:dyDescent="0.25">
      <c r="A8297" t="str">
        <f t="shared" si="129"/>
        <v/>
      </c>
      <c r="O8297" s="142"/>
      <c r="P8297" s="132"/>
      <c r="R8297" s="119"/>
    </row>
    <row r="8298" spans="1:18" x14ac:dyDescent="0.25">
      <c r="A8298" t="str">
        <f t="shared" si="129"/>
        <v/>
      </c>
      <c r="O8298" s="142"/>
      <c r="P8298" s="132"/>
      <c r="R8298" s="119"/>
    </row>
    <row r="8299" spans="1:18" x14ac:dyDescent="0.25">
      <c r="A8299" t="str">
        <f t="shared" si="129"/>
        <v/>
      </c>
      <c r="O8299" s="142"/>
      <c r="P8299" s="132"/>
      <c r="R8299" s="119"/>
    </row>
    <row r="8300" spans="1:18" x14ac:dyDescent="0.25">
      <c r="A8300" t="str">
        <f t="shared" si="129"/>
        <v/>
      </c>
      <c r="O8300" s="142"/>
      <c r="P8300" s="132"/>
      <c r="R8300" s="119"/>
    </row>
    <row r="8301" spans="1:18" x14ac:dyDescent="0.25">
      <c r="A8301" t="str">
        <f t="shared" si="129"/>
        <v/>
      </c>
      <c r="O8301" s="142"/>
      <c r="P8301" s="132"/>
      <c r="R8301" s="119"/>
    </row>
    <row r="8302" spans="1:18" x14ac:dyDescent="0.25">
      <c r="A8302" t="str">
        <f t="shared" si="129"/>
        <v/>
      </c>
      <c r="O8302" s="142"/>
      <c r="P8302" s="132"/>
      <c r="R8302" s="119"/>
    </row>
    <row r="8303" spans="1:18" x14ac:dyDescent="0.25">
      <c r="A8303" t="str">
        <f t="shared" si="129"/>
        <v/>
      </c>
      <c r="O8303" s="142"/>
      <c r="P8303" s="132"/>
      <c r="R8303" s="119"/>
    </row>
    <row r="8304" spans="1:18" x14ac:dyDescent="0.25">
      <c r="A8304" t="str">
        <f t="shared" si="129"/>
        <v/>
      </c>
      <c r="O8304" s="142"/>
      <c r="P8304" s="132"/>
      <c r="R8304" s="119"/>
    </row>
    <row r="8305" spans="1:18" x14ac:dyDescent="0.25">
      <c r="A8305" t="str">
        <f t="shared" si="129"/>
        <v/>
      </c>
      <c r="O8305" s="142"/>
      <c r="P8305" s="132"/>
      <c r="R8305" s="119"/>
    </row>
    <row r="8306" spans="1:18" x14ac:dyDescent="0.25">
      <c r="A8306" t="str">
        <f t="shared" si="129"/>
        <v/>
      </c>
      <c r="O8306" s="142"/>
      <c r="P8306" s="132"/>
      <c r="R8306" s="119"/>
    </row>
    <row r="8307" spans="1:18" x14ac:dyDescent="0.25">
      <c r="A8307" t="str">
        <f t="shared" si="129"/>
        <v/>
      </c>
      <c r="O8307" s="142"/>
      <c r="P8307" s="132"/>
      <c r="R8307" s="119"/>
    </row>
    <row r="8308" spans="1:18" x14ac:dyDescent="0.25">
      <c r="A8308" t="str">
        <f t="shared" si="129"/>
        <v/>
      </c>
      <c r="O8308" s="142"/>
      <c r="P8308" s="132"/>
      <c r="R8308" s="119"/>
    </row>
    <row r="8309" spans="1:18" x14ac:dyDescent="0.25">
      <c r="A8309" t="str">
        <f t="shared" si="129"/>
        <v/>
      </c>
      <c r="O8309" s="142"/>
      <c r="P8309" s="132"/>
      <c r="R8309" s="119"/>
    </row>
    <row r="8310" spans="1:18" x14ac:dyDescent="0.25">
      <c r="A8310" t="str">
        <f t="shared" si="129"/>
        <v/>
      </c>
      <c r="O8310" s="142"/>
      <c r="P8310" s="132"/>
      <c r="R8310" s="119"/>
    </row>
    <row r="8311" spans="1:18" x14ac:dyDescent="0.25">
      <c r="A8311" t="str">
        <f t="shared" si="129"/>
        <v/>
      </c>
      <c r="O8311" s="142"/>
      <c r="P8311" s="132"/>
      <c r="R8311" s="119"/>
    </row>
    <row r="8312" spans="1:18" x14ac:dyDescent="0.25">
      <c r="A8312" t="str">
        <f t="shared" si="129"/>
        <v/>
      </c>
      <c r="O8312" s="142"/>
      <c r="P8312" s="132"/>
      <c r="R8312" s="119"/>
    </row>
    <row r="8313" spans="1:18" x14ac:dyDescent="0.25">
      <c r="A8313" t="str">
        <f t="shared" si="129"/>
        <v/>
      </c>
      <c r="O8313" s="142"/>
      <c r="P8313" s="132"/>
      <c r="R8313" s="119"/>
    </row>
    <row r="8314" spans="1:18" x14ac:dyDescent="0.25">
      <c r="A8314" t="str">
        <f t="shared" si="129"/>
        <v/>
      </c>
      <c r="O8314" s="142"/>
      <c r="P8314" s="132"/>
      <c r="R8314" s="119"/>
    </row>
    <row r="8315" spans="1:18" x14ac:dyDescent="0.25">
      <c r="A8315" t="str">
        <f t="shared" si="129"/>
        <v/>
      </c>
      <c r="O8315" s="142"/>
      <c r="P8315" s="132"/>
      <c r="R8315" s="119"/>
    </row>
    <row r="8316" spans="1:18" x14ac:dyDescent="0.25">
      <c r="A8316" t="str">
        <f t="shared" si="129"/>
        <v/>
      </c>
      <c r="O8316" s="142"/>
      <c r="P8316" s="132"/>
      <c r="R8316" s="119"/>
    </row>
    <row r="8317" spans="1:18" x14ac:dyDescent="0.25">
      <c r="A8317" t="str">
        <f t="shared" si="129"/>
        <v/>
      </c>
      <c r="O8317" s="142"/>
      <c r="P8317" s="132"/>
      <c r="R8317" s="119"/>
    </row>
    <row r="8318" spans="1:18" x14ac:dyDescent="0.25">
      <c r="A8318" t="str">
        <f t="shared" si="129"/>
        <v/>
      </c>
      <c r="O8318" s="142"/>
      <c r="P8318" s="132"/>
      <c r="R8318" s="119"/>
    </row>
    <row r="8319" spans="1:18" x14ac:dyDescent="0.25">
      <c r="A8319" t="str">
        <f t="shared" si="129"/>
        <v/>
      </c>
      <c r="O8319" s="142"/>
      <c r="P8319" s="132"/>
      <c r="R8319" s="119"/>
    </row>
    <row r="8320" spans="1:18" x14ac:dyDescent="0.25">
      <c r="A8320" t="str">
        <f t="shared" si="129"/>
        <v/>
      </c>
      <c r="O8320" s="142"/>
      <c r="P8320" s="132"/>
      <c r="R8320" s="119"/>
    </row>
    <row r="8321" spans="1:18" x14ac:dyDescent="0.25">
      <c r="A8321" t="str">
        <f t="shared" si="129"/>
        <v/>
      </c>
      <c r="O8321" s="142"/>
      <c r="P8321" s="132"/>
      <c r="R8321" s="119"/>
    </row>
    <row r="8322" spans="1:18" x14ac:dyDescent="0.25">
      <c r="A8322" t="str">
        <f t="shared" si="129"/>
        <v/>
      </c>
      <c r="O8322" s="142"/>
      <c r="P8322" s="132"/>
      <c r="R8322" s="119"/>
    </row>
    <row r="8323" spans="1:18" x14ac:dyDescent="0.25">
      <c r="A8323" t="str">
        <f t="shared" si="129"/>
        <v/>
      </c>
      <c r="O8323" s="142"/>
      <c r="P8323" s="132"/>
      <c r="R8323" s="119"/>
    </row>
    <row r="8324" spans="1:18" x14ac:dyDescent="0.25">
      <c r="A8324" t="str">
        <f t="shared" si="129"/>
        <v/>
      </c>
      <c r="O8324" s="142"/>
      <c r="P8324" s="132"/>
      <c r="R8324" s="119"/>
    </row>
    <row r="8325" spans="1:18" x14ac:dyDescent="0.25">
      <c r="A8325" t="str">
        <f t="shared" si="129"/>
        <v/>
      </c>
      <c r="O8325" s="142"/>
      <c r="P8325" s="132"/>
      <c r="R8325" s="119"/>
    </row>
    <row r="8326" spans="1:18" x14ac:dyDescent="0.25">
      <c r="A8326" t="str">
        <f t="shared" si="129"/>
        <v/>
      </c>
      <c r="O8326" s="142"/>
      <c r="P8326" s="132"/>
      <c r="R8326" s="119"/>
    </row>
    <row r="8327" spans="1:18" x14ac:dyDescent="0.25">
      <c r="A8327" t="str">
        <f t="shared" si="129"/>
        <v/>
      </c>
      <c r="O8327" s="142"/>
      <c r="P8327" s="132"/>
      <c r="R8327" s="119"/>
    </row>
    <row r="8328" spans="1:18" x14ac:dyDescent="0.25">
      <c r="A8328" t="str">
        <f t="shared" ref="A8328:A8391" si="130">B8328&amp;N8328</f>
        <v/>
      </c>
      <c r="O8328" s="142"/>
      <c r="P8328" s="132"/>
      <c r="R8328" s="119"/>
    </row>
    <row r="8329" spans="1:18" x14ac:dyDescent="0.25">
      <c r="A8329" t="str">
        <f t="shared" si="130"/>
        <v/>
      </c>
      <c r="O8329" s="142"/>
      <c r="P8329" s="132"/>
      <c r="R8329" s="119"/>
    </row>
    <row r="8330" spans="1:18" x14ac:dyDescent="0.25">
      <c r="A8330" t="str">
        <f t="shared" si="130"/>
        <v/>
      </c>
      <c r="O8330" s="142"/>
      <c r="P8330" s="132"/>
      <c r="R8330" s="119"/>
    </row>
    <row r="8331" spans="1:18" x14ac:dyDescent="0.25">
      <c r="A8331" t="str">
        <f t="shared" si="130"/>
        <v/>
      </c>
      <c r="O8331" s="142"/>
      <c r="P8331" s="132"/>
      <c r="R8331" s="119"/>
    </row>
    <row r="8332" spans="1:18" x14ac:dyDescent="0.25">
      <c r="A8332" t="str">
        <f t="shared" si="130"/>
        <v/>
      </c>
      <c r="O8332" s="142"/>
      <c r="P8332" s="132"/>
      <c r="R8332" s="119"/>
    </row>
    <row r="8333" spans="1:18" x14ac:dyDescent="0.25">
      <c r="A8333" t="str">
        <f t="shared" si="130"/>
        <v/>
      </c>
      <c r="O8333" s="142"/>
      <c r="P8333" s="132"/>
      <c r="R8333" s="119"/>
    </row>
    <row r="8334" spans="1:18" x14ac:dyDescent="0.25">
      <c r="A8334" t="str">
        <f t="shared" si="130"/>
        <v/>
      </c>
      <c r="O8334" s="142"/>
      <c r="P8334" s="132"/>
      <c r="R8334" s="119"/>
    </row>
    <row r="8335" spans="1:18" x14ac:dyDescent="0.25">
      <c r="A8335" t="str">
        <f t="shared" si="130"/>
        <v/>
      </c>
      <c r="O8335" s="142"/>
      <c r="P8335" s="132"/>
      <c r="R8335" s="119"/>
    </row>
    <row r="8336" spans="1:18" x14ac:dyDescent="0.25">
      <c r="A8336" t="str">
        <f t="shared" si="130"/>
        <v/>
      </c>
      <c r="O8336" s="142"/>
      <c r="P8336" s="132"/>
      <c r="R8336" s="119"/>
    </row>
    <row r="8337" spans="1:18" x14ac:dyDescent="0.25">
      <c r="A8337" t="str">
        <f t="shared" si="130"/>
        <v/>
      </c>
      <c r="O8337" s="142"/>
      <c r="P8337" s="132"/>
      <c r="R8337" s="119"/>
    </row>
    <row r="8338" spans="1:18" x14ac:dyDescent="0.25">
      <c r="A8338" t="str">
        <f t="shared" si="130"/>
        <v/>
      </c>
      <c r="O8338" s="142"/>
      <c r="P8338" s="132"/>
      <c r="R8338" s="119"/>
    </row>
    <row r="8339" spans="1:18" x14ac:dyDescent="0.25">
      <c r="A8339" t="str">
        <f t="shared" si="130"/>
        <v/>
      </c>
      <c r="O8339" s="142"/>
      <c r="P8339" s="132"/>
      <c r="R8339" s="119"/>
    </row>
    <row r="8340" spans="1:18" x14ac:dyDescent="0.25">
      <c r="A8340" t="str">
        <f t="shared" si="130"/>
        <v/>
      </c>
      <c r="O8340" s="142"/>
      <c r="P8340" s="132"/>
      <c r="R8340" s="119"/>
    </row>
    <row r="8341" spans="1:18" x14ac:dyDescent="0.25">
      <c r="A8341" t="str">
        <f t="shared" si="130"/>
        <v/>
      </c>
      <c r="O8341" s="142"/>
      <c r="P8341" s="132"/>
      <c r="R8341" s="119"/>
    </row>
    <row r="8342" spans="1:18" x14ac:dyDescent="0.25">
      <c r="A8342" t="str">
        <f t="shared" si="130"/>
        <v/>
      </c>
      <c r="O8342" s="142"/>
      <c r="P8342" s="132"/>
      <c r="R8342" s="119"/>
    </row>
    <row r="8343" spans="1:18" x14ac:dyDescent="0.25">
      <c r="A8343" t="str">
        <f t="shared" si="130"/>
        <v/>
      </c>
      <c r="O8343" s="142"/>
      <c r="P8343" s="132"/>
      <c r="R8343" s="119"/>
    </row>
    <row r="8344" spans="1:18" x14ac:dyDescent="0.25">
      <c r="A8344" t="str">
        <f t="shared" si="130"/>
        <v/>
      </c>
      <c r="O8344" s="142"/>
      <c r="P8344" s="132"/>
      <c r="R8344" s="119"/>
    </row>
    <row r="8345" spans="1:18" x14ac:dyDescent="0.25">
      <c r="A8345" t="str">
        <f t="shared" si="130"/>
        <v/>
      </c>
      <c r="O8345" s="142"/>
      <c r="P8345" s="132"/>
      <c r="R8345" s="119"/>
    </row>
    <row r="8346" spans="1:18" x14ac:dyDescent="0.25">
      <c r="A8346" t="str">
        <f t="shared" si="130"/>
        <v/>
      </c>
      <c r="O8346" s="142"/>
      <c r="P8346" s="132"/>
      <c r="R8346" s="119"/>
    </row>
    <row r="8347" spans="1:18" x14ac:dyDescent="0.25">
      <c r="A8347" t="str">
        <f t="shared" si="130"/>
        <v/>
      </c>
      <c r="O8347" s="142"/>
      <c r="P8347" s="132"/>
      <c r="R8347" s="119"/>
    </row>
    <row r="8348" spans="1:18" x14ac:dyDescent="0.25">
      <c r="A8348" t="str">
        <f t="shared" si="130"/>
        <v/>
      </c>
      <c r="O8348" s="142"/>
      <c r="P8348" s="132"/>
      <c r="R8348" s="119"/>
    </row>
    <row r="8349" spans="1:18" x14ac:dyDescent="0.25">
      <c r="A8349" t="str">
        <f t="shared" si="130"/>
        <v/>
      </c>
      <c r="O8349" s="142"/>
      <c r="P8349" s="132"/>
      <c r="R8349" s="119"/>
    </row>
    <row r="8350" spans="1:18" x14ac:dyDescent="0.25">
      <c r="A8350" t="str">
        <f t="shared" si="130"/>
        <v/>
      </c>
      <c r="O8350" s="142"/>
      <c r="P8350" s="132"/>
      <c r="R8350" s="119"/>
    </row>
    <row r="8351" spans="1:18" x14ac:dyDescent="0.25">
      <c r="A8351" t="str">
        <f t="shared" si="130"/>
        <v/>
      </c>
      <c r="O8351" s="142"/>
      <c r="P8351" s="132"/>
      <c r="R8351" s="119"/>
    </row>
    <row r="8352" spans="1:18" x14ac:dyDescent="0.25">
      <c r="A8352" t="str">
        <f t="shared" si="130"/>
        <v/>
      </c>
      <c r="O8352" s="142"/>
      <c r="P8352" s="132"/>
      <c r="R8352" s="119"/>
    </row>
    <row r="8353" spans="1:18" x14ac:dyDescent="0.25">
      <c r="A8353" t="str">
        <f t="shared" si="130"/>
        <v/>
      </c>
      <c r="O8353" s="142"/>
      <c r="P8353" s="132"/>
      <c r="R8353" s="119"/>
    </row>
    <row r="8354" spans="1:18" x14ac:dyDescent="0.25">
      <c r="A8354" t="str">
        <f t="shared" si="130"/>
        <v/>
      </c>
      <c r="O8354" s="142"/>
      <c r="P8354" s="132"/>
      <c r="R8354" s="119"/>
    </row>
    <row r="8355" spans="1:18" x14ac:dyDescent="0.25">
      <c r="A8355" t="str">
        <f t="shared" si="130"/>
        <v/>
      </c>
      <c r="O8355" s="142"/>
      <c r="P8355" s="132"/>
      <c r="R8355" s="119"/>
    </row>
    <row r="8356" spans="1:18" x14ac:dyDescent="0.25">
      <c r="A8356" t="str">
        <f t="shared" si="130"/>
        <v/>
      </c>
      <c r="O8356" s="142"/>
      <c r="P8356" s="132"/>
      <c r="R8356" s="119"/>
    </row>
    <row r="8357" spans="1:18" x14ac:dyDescent="0.25">
      <c r="A8357" t="str">
        <f t="shared" si="130"/>
        <v/>
      </c>
      <c r="O8357" s="142"/>
      <c r="P8357" s="132"/>
      <c r="R8357" s="119"/>
    </row>
    <row r="8358" spans="1:18" x14ac:dyDescent="0.25">
      <c r="A8358" t="str">
        <f t="shared" si="130"/>
        <v/>
      </c>
      <c r="O8358" s="142"/>
      <c r="P8358" s="132"/>
      <c r="R8358" s="119"/>
    </row>
    <row r="8359" spans="1:18" x14ac:dyDescent="0.25">
      <c r="A8359" t="str">
        <f t="shared" si="130"/>
        <v/>
      </c>
      <c r="O8359" s="142"/>
      <c r="P8359" s="132"/>
      <c r="R8359" s="119"/>
    </row>
    <row r="8360" spans="1:18" x14ac:dyDescent="0.25">
      <c r="A8360" t="str">
        <f t="shared" si="130"/>
        <v/>
      </c>
      <c r="O8360" s="142"/>
      <c r="P8360" s="132"/>
      <c r="R8360" s="119"/>
    </row>
    <row r="8361" spans="1:18" x14ac:dyDescent="0.25">
      <c r="A8361" t="str">
        <f t="shared" si="130"/>
        <v/>
      </c>
      <c r="O8361" s="142"/>
      <c r="P8361" s="132"/>
      <c r="R8361" s="119"/>
    </row>
    <row r="8362" spans="1:18" x14ac:dyDescent="0.25">
      <c r="A8362" t="str">
        <f t="shared" si="130"/>
        <v/>
      </c>
      <c r="O8362" s="142"/>
      <c r="P8362" s="132"/>
      <c r="R8362" s="119"/>
    </row>
    <row r="8363" spans="1:18" x14ac:dyDescent="0.25">
      <c r="A8363" t="str">
        <f t="shared" si="130"/>
        <v/>
      </c>
      <c r="O8363" s="142"/>
      <c r="P8363" s="132"/>
      <c r="R8363" s="119"/>
    </row>
    <row r="8364" spans="1:18" x14ac:dyDescent="0.25">
      <c r="A8364" t="str">
        <f t="shared" si="130"/>
        <v/>
      </c>
      <c r="O8364" s="142"/>
      <c r="P8364" s="132"/>
      <c r="R8364" s="119"/>
    </row>
    <row r="8365" spans="1:18" x14ac:dyDescent="0.25">
      <c r="A8365" t="str">
        <f t="shared" si="130"/>
        <v/>
      </c>
      <c r="O8365" s="142"/>
      <c r="P8365" s="132"/>
      <c r="R8365" s="119"/>
    </row>
    <row r="8366" spans="1:18" x14ac:dyDescent="0.25">
      <c r="A8366" t="str">
        <f t="shared" si="130"/>
        <v/>
      </c>
      <c r="O8366" s="142"/>
      <c r="P8366" s="132"/>
      <c r="R8366" s="119"/>
    </row>
    <row r="8367" spans="1:18" x14ac:dyDescent="0.25">
      <c r="A8367" t="str">
        <f t="shared" si="130"/>
        <v/>
      </c>
      <c r="O8367" s="142"/>
      <c r="P8367" s="132"/>
      <c r="R8367" s="119"/>
    </row>
    <row r="8368" spans="1:18" x14ac:dyDescent="0.25">
      <c r="A8368" t="str">
        <f t="shared" si="130"/>
        <v/>
      </c>
      <c r="O8368" s="142"/>
      <c r="P8368" s="132"/>
      <c r="R8368" s="119"/>
    </row>
    <row r="8369" spans="1:18" x14ac:dyDescent="0.25">
      <c r="A8369" t="str">
        <f t="shared" si="130"/>
        <v/>
      </c>
      <c r="O8369" s="142"/>
      <c r="P8369" s="132"/>
      <c r="R8369" s="119"/>
    </row>
    <row r="8370" spans="1:18" x14ac:dyDescent="0.25">
      <c r="A8370" t="str">
        <f t="shared" si="130"/>
        <v/>
      </c>
      <c r="O8370" s="142"/>
      <c r="P8370" s="132"/>
      <c r="R8370" s="119"/>
    </row>
    <row r="8371" spans="1:18" x14ac:dyDescent="0.25">
      <c r="A8371" t="str">
        <f t="shared" si="130"/>
        <v/>
      </c>
      <c r="O8371" s="142"/>
      <c r="P8371" s="132"/>
      <c r="R8371" s="119"/>
    </row>
    <row r="8372" spans="1:18" x14ac:dyDescent="0.25">
      <c r="A8372" t="str">
        <f t="shared" si="130"/>
        <v/>
      </c>
      <c r="O8372" s="142"/>
      <c r="P8372" s="132"/>
      <c r="R8372" s="119"/>
    </row>
    <row r="8373" spans="1:18" x14ac:dyDescent="0.25">
      <c r="A8373" t="str">
        <f t="shared" si="130"/>
        <v/>
      </c>
      <c r="O8373" s="142"/>
      <c r="P8373" s="132"/>
      <c r="R8373" s="119"/>
    </row>
    <row r="8374" spans="1:18" x14ac:dyDescent="0.25">
      <c r="A8374" t="str">
        <f t="shared" si="130"/>
        <v/>
      </c>
      <c r="O8374" s="142"/>
      <c r="P8374" s="132"/>
      <c r="R8374" s="119"/>
    </row>
    <row r="8375" spans="1:18" x14ac:dyDescent="0.25">
      <c r="A8375" t="str">
        <f t="shared" si="130"/>
        <v/>
      </c>
      <c r="O8375" s="142"/>
      <c r="P8375" s="132"/>
      <c r="R8375" s="119"/>
    </row>
    <row r="8376" spans="1:18" x14ac:dyDescent="0.25">
      <c r="A8376" t="str">
        <f t="shared" si="130"/>
        <v/>
      </c>
      <c r="O8376" s="142"/>
      <c r="P8376" s="132"/>
      <c r="R8376" s="119"/>
    </row>
    <row r="8377" spans="1:18" x14ac:dyDescent="0.25">
      <c r="A8377" t="str">
        <f t="shared" si="130"/>
        <v/>
      </c>
      <c r="O8377" s="142"/>
      <c r="P8377" s="132"/>
      <c r="R8377" s="119"/>
    </row>
    <row r="8378" spans="1:18" x14ac:dyDescent="0.25">
      <c r="A8378" t="str">
        <f t="shared" si="130"/>
        <v/>
      </c>
      <c r="O8378" s="142"/>
      <c r="P8378" s="132"/>
      <c r="R8378" s="119"/>
    </row>
    <row r="8379" spans="1:18" x14ac:dyDescent="0.25">
      <c r="A8379" t="str">
        <f t="shared" si="130"/>
        <v/>
      </c>
      <c r="O8379" s="142"/>
      <c r="P8379" s="132"/>
      <c r="R8379" s="119"/>
    </row>
    <row r="8380" spans="1:18" x14ac:dyDescent="0.25">
      <c r="A8380" t="str">
        <f t="shared" si="130"/>
        <v/>
      </c>
      <c r="O8380" s="142"/>
      <c r="P8380" s="132"/>
      <c r="R8380" s="119"/>
    </row>
    <row r="8381" spans="1:18" x14ac:dyDescent="0.25">
      <c r="A8381" t="str">
        <f t="shared" si="130"/>
        <v/>
      </c>
      <c r="O8381" s="142"/>
      <c r="P8381" s="132"/>
      <c r="R8381" s="119"/>
    </row>
    <row r="8382" spans="1:18" x14ac:dyDescent="0.25">
      <c r="A8382" t="str">
        <f t="shared" si="130"/>
        <v/>
      </c>
      <c r="O8382" s="142"/>
      <c r="P8382" s="132"/>
      <c r="R8382" s="119"/>
    </row>
    <row r="8383" spans="1:18" x14ac:dyDescent="0.25">
      <c r="A8383" t="str">
        <f t="shared" si="130"/>
        <v/>
      </c>
      <c r="O8383" s="142"/>
      <c r="P8383" s="132"/>
      <c r="R8383" s="119"/>
    </row>
    <row r="8384" spans="1:18" x14ac:dyDescent="0.25">
      <c r="A8384" t="str">
        <f t="shared" si="130"/>
        <v/>
      </c>
      <c r="O8384" s="142"/>
      <c r="P8384" s="132"/>
      <c r="R8384" s="119"/>
    </row>
    <row r="8385" spans="1:18" x14ac:dyDescent="0.25">
      <c r="A8385" t="str">
        <f t="shared" si="130"/>
        <v/>
      </c>
      <c r="O8385" s="142"/>
      <c r="P8385" s="132"/>
      <c r="R8385" s="119"/>
    </row>
    <row r="8386" spans="1:18" x14ac:dyDescent="0.25">
      <c r="A8386" t="str">
        <f t="shared" si="130"/>
        <v/>
      </c>
      <c r="O8386" s="142"/>
      <c r="P8386" s="132"/>
      <c r="R8386" s="119"/>
    </row>
    <row r="8387" spans="1:18" x14ac:dyDescent="0.25">
      <c r="A8387" t="str">
        <f t="shared" si="130"/>
        <v/>
      </c>
      <c r="O8387" s="142"/>
      <c r="P8387" s="132"/>
      <c r="R8387" s="119"/>
    </row>
    <row r="8388" spans="1:18" x14ac:dyDescent="0.25">
      <c r="A8388" t="str">
        <f t="shared" si="130"/>
        <v/>
      </c>
      <c r="O8388" s="142"/>
      <c r="P8388" s="132"/>
      <c r="R8388" s="119"/>
    </row>
    <row r="8389" spans="1:18" x14ac:dyDescent="0.25">
      <c r="A8389" t="str">
        <f t="shared" si="130"/>
        <v/>
      </c>
      <c r="O8389" s="142"/>
      <c r="P8389" s="132"/>
      <c r="R8389" s="119"/>
    </row>
    <row r="8390" spans="1:18" x14ac:dyDescent="0.25">
      <c r="A8390" t="str">
        <f t="shared" si="130"/>
        <v/>
      </c>
      <c r="O8390" s="142"/>
      <c r="P8390" s="132"/>
      <c r="R8390" s="119"/>
    </row>
    <row r="8391" spans="1:18" x14ac:dyDescent="0.25">
      <c r="A8391" t="str">
        <f t="shared" si="130"/>
        <v/>
      </c>
      <c r="O8391" s="142"/>
      <c r="P8391" s="132"/>
      <c r="R8391" s="119"/>
    </row>
    <row r="8392" spans="1:18" x14ac:dyDescent="0.25">
      <c r="A8392" t="str">
        <f t="shared" ref="A8392:A8455" si="131">B8392&amp;N8392</f>
        <v/>
      </c>
      <c r="O8392" s="142"/>
      <c r="P8392" s="132"/>
      <c r="R8392" s="119"/>
    </row>
    <row r="8393" spans="1:18" x14ac:dyDescent="0.25">
      <c r="A8393" t="str">
        <f t="shared" si="131"/>
        <v/>
      </c>
      <c r="O8393" s="142"/>
      <c r="P8393" s="132"/>
      <c r="R8393" s="119"/>
    </row>
    <row r="8394" spans="1:18" x14ac:dyDescent="0.25">
      <c r="A8394" t="str">
        <f t="shared" si="131"/>
        <v/>
      </c>
      <c r="O8394" s="142"/>
      <c r="P8394" s="132"/>
      <c r="R8394" s="119"/>
    </row>
    <row r="8395" spans="1:18" x14ac:dyDescent="0.25">
      <c r="A8395" t="str">
        <f t="shared" si="131"/>
        <v/>
      </c>
      <c r="O8395" s="142"/>
      <c r="P8395" s="132"/>
      <c r="R8395" s="119"/>
    </row>
    <row r="8396" spans="1:18" x14ac:dyDescent="0.25">
      <c r="A8396" t="str">
        <f t="shared" si="131"/>
        <v/>
      </c>
      <c r="O8396" s="142"/>
      <c r="P8396" s="132"/>
      <c r="R8396" s="119"/>
    </row>
    <row r="8397" spans="1:18" x14ac:dyDescent="0.25">
      <c r="A8397" t="str">
        <f t="shared" si="131"/>
        <v/>
      </c>
      <c r="O8397" s="142"/>
      <c r="P8397" s="132"/>
      <c r="R8397" s="119"/>
    </row>
    <row r="8398" spans="1:18" x14ac:dyDescent="0.25">
      <c r="A8398" t="str">
        <f t="shared" si="131"/>
        <v/>
      </c>
      <c r="O8398" s="142"/>
      <c r="P8398" s="132"/>
      <c r="R8398" s="119"/>
    </row>
    <row r="8399" spans="1:18" x14ac:dyDescent="0.25">
      <c r="A8399" t="str">
        <f t="shared" si="131"/>
        <v/>
      </c>
      <c r="O8399" s="142"/>
      <c r="P8399" s="132"/>
      <c r="R8399" s="119"/>
    </row>
    <row r="8400" spans="1:18" x14ac:dyDescent="0.25">
      <c r="A8400" t="str">
        <f t="shared" si="131"/>
        <v/>
      </c>
      <c r="O8400" s="142"/>
      <c r="P8400" s="132"/>
      <c r="R8400" s="119"/>
    </row>
    <row r="8401" spans="1:18" x14ac:dyDescent="0.25">
      <c r="A8401" t="str">
        <f t="shared" si="131"/>
        <v/>
      </c>
      <c r="O8401" s="142"/>
      <c r="P8401" s="132"/>
      <c r="R8401" s="119"/>
    </row>
    <row r="8402" spans="1:18" x14ac:dyDescent="0.25">
      <c r="A8402" t="str">
        <f t="shared" si="131"/>
        <v/>
      </c>
      <c r="O8402" s="142"/>
      <c r="P8402" s="132"/>
      <c r="R8402" s="119"/>
    </row>
    <row r="8403" spans="1:18" x14ac:dyDescent="0.25">
      <c r="A8403" t="str">
        <f t="shared" si="131"/>
        <v/>
      </c>
      <c r="O8403" s="142"/>
      <c r="P8403" s="132"/>
      <c r="R8403" s="119"/>
    </row>
    <row r="8404" spans="1:18" x14ac:dyDescent="0.25">
      <c r="A8404" t="str">
        <f t="shared" si="131"/>
        <v/>
      </c>
      <c r="O8404" s="142"/>
      <c r="P8404" s="132"/>
      <c r="R8404" s="119"/>
    </row>
    <row r="8405" spans="1:18" x14ac:dyDescent="0.25">
      <c r="A8405" t="str">
        <f t="shared" si="131"/>
        <v/>
      </c>
      <c r="O8405" s="142"/>
      <c r="P8405" s="132"/>
      <c r="R8405" s="119"/>
    </row>
    <row r="8406" spans="1:18" x14ac:dyDescent="0.25">
      <c r="A8406" t="str">
        <f t="shared" si="131"/>
        <v/>
      </c>
      <c r="O8406" s="142"/>
      <c r="P8406" s="132"/>
      <c r="R8406" s="119"/>
    </row>
    <row r="8407" spans="1:18" x14ac:dyDescent="0.25">
      <c r="A8407" t="str">
        <f t="shared" si="131"/>
        <v/>
      </c>
      <c r="O8407" s="142"/>
      <c r="P8407" s="132"/>
      <c r="R8407" s="119"/>
    </row>
    <row r="8408" spans="1:18" x14ac:dyDescent="0.25">
      <c r="A8408" t="str">
        <f t="shared" si="131"/>
        <v/>
      </c>
      <c r="O8408" s="142"/>
      <c r="P8408" s="132"/>
      <c r="R8408" s="119"/>
    </row>
    <row r="8409" spans="1:18" x14ac:dyDescent="0.25">
      <c r="A8409" t="str">
        <f t="shared" si="131"/>
        <v/>
      </c>
      <c r="O8409" s="142"/>
      <c r="P8409" s="132"/>
      <c r="R8409" s="119"/>
    </row>
    <row r="8410" spans="1:18" x14ac:dyDescent="0.25">
      <c r="A8410" t="str">
        <f t="shared" si="131"/>
        <v/>
      </c>
      <c r="O8410" s="142"/>
      <c r="P8410" s="132"/>
      <c r="R8410" s="119"/>
    </row>
    <row r="8411" spans="1:18" x14ac:dyDescent="0.25">
      <c r="A8411" t="str">
        <f t="shared" si="131"/>
        <v/>
      </c>
      <c r="O8411" s="142"/>
      <c r="P8411" s="132"/>
      <c r="R8411" s="119"/>
    </row>
    <row r="8412" spans="1:18" x14ac:dyDescent="0.25">
      <c r="A8412" t="str">
        <f t="shared" si="131"/>
        <v/>
      </c>
      <c r="O8412" s="142"/>
      <c r="P8412" s="132"/>
      <c r="R8412" s="119"/>
    </row>
    <row r="8413" spans="1:18" x14ac:dyDescent="0.25">
      <c r="A8413" t="str">
        <f t="shared" si="131"/>
        <v/>
      </c>
      <c r="O8413" s="142"/>
      <c r="P8413" s="132"/>
      <c r="R8413" s="119"/>
    </row>
    <row r="8414" spans="1:18" x14ac:dyDescent="0.25">
      <c r="A8414" t="str">
        <f t="shared" si="131"/>
        <v/>
      </c>
      <c r="O8414" s="142"/>
      <c r="P8414" s="132"/>
      <c r="R8414" s="119"/>
    </row>
    <row r="8415" spans="1:18" x14ac:dyDescent="0.25">
      <c r="A8415" t="str">
        <f t="shared" si="131"/>
        <v/>
      </c>
      <c r="O8415" s="142"/>
      <c r="P8415" s="132"/>
      <c r="R8415" s="119"/>
    </row>
    <row r="8416" spans="1:18" x14ac:dyDescent="0.25">
      <c r="A8416" t="str">
        <f t="shared" si="131"/>
        <v/>
      </c>
      <c r="O8416" s="142"/>
      <c r="P8416" s="132"/>
      <c r="R8416" s="119"/>
    </row>
    <row r="8417" spans="1:18" x14ac:dyDescent="0.25">
      <c r="A8417" t="str">
        <f t="shared" si="131"/>
        <v/>
      </c>
      <c r="O8417" s="142"/>
      <c r="P8417" s="132"/>
      <c r="R8417" s="119"/>
    </row>
    <row r="8418" spans="1:18" x14ac:dyDescent="0.25">
      <c r="A8418" t="str">
        <f t="shared" si="131"/>
        <v/>
      </c>
      <c r="O8418" s="142"/>
      <c r="P8418" s="132"/>
      <c r="R8418" s="119"/>
    </row>
    <row r="8419" spans="1:18" x14ac:dyDescent="0.25">
      <c r="A8419" t="str">
        <f t="shared" si="131"/>
        <v/>
      </c>
      <c r="O8419" s="142"/>
      <c r="P8419" s="132"/>
      <c r="R8419" s="119"/>
    </row>
    <row r="8420" spans="1:18" x14ac:dyDescent="0.25">
      <c r="A8420" t="str">
        <f t="shared" si="131"/>
        <v/>
      </c>
      <c r="O8420" s="142"/>
      <c r="P8420" s="132"/>
      <c r="R8420" s="119"/>
    </row>
    <row r="8421" spans="1:18" x14ac:dyDescent="0.25">
      <c r="A8421" t="str">
        <f t="shared" si="131"/>
        <v/>
      </c>
      <c r="O8421" s="142"/>
      <c r="P8421" s="132"/>
      <c r="R8421" s="119"/>
    </row>
    <row r="8422" spans="1:18" x14ac:dyDescent="0.25">
      <c r="A8422" t="str">
        <f t="shared" si="131"/>
        <v/>
      </c>
      <c r="O8422" s="142"/>
      <c r="P8422" s="132"/>
      <c r="R8422" s="119"/>
    </row>
    <row r="8423" spans="1:18" x14ac:dyDescent="0.25">
      <c r="A8423" t="str">
        <f t="shared" si="131"/>
        <v/>
      </c>
      <c r="O8423" s="142"/>
      <c r="P8423" s="132"/>
      <c r="R8423" s="119"/>
    </row>
    <row r="8424" spans="1:18" x14ac:dyDescent="0.25">
      <c r="A8424" t="str">
        <f t="shared" si="131"/>
        <v/>
      </c>
      <c r="O8424" s="142"/>
      <c r="P8424" s="132"/>
      <c r="R8424" s="119"/>
    </row>
    <row r="8425" spans="1:18" x14ac:dyDescent="0.25">
      <c r="A8425" t="str">
        <f t="shared" si="131"/>
        <v/>
      </c>
      <c r="O8425" s="142"/>
      <c r="P8425" s="132"/>
      <c r="R8425" s="119"/>
    </row>
    <row r="8426" spans="1:18" x14ac:dyDescent="0.25">
      <c r="A8426" t="str">
        <f t="shared" si="131"/>
        <v/>
      </c>
      <c r="O8426" s="142"/>
      <c r="P8426" s="132"/>
      <c r="R8426" s="119"/>
    </row>
    <row r="8427" spans="1:18" x14ac:dyDescent="0.25">
      <c r="A8427" t="str">
        <f t="shared" si="131"/>
        <v/>
      </c>
      <c r="O8427" s="142"/>
      <c r="P8427" s="132"/>
      <c r="R8427" s="119"/>
    </row>
    <row r="8428" spans="1:18" x14ac:dyDescent="0.25">
      <c r="A8428" t="str">
        <f t="shared" si="131"/>
        <v/>
      </c>
      <c r="O8428" s="142"/>
      <c r="P8428" s="132"/>
      <c r="R8428" s="119"/>
    </row>
    <row r="8429" spans="1:18" x14ac:dyDescent="0.25">
      <c r="A8429" t="str">
        <f t="shared" si="131"/>
        <v/>
      </c>
      <c r="O8429" s="142"/>
      <c r="P8429" s="132"/>
      <c r="R8429" s="119"/>
    </row>
    <row r="8430" spans="1:18" x14ac:dyDescent="0.25">
      <c r="A8430" t="str">
        <f t="shared" si="131"/>
        <v/>
      </c>
      <c r="O8430" s="142"/>
      <c r="P8430" s="132"/>
      <c r="R8430" s="119"/>
    </row>
    <row r="8431" spans="1:18" x14ac:dyDescent="0.25">
      <c r="A8431" t="str">
        <f t="shared" si="131"/>
        <v/>
      </c>
      <c r="O8431" s="142"/>
      <c r="P8431" s="132"/>
      <c r="R8431" s="119"/>
    </row>
    <row r="8432" spans="1:18" x14ac:dyDescent="0.25">
      <c r="A8432" t="str">
        <f t="shared" si="131"/>
        <v/>
      </c>
      <c r="O8432" s="142"/>
      <c r="P8432" s="132"/>
      <c r="R8432" s="119"/>
    </row>
    <row r="8433" spans="1:18" x14ac:dyDescent="0.25">
      <c r="A8433" t="str">
        <f t="shared" si="131"/>
        <v/>
      </c>
      <c r="O8433" s="142"/>
      <c r="P8433" s="132"/>
      <c r="R8433" s="119"/>
    </row>
    <row r="8434" spans="1:18" x14ac:dyDescent="0.25">
      <c r="A8434" t="str">
        <f t="shared" si="131"/>
        <v/>
      </c>
      <c r="O8434" s="142"/>
      <c r="P8434" s="132"/>
      <c r="R8434" s="119"/>
    </row>
    <row r="8435" spans="1:18" x14ac:dyDescent="0.25">
      <c r="A8435" t="str">
        <f t="shared" si="131"/>
        <v/>
      </c>
      <c r="O8435" s="142"/>
      <c r="P8435" s="132"/>
      <c r="R8435" s="119"/>
    </row>
    <row r="8436" spans="1:18" x14ac:dyDescent="0.25">
      <c r="A8436" t="str">
        <f t="shared" si="131"/>
        <v/>
      </c>
      <c r="O8436" s="142"/>
      <c r="P8436" s="132"/>
      <c r="R8436" s="119"/>
    </row>
    <row r="8437" spans="1:18" x14ac:dyDescent="0.25">
      <c r="A8437" t="str">
        <f t="shared" si="131"/>
        <v/>
      </c>
      <c r="O8437" s="142"/>
      <c r="P8437" s="132"/>
      <c r="R8437" s="119"/>
    </row>
    <row r="8438" spans="1:18" x14ac:dyDescent="0.25">
      <c r="A8438" t="str">
        <f t="shared" si="131"/>
        <v/>
      </c>
      <c r="O8438" s="142"/>
      <c r="P8438" s="132"/>
      <c r="R8438" s="119"/>
    </row>
    <row r="8439" spans="1:18" x14ac:dyDescent="0.25">
      <c r="A8439" t="str">
        <f t="shared" si="131"/>
        <v/>
      </c>
      <c r="O8439" s="142"/>
      <c r="P8439" s="132"/>
      <c r="R8439" s="119"/>
    </row>
    <row r="8440" spans="1:18" x14ac:dyDescent="0.25">
      <c r="A8440" t="str">
        <f t="shared" si="131"/>
        <v/>
      </c>
      <c r="O8440" s="142"/>
      <c r="P8440" s="132"/>
      <c r="R8440" s="119"/>
    </row>
    <row r="8441" spans="1:18" x14ac:dyDescent="0.25">
      <c r="A8441" t="str">
        <f t="shared" si="131"/>
        <v/>
      </c>
      <c r="O8441" s="142"/>
      <c r="P8441" s="132"/>
      <c r="R8441" s="119"/>
    </row>
    <row r="8442" spans="1:18" x14ac:dyDescent="0.25">
      <c r="A8442" t="str">
        <f t="shared" si="131"/>
        <v/>
      </c>
      <c r="O8442" s="142"/>
      <c r="P8442" s="132"/>
      <c r="R8442" s="119"/>
    </row>
    <row r="8443" spans="1:18" x14ac:dyDescent="0.25">
      <c r="A8443" t="str">
        <f t="shared" si="131"/>
        <v/>
      </c>
      <c r="O8443" s="142"/>
      <c r="P8443" s="132"/>
      <c r="R8443" s="119"/>
    </row>
    <row r="8444" spans="1:18" x14ac:dyDescent="0.25">
      <c r="A8444" t="str">
        <f t="shared" si="131"/>
        <v/>
      </c>
      <c r="O8444" s="142"/>
      <c r="P8444" s="132"/>
      <c r="R8444" s="119"/>
    </row>
    <row r="8445" spans="1:18" x14ac:dyDescent="0.25">
      <c r="A8445" t="str">
        <f t="shared" si="131"/>
        <v/>
      </c>
      <c r="O8445" s="142"/>
      <c r="P8445" s="132"/>
      <c r="R8445" s="119"/>
    </row>
    <row r="8446" spans="1:18" x14ac:dyDescent="0.25">
      <c r="A8446" t="str">
        <f t="shared" si="131"/>
        <v/>
      </c>
      <c r="O8446" s="142"/>
      <c r="P8446" s="132"/>
      <c r="R8446" s="119"/>
    </row>
    <row r="8447" spans="1:18" x14ac:dyDescent="0.25">
      <c r="A8447" t="str">
        <f t="shared" si="131"/>
        <v/>
      </c>
      <c r="O8447" s="142"/>
      <c r="P8447" s="132"/>
      <c r="R8447" s="119"/>
    </row>
    <row r="8448" spans="1:18" x14ac:dyDescent="0.25">
      <c r="A8448" t="str">
        <f t="shared" si="131"/>
        <v/>
      </c>
      <c r="O8448" s="142"/>
      <c r="P8448" s="132"/>
      <c r="R8448" s="119"/>
    </row>
    <row r="8449" spans="1:18" x14ac:dyDescent="0.25">
      <c r="A8449" t="str">
        <f t="shared" si="131"/>
        <v/>
      </c>
      <c r="O8449" s="142"/>
      <c r="P8449" s="132"/>
      <c r="R8449" s="119"/>
    </row>
    <row r="8450" spans="1:18" x14ac:dyDescent="0.25">
      <c r="A8450" t="str">
        <f t="shared" si="131"/>
        <v/>
      </c>
      <c r="O8450" s="142"/>
      <c r="P8450" s="132"/>
      <c r="R8450" s="119"/>
    </row>
    <row r="8451" spans="1:18" x14ac:dyDescent="0.25">
      <c r="A8451" t="str">
        <f t="shared" si="131"/>
        <v/>
      </c>
      <c r="O8451" s="142"/>
      <c r="P8451" s="132"/>
      <c r="R8451" s="119"/>
    </row>
    <row r="8452" spans="1:18" x14ac:dyDescent="0.25">
      <c r="A8452" t="str">
        <f t="shared" si="131"/>
        <v/>
      </c>
      <c r="O8452" s="142"/>
      <c r="P8452" s="132"/>
      <c r="R8452" s="119"/>
    </row>
    <row r="8453" spans="1:18" x14ac:dyDescent="0.25">
      <c r="A8453" t="str">
        <f t="shared" si="131"/>
        <v/>
      </c>
      <c r="O8453" s="142"/>
      <c r="P8453" s="132"/>
      <c r="R8453" s="119"/>
    </row>
    <row r="8454" spans="1:18" x14ac:dyDescent="0.25">
      <c r="A8454" t="str">
        <f t="shared" si="131"/>
        <v/>
      </c>
      <c r="O8454" s="142"/>
      <c r="P8454" s="132"/>
      <c r="R8454" s="119"/>
    </row>
    <row r="8455" spans="1:18" x14ac:dyDescent="0.25">
      <c r="A8455" t="str">
        <f t="shared" si="131"/>
        <v/>
      </c>
      <c r="O8455" s="142"/>
      <c r="P8455" s="132"/>
      <c r="R8455" s="119"/>
    </row>
    <row r="8456" spans="1:18" x14ac:dyDescent="0.25">
      <c r="A8456" t="str">
        <f t="shared" ref="A8456:A8519" si="132">B8456&amp;N8456</f>
        <v/>
      </c>
      <c r="O8456" s="142"/>
      <c r="P8456" s="132"/>
      <c r="R8456" s="119"/>
    </row>
    <row r="8457" spans="1:18" x14ac:dyDescent="0.25">
      <c r="A8457" t="str">
        <f t="shared" si="132"/>
        <v/>
      </c>
      <c r="O8457" s="142"/>
      <c r="P8457" s="132"/>
      <c r="R8457" s="119"/>
    </row>
    <row r="8458" spans="1:18" x14ac:dyDescent="0.25">
      <c r="A8458" t="str">
        <f t="shared" si="132"/>
        <v/>
      </c>
      <c r="O8458" s="142"/>
      <c r="P8458" s="132"/>
      <c r="R8458" s="119"/>
    </row>
    <row r="8459" spans="1:18" x14ac:dyDescent="0.25">
      <c r="A8459" t="str">
        <f t="shared" si="132"/>
        <v/>
      </c>
      <c r="O8459" s="142"/>
      <c r="P8459" s="132"/>
      <c r="R8459" s="119"/>
    </row>
    <row r="8460" spans="1:18" x14ac:dyDescent="0.25">
      <c r="A8460" t="str">
        <f t="shared" si="132"/>
        <v/>
      </c>
      <c r="O8460" s="142"/>
      <c r="P8460" s="132"/>
      <c r="R8460" s="119"/>
    </row>
    <row r="8461" spans="1:18" x14ac:dyDescent="0.25">
      <c r="A8461" t="str">
        <f t="shared" si="132"/>
        <v/>
      </c>
      <c r="O8461" s="142"/>
      <c r="P8461" s="132"/>
      <c r="R8461" s="119"/>
    </row>
    <row r="8462" spans="1:18" x14ac:dyDescent="0.25">
      <c r="A8462" t="str">
        <f t="shared" si="132"/>
        <v/>
      </c>
      <c r="O8462" s="142"/>
      <c r="P8462" s="132"/>
      <c r="R8462" s="119"/>
    </row>
    <row r="8463" spans="1:18" x14ac:dyDescent="0.25">
      <c r="A8463" t="str">
        <f t="shared" si="132"/>
        <v/>
      </c>
      <c r="O8463" s="142"/>
      <c r="P8463" s="132"/>
      <c r="R8463" s="119"/>
    </row>
    <row r="8464" spans="1:18" x14ac:dyDescent="0.25">
      <c r="A8464" t="str">
        <f t="shared" si="132"/>
        <v/>
      </c>
      <c r="O8464" s="142"/>
      <c r="P8464" s="132"/>
      <c r="R8464" s="119"/>
    </row>
    <row r="8465" spans="1:18" x14ac:dyDescent="0.25">
      <c r="A8465" t="str">
        <f t="shared" si="132"/>
        <v/>
      </c>
      <c r="O8465" s="142"/>
      <c r="P8465" s="132"/>
      <c r="R8465" s="119"/>
    </row>
    <row r="8466" spans="1:18" x14ac:dyDescent="0.25">
      <c r="A8466" t="str">
        <f t="shared" si="132"/>
        <v/>
      </c>
      <c r="O8466" s="142"/>
      <c r="P8466" s="132"/>
      <c r="R8466" s="119"/>
    </row>
    <row r="8467" spans="1:18" x14ac:dyDescent="0.25">
      <c r="A8467" t="str">
        <f t="shared" si="132"/>
        <v/>
      </c>
      <c r="O8467" s="142"/>
      <c r="P8467" s="132"/>
      <c r="R8467" s="119"/>
    </row>
    <row r="8468" spans="1:18" x14ac:dyDescent="0.25">
      <c r="A8468" t="str">
        <f t="shared" si="132"/>
        <v/>
      </c>
      <c r="O8468" s="142"/>
      <c r="P8468" s="132"/>
      <c r="R8468" s="119"/>
    </row>
    <row r="8469" spans="1:18" x14ac:dyDescent="0.25">
      <c r="A8469" t="str">
        <f t="shared" si="132"/>
        <v/>
      </c>
      <c r="O8469" s="142"/>
      <c r="P8469" s="132"/>
      <c r="R8469" s="119"/>
    </row>
    <row r="8470" spans="1:18" x14ac:dyDescent="0.25">
      <c r="A8470" t="str">
        <f t="shared" si="132"/>
        <v/>
      </c>
      <c r="O8470" s="142"/>
      <c r="P8470" s="132"/>
      <c r="R8470" s="119"/>
    </row>
    <row r="8471" spans="1:18" x14ac:dyDescent="0.25">
      <c r="A8471" t="str">
        <f t="shared" si="132"/>
        <v/>
      </c>
      <c r="O8471" s="142"/>
      <c r="P8471" s="132"/>
      <c r="R8471" s="119"/>
    </row>
    <row r="8472" spans="1:18" x14ac:dyDescent="0.25">
      <c r="A8472" t="str">
        <f t="shared" si="132"/>
        <v/>
      </c>
      <c r="O8472" s="142"/>
      <c r="P8472" s="132"/>
      <c r="R8472" s="119"/>
    </row>
    <row r="8473" spans="1:18" x14ac:dyDescent="0.25">
      <c r="A8473" t="str">
        <f t="shared" si="132"/>
        <v/>
      </c>
      <c r="O8473" s="142"/>
      <c r="P8473" s="132"/>
      <c r="R8473" s="119"/>
    </row>
    <row r="8474" spans="1:18" x14ac:dyDescent="0.25">
      <c r="A8474" t="str">
        <f t="shared" si="132"/>
        <v/>
      </c>
      <c r="O8474" s="142"/>
      <c r="P8474" s="132"/>
      <c r="R8474" s="119"/>
    </row>
    <row r="8475" spans="1:18" x14ac:dyDescent="0.25">
      <c r="A8475" t="str">
        <f t="shared" si="132"/>
        <v/>
      </c>
      <c r="O8475" s="142"/>
      <c r="P8475" s="132"/>
      <c r="R8475" s="119"/>
    </row>
    <row r="8476" spans="1:18" x14ac:dyDescent="0.25">
      <c r="A8476" t="str">
        <f t="shared" si="132"/>
        <v/>
      </c>
      <c r="O8476" s="142"/>
      <c r="P8476" s="132"/>
      <c r="R8476" s="119"/>
    </row>
    <row r="8477" spans="1:18" x14ac:dyDescent="0.25">
      <c r="A8477" t="str">
        <f t="shared" si="132"/>
        <v/>
      </c>
      <c r="O8477" s="142"/>
      <c r="P8477" s="132"/>
      <c r="R8477" s="119"/>
    </row>
    <row r="8478" spans="1:18" x14ac:dyDescent="0.25">
      <c r="A8478" t="str">
        <f t="shared" si="132"/>
        <v/>
      </c>
      <c r="O8478" s="142"/>
      <c r="P8478" s="132"/>
      <c r="R8478" s="119"/>
    </row>
    <row r="8479" spans="1:18" x14ac:dyDescent="0.25">
      <c r="A8479" t="str">
        <f t="shared" si="132"/>
        <v/>
      </c>
      <c r="O8479" s="142"/>
      <c r="P8479" s="132"/>
      <c r="R8479" s="119"/>
    </row>
    <row r="8480" spans="1:18" x14ac:dyDescent="0.25">
      <c r="A8480" t="str">
        <f t="shared" si="132"/>
        <v/>
      </c>
      <c r="O8480" s="142"/>
      <c r="P8480" s="132"/>
      <c r="R8480" s="119"/>
    </row>
    <row r="8481" spans="1:18" x14ac:dyDescent="0.25">
      <c r="A8481" t="str">
        <f t="shared" si="132"/>
        <v/>
      </c>
      <c r="O8481" s="142"/>
      <c r="P8481" s="132"/>
      <c r="R8481" s="119"/>
    </row>
    <row r="8482" spans="1:18" x14ac:dyDescent="0.25">
      <c r="A8482" t="str">
        <f t="shared" si="132"/>
        <v/>
      </c>
      <c r="O8482" s="142"/>
      <c r="P8482" s="132"/>
      <c r="R8482" s="119"/>
    </row>
    <row r="8483" spans="1:18" x14ac:dyDescent="0.25">
      <c r="A8483" t="str">
        <f t="shared" si="132"/>
        <v/>
      </c>
      <c r="O8483" s="142"/>
      <c r="P8483" s="132"/>
      <c r="R8483" s="119"/>
    </row>
    <row r="8484" spans="1:18" x14ac:dyDescent="0.25">
      <c r="A8484" t="str">
        <f t="shared" si="132"/>
        <v/>
      </c>
      <c r="O8484" s="142"/>
      <c r="P8484" s="132"/>
      <c r="R8484" s="119"/>
    </row>
    <row r="8485" spans="1:18" x14ac:dyDescent="0.25">
      <c r="A8485" t="str">
        <f t="shared" si="132"/>
        <v/>
      </c>
      <c r="O8485" s="142"/>
      <c r="P8485" s="132"/>
      <c r="R8485" s="119"/>
    </row>
    <row r="8486" spans="1:18" x14ac:dyDescent="0.25">
      <c r="A8486" t="str">
        <f t="shared" si="132"/>
        <v/>
      </c>
      <c r="O8486" s="142"/>
      <c r="P8486" s="132"/>
      <c r="R8486" s="119"/>
    </row>
    <row r="8487" spans="1:18" x14ac:dyDescent="0.25">
      <c r="A8487" t="str">
        <f t="shared" si="132"/>
        <v/>
      </c>
      <c r="O8487" s="142"/>
      <c r="P8487" s="132"/>
      <c r="R8487" s="119"/>
    </row>
    <row r="8488" spans="1:18" x14ac:dyDescent="0.25">
      <c r="A8488" t="str">
        <f t="shared" si="132"/>
        <v/>
      </c>
      <c r="O8488" s="142"/>
      <c r="P8488" s="132"/>
      <c r="R8488" s="119"/>
    </row>
    <row r="8489" spans="1:18" x14ac:dyDescent="0.25">
      <c r="A8489" t="str">
        <f t="shared" si="132"/>
        <v/>
      </c>
      <c r="O8489" s="142"/>
      <c r="P8489" s="132"/>
      <c r="R8489" s="119"/>
    </row>
    <row r="8490" spans="1:18" x14ac:dyDescent="0.25">
      <c r="A8490" t="str">
        <f t="shared" si="132"/>
        <v/>
      </c>
      <c r="O8490" s="142"/>
      <c r="P8490" s="132"/>
      <c r="R8490" s="119"/>
    </row>
    <row r="8491" spans="1:18" x14ac:dyDescent="0.25">
      <c r="A8491" t="str">
        <f t="shared" si="132"/>
        <v/>
      </c>
      <c r="O8491" s="142"/>
      <c r="P8491" s="132"/>
      <c r="R8491" s="119"/>
    </row>
    <row r="8492" spans="1:18" x14ac:dyDescent="0.25">
      <c r="A8492" t="str">
        <f t="shared" si="132"/>
        <v/>
      </c>
      <c r="O8492" s="142"/>
      <c r="P8492" s="132"/>
      <c r="R8492" s="119"/>
    </row>
    <row r="8493" spans="1:18" x14ac:dyDescent="0.25">
      <c r="A8493" t="str">
        <f t="shared" si="132"/>
        <v/>
      </c>
      <c r="O8493" s="142"/>
      <c r="P8493" s="132"/>
      <c r="R8493" s="119"/>
    </row>
    <row r="8494" spans="1:18" x14ac:dyDescent="0.25">
      <c r="A8494" t="str">
        <f t="shared" si="132"/>
        <v/>
      </c>
      <c r="O8494" s="142"/>
      <c r="P8494" s="132"/>
      <c r="R8494" s="119"/>
    </row>
    <row r="8495" spans="1:18" x14ac:dyDescent="0.25">
      <c r="A8495" t="str">
        <f t="shared" si="132"/>
        <v/>
      </c>
      <c r="O8495" s="142"/>
      <c r="P8495" s="132"/>
      <c r="R8495" s="119"/>
    </row>
    <row r="8496" spans="1:18" x14ac:dyDescent="0.25">
      <c r="A8496" t="str">
        <f t="shared" si="132"/>
        <v/>
      </c>
      <c r="O8496" s="142"/>
      <c r="P8496" s="132"/>
      <c r="R8496" s="119"/>
    </row>
    <row r="8497" spans="1:18" x14ac:dyDescent="0.25">
      <c r="A8497" t="str">
        <f t="shared" si="132"/>
        <v/>
      </c>
      <c r="O8497" s="142"/>
      <c r="P8497" s="132"/>
      <c r="R8497" s="119"/>
    </row>
    <row r="8498" spans="1:18" x14ac:dyDescent="0.25">
      <c r="A8498" t="str">
        <f t="shared" si="132"/>
        <v/>
      </c>
      <c r="O8498" s="142"/>
      <c r="P8498" s="132"/>
      <c r="R8498" s="119"/>
    </row>
    <row r="8499" spans="1:18" x14ac:dyDescent="0.25">
      <c r="A8499" t="str">
        <f t="shared" si="132"/>
        <v/>
      </c>
      <c r="O8499" s="142"/>
      <c r="P8499" s="132"/>
      <c r="R8499" s="119"/>
    </row>
    <row r="8500" spans="1:18" x14ac:dyDescent="0.25">
      <c r="A8500" t="str">
        <f t="shared" si="132"/>
        <v/>
      </c>
      <c r="O8500" s="142"/>
      <c r="P8500" s="132"/>
      <c r="R8500" s="119"/>
    </row>
    <row r="8501" spans="1:18" x14ac:dyDescent="0.25">
      <c r="A8501" t="str">
        <f t="shared" si="132"/>
        <v/>
      </c>
      <c r="O8501" s="142"/>
      <c r="P8501" s="132"/>
      <c r="R8501" s="119"/>
    </row>
    <row r="8502" spans="1:18" x14ac:dyDescent="0.25">
      <c r="A8502" t="str">
        <f t="shared" si="132"/>
        <v/>
      </c>
      <c r="O8502" s="142"/>
      <c r="P8502" s="132"/>
      <c r="R8502" s="119"/>
    </row>
    <row r="8503" spans="1:18" x14ac:dyDescent="0.25">
      <c r="A8503" t="str">
        <f t="shared" si="132"/>
        <v/>
      </c>
      <c r="O8503" s="142"/>
      <c r="P8503" s="132"/>
      <c r="R8503" s="119"/>
    </row>
    <row r="8504" spans="1:18" x14ac:dyDescent="0.25">
      <c r="A8504" t="str">
        <f t="shared" si="132"/>
        <v/>
      </c>
      <c r="O8504" s="142"/>
      <c r="P8504" s="132"/>
      <c r="R8504" s="119"/>
    </row>
    <row r="8505" spans="1:18" x14ac:dyDescent="0.25">
      <c r="A8505" t="str">
        <f t="shared" si="132"/>
        <v/>
      </c>
      <c r="O8505" s="142"/>
      <c r="P8505" s="132"/>
      <c r="R8505" s="119"/>
    </row>
    <row r="8506" spans="1:18" x14ac:dyDescent="0.25">
      <c r="A8506" t="str">
        <f t="shared" si="132"/>
        <v/>
      </c>
      <c r="O8506" s="142"/>
      <c r="P8506" s="132"/>
      <c r="R8506" s="119"/>
    </row>
    <row r="8507" spans="1:18" x14ac:dyDescent="0.25">
      <c r="A8507" t="str">
        <f t="shared" si="132"/>
        <v/>
      </c>
      <c r="O8507" s="142"/>
      <c r="P8507" s="132"/>
      <c r="R8507" s="119"/>
    </row>
    <row r="8508" spans="1:18" x14ac:dyDescent="0.25">
      <c r="A8508" t="str">
        <f t="shared" si="132"/>
        <v/>
      </c>
      <c r="O8508" s="142"/>
      <c r="P8508" s="132"/>
      <c r="R8508" s="119"/>
    </row>
    <row r="8509" spans="1:18" x14ac:dyDescent="0.25">
      <c r="A8509" t="str">
        <f t="shared" si="132"/>
        <v/>
      </c>
      <c r="O8509" s="142"/>
      <c r="P8509" s="132"/>
      <c r="R8509" s="119"/>
    </row>
    <row r="8510" spans="1:18" x14ac:dyDescent="0.25">
      <c r="A8510" t="str">
        <f t="shared" si="132"/>
        <v/>
      </c>
      <c r="O8510" s="142"/>
      <c r="P8510" s="132"/>
      <c r="R8510" s="119"/>
    </row>
    <row r="8511" spans="1:18" x14ac:dyDescent="0.25">
      <c r="A8511" t="str">
        <f t="shared" si="132"/>
        <v/>
      </c>
      <c r="O8511" s="142"/>
      <c r="P8511" s="132"/>
      <c r="R8511" s="119"/>
    </row>
    <row r="8512" spans="1:18" x14ac:dyDescent="0.25">
      <c r="A8512" t="str">
        <f t="shared" si="132"/>
        <v/>
      </c>
      <c r="O8512" s="142"/>
      <c r="P8512" s="132"/>
      <c r="R8512" s="119"/>
    </row>
    <row r="8513" spans="1:18" x14ac:dyDescent="0.25">
      <c r="A8513" t="str">
        <f t="shared" si="132"/>
        <v/>
      </c>
      <c r="O8513" s="142"/>
      <c r="P8513" s="132"/>
      <c r="R8513" s="119"/>
    </row>
    <row r="8514" spans="1:18" x14ac:dyDescent="0.25">
      <c r="A8514" t="str">
        <f t="shared" si="132"/>
        <v/>
      </c>
      <c r="O8514" s="142"/>
      <c r="P8514" s="132"/>
      <c r="R8514" s="119"/>
    </row>
    <row r="8515" spans="1:18" x14ac:dyDescent="0.25">
      <c r="A8515" t="str">
        <f t="shared" si="132"/>
        <v/>
      </c>
      <c r="O8515" s="142"/>
      <c r="P8515" s="132"/>
      <c r="R8515" s="119"/>
    </row>
    <row r="8516" spans="1:18" x14ac:dyDescent="0.25">
      <c r="A8516" t="str">
        <f t="shared" si="132"/>
        <v/>
      </c>
      <c r="O8516" s="142"/>
      <c r="P8516" s="132"/>
      <c r="R8516" s="119"/>
    </row>
    <row r="8517" spans="1:18" x14ac:dyDescent="0.25">
      <c r="A8517" t="str">
        <f t="shared" si="132"/>
        <v/>
      </c>
      <c r="O8517" s="142"/>
      <c r="P8517" s="132"/>
      <c r="R8517" s="119"/>
    </row>
    <row r="8518" spans="1:18" x14ac:dyDescent="0.25">
      <c r="A8518" t="str">
        <f t="shared" si="132"/>
        <v/>
      </c>
      <c r="O8518" s="142"/>
      <c r="P8518" s="132"/>
      <c r="R8518" s="119"/>
    </row>
    <row r="8519" spans="1:18" x14ac:dyDescent="0.25">
      <c r="A8519" t="str">
        <f t="shared" si="132"/>
        <v/>
      </c>
      <c r="O8519" s="142"/>
      <c r="P8519" s="132"/>
      <c r="R8519" s="119"/>
    </row>
    <row r="8520" spans="1:18" x14ac:dyDescent="0.25">
      <c r="A8520" t="str">
        <f t="shared" ref="A8520:A8583" si="133">B8520&amp;N8520</f>
        <v/>
      </c>
      <c r="O8520" s="142"/>
      <c r="P8520" s="132"/>
      <c r="R8520" s="119"/>
    </row>
    <row r="8521" spans="1:18" x14ac:dyDescent="0.25">
      <c r="A8521" t="str">
        <f t="shared" si="133"/>
        <v/>
      </c>
      <c r="O8521" s="142"/>
      <c r="P8521" s="132"/>
      <c r="R8521" s="119"/>
    </row>
    <row r="8522" spans="1:18" x14ac:dyDescent="0.25">
      <c r="A8522" t="str">
        <f t="shared" si="133"/>
        <v/>
      </c>
      <c r="O8522" s="142"/>
      <c r="P8522" s="132"/>
      <c r="R8522" s="119"/>
    </row>
    <row r="8523" spans="1:18" x14ac:dyDescent="0.25">
      <c r="A8523" t="str">
        <f t="shared" si="133"/>
        <v/>
      </c>
      <c r="O8523" s="142"/>
      <c r="P8523" s="132"/>
      <c r="R8523" s="119"/>
    </row>
    <row r="8524" spans="1:18" x14ac:dyDescent="0.25">
      <c r="A8524" t="str">
        <f t="shared" si="133"/>
        <v/>
      </c>
      <c r="O8524" s="142"/>
      <c r="P8524" s="132"/>
      <c r="R8524" s="119"/>
    </row>
    <row r="8525" spans="1:18" x14ac:dyDescent="0.25">
      <c r="A8525" t="str">
        <f t="shared" si="133"/>
        <v/>
      </c>
      <c r="O8525" s="142"/>
      <c r="P8525" s="132"/>
      <c r="R8525" s="119"/>
    </row>
    <row r="8526" spans="1:18" x14ac:dyDescent="0.25">
      <c r="A8526" t="str">
        <f t="shared" si="133"/>
        <v/>
      </c>
      <c r="O8526" s="142"/>
      <c r="P8526" s="132"/>
      <c r="R8526" s="119"/>
    </row>
    <row r="8527" spans="1:18" x14ac:dyDescent="0.25">
      <c r="A8527" t="str">
        <f t="shared" si="133"/>
        <v/>
      </c>
      <c r="O8527" s="142"/>
      <c r="P8527" s="132"/>
      <c r="R8527" s="119"/>
    </row>
    <row r="8528" spans="1:18" x14ac:dyDescent="0.25">
      <c r="A8528" t="str">
        <f t="shared" si="133"/>
        <v/>
      </c>
      <c r="O8528" s="142"/>
      <c r="P8528" s="132"/>
      <c r="R8528" s="119"/>
    </row>
    <row r="8529" spans="1:18" x14ac:dyDescent="0.25">
      <c r="A8529" t="str">
        <f t="shared" si="133"/>
        <v/>
      </c>
      <c r="O8529" s="142"/>
      <c r="P8529" s="132"/>
      <c r="R8529" s="119"/>
    </row>
    <row r="8530" spans="1:18" x14ac:dyDescent="0.25">
      <c r="A8530" t="str">
        <f t="shared" si="133"/>
        <v/>
      </c>
      <c r="O8530" s="142"/>
      <c r="P8530" s="132"/>
      <c r="R8530" s="119"/>
    </row>
    <row r="8531" spans="1:18" x14ac:dyDescent="0.25">
      <c r="A8531" t="str">
        <f t="shared" si="133"/>
        <v/>
      </c>
      <c r="O8531" s="142"/>
      <c r="P8531" s="132"/>
      <c r="R8531" s="119"/>
    </row>
    <row r="8532" spans="1:18" x14ac:dyDescent="0.25">
      <c r="A8532" t="str">
        <f t="shared" si="133"/>
        <v/>
      </c>
      <c r="O8532" s="142"/>
      <c r="P8532" s="132"/>
      <c r="R8532" s="119"/>
    </row>
    <row r="8533" spans="1:18" x14ac:dyDescent="0.25">
      <c r="A8533" t="str">
        <f t="shared" si="133"/>
        <v/>
      </c>
      <c r="O8533" s="142"/>
      <c r="P8533" s="132"/>
      <c r="R8533" s="119"/>
    </row>
    <row r="8534" spans="1:18" x14ac:dyDescent="0.25">
      <c r="A8534" t="str">
        <f t="shared" si="133"/>
        <v/>
      </c>
      <c r="O8534" s="142"/>
      <c r="P8534" s="132"/>
      <c r="R8534" s="119"/>
    </row>
    <row r="8535" spans="1:18" x14ac:dyDescent="0.25">
      <c r="A8535" t="str">
        <f t="shared" si="133"/>
        <v/>
      </c>
      <c r="O8535" s="142"/>
      <c r="P8535" s="132"/>
      <c r="R8535" s="119"/>
    </row>
    <row r="8536" spans="1:18" x14ac:dyDescent="0.25">
      <c r="A8536" t="str">
        <f t="shared" si="133"/>
        <v/>
      </c>
      <c r="O8536" s="142"/>
      <c r="P8536" s="132"/>
      <c r="R8536" s="119"/>
    </row>
    <row r="8537" spans="1:18" x14ac:dyDescent="0.25">
      <c r="A8537" t="str">
        <f t="shared" si="133"/>
        <v/>
      </c>
      <c r="O8537" s="142"/>
      <c r="P8537" s="132"/>
      <c r="R8537" s="119"/>
    </row>
    <row r="8538" spans="1:18" x14ac:dyDescent="0.25">
      <c r="A8538" t="str">
        <f t="shared" si="133"/>
        <v/>
      </c>
      <c r="O8538" s="142"/>
      <c r="P8538" s="132"/>
      <c r="R8538" s="119"/>
    </row>
    <row r="8539" spans="1:18" x14ac:dyDescent="0.25">
      <c r="A8539" t="str">
        <f t="shared" si="133"/>
        <v/>
      </c>
      <c r="O8539" s="142"/>
      <c r="P8539" s="132"/>
      <c r="R8539" s="119"/>
    </row>
    <row r="8540" spans="1:18" x14ac:dyDescent="0.25">
      <c r="A8540" t="str">
        <f t="shared" si="133"/>
        <v/>
      </c>
      <c r="O8540" s="142"/>
      <c r="P8540" s="132"/>
      <c r="R8540" s="119"/>
    </row>
    <row r="8541" spans="1:18" x14ac:dyDescent="0.25">
      <c r="A8541" t="str">
        <f t="shared" si="133"/>
        <v/>
      </c>
      <c r="O8541" s="142"/>
      <c r="P8541" s="132"/>
      <c r="R8541" s="119"/>
    </row>
    <row r="8542" spans="1:18" x14ac:dyDescent="0.25">
      <c r="A8542" t="str">
        <f t="shared" si="133"/>
        <v/>
      </c>
      <c r="O8542" s="142"/>
      <c r="P8542" s="132"/>
      <c r="R8542" s="119"/>
    </row>
    <row r="8543" spans="1:18" x14ac:dyDescent="0.25">
      <c r="A8543" t="str">
        <f t="shared" si="133"/>
        <v/>
      </c>
      <c r="O8543" s="142"/>
      <c r="P8543" s="132"/>
      <c r="R8543" s="119"/>
    </row>
    <row r="8544" spans="1:18" x14ac:dyDescent="0.25">
      <c r="A8544" t="str">
        <f t="shared" si="133"/>
        <v/>
      </c>
      <c r="O8544" s="142"/>
      <c r="P8544" s="132"/>
      <c r="R8544" s="119"/>
    </row>
    <row r="8545" spans="1:18" x14ac:dyDescent="0.25">
      <c r="A8545" t="str">
        <f t="shared" si="133"/>
        <v/>
      </c>
      <c r="O8545" s="142"/>
      <c r="P8545" s="132"/>
      <c r="R8545" s="119"/>
    </row>
    <row r="8546" spans="1:18" x14ac:dyDescent="0.25">
      <c r="A8546" t="str">
        <f t="shared" si="133"/>
        <v/>
      </c>
      <c r="O8546" s="142"/>
      <c r="P8546" s="132"/>
      <c r="R8546" s="119"/>
    </row>
    <row r="8547" spans="1:18" x14ac:dyDescent="0.25">
      <c r="A8547" t="str">
        <f t="shared" si="133"/>
        <v/>
      </c>
      <c r="O8547" s="142"/>
      <c r="P8547" s="132"/>
      <c r="R8547" s="119"/>
    </row>
    <row r="8548" spans="1:18" x14ac:dyDescent="0.25">
      <c r="A8548" t="str">
        <f t="shared" si="133"/>
        <v/>
      </c>
      <c r="O8548" s="142"/>
      <c r="P8548" s="132"/>
      <c r="R8548" s="119"/>
    </row>
    <row r="8549" spans="1:18" x14ac:dyDescent="0.25">
      <c r="A8549" t="str">
        <f t="shared" si="133"/>
        <v/>
      </c>
      <c r="O8549" s="142"/>
      <c r="P8549" s="132"/>
      <c r="R8549" s="119"/>
    </row>
    <row r="8550" spans="1:18" x14ac:dyDescent="0.25">
      <c r="A8550" t="str">
        <f t="shared" si="133"/>
        <v/>
      </c>
      <c r="O8550" s="142"/>
      <c r="P8550" s="132"/>
      <c r="R8550" s="119"/>
    </row>
    <row r="8551" spans="1:18" x14ac:dyDescent="0.25">
      <c r="A8551" t="str">
        <f t="shared" si="133"/>
        <v/>
      </c>
      <c r="O8551" s="142"/>
      <c r="P8551" s="132"/>
      <c r="R8551" s="119"/>
    </row>
    <row r="8552" spans="1:18" x14ac:dyDescent="0.25">
      <c r="A8552" t="str">
        <f t="shared" si="133"/>
        <v/>
      </c>
      <c r="O8552" s="142"/>
      <c r="P8552" s="132"/>
      <c r="R8552" s="119"/>
    </row>
    <row r="8553" spans="1:18" x14ac:dyDescent="0.25">
      <c r="A8553" t="str">
        <f t="shared" si="133"/>
        <v/>
      </c>
      <c r="O8553" s="142"/>
      <c r="P8553" s="132"/>
      <c r="R8553" s="119"/>
    </row>
    <row r="8554" spans="1:18" x14ac:dyDescent="0.25">
      <c r="A8554" t="str">
        <f t="shared" si="133"/>
        <v/>
      </c>
      <c r="O8554" s="142"/>
      <c r="P8554" s="132"/>
      <c r="R8554" s="119"/>
    </row>
    <row r="8555" spans="1:18" x14ac:dyDescent="0.25">
      <c r="A8555" t="str">
        <f t="shared" si="133"/>
        <v/>
      </c>
      <c r="O8555" s="142"/>
      <c r="P8555" s="132"/>
      <c r="R8555" s="119"/>
    </row>
    <row r="8556" spans="1:18" x14ac:dyDescent="0.25">
      <c r="A8556" t="str">
        <f t="shared" si="133"/>
        <v/>
      </c>
      <c r="O8556" s="142"/>
      <c r="P8556" s="132"/>
      <c r="R8556" s="119"/>
    </row>
    <row r="8557" spans="1:18" x14ac:dyDescent="0.25">
      <c r="A8557" t="str">
        <f t="shared" si="133"/>
        <v/>
      </c>
      <c r="O8557" s="142"/>
      <c r="P8557" s="132"/>
      <c r="R8557" s="119"/>
    </row>
    <row r="8558" spans="1:18" x14ac:dyDescent="0.25">
      <c r="A8558" t="str">
        <f t="shared" si="133"/>
        <v/>
      </c>
      <c r="O8558" s="142"/>
      <c r="P8558" s="132"/>
      <c r="R8558" s="119"/>
    </row>
    <row r="8559" spans="1:18" x14ac:dyDescent="0.25">
      <c r="A8559" t="str">
        <f t="shared" si="133"/>
        <v/>
      </c>
      <c r="O8559" s="142"/>
      <c r="P8559" s="132"/>
      <c r="R8559" s="119"/>
    </row>
    <row r="8560" spans="1:18" x14ac:dyDescent="0.25">
      <c r="A8560" t="str">
        <f t="shared" si="133"/>
        <v/>
      </c>
      <c r="O8560" s="142"/>
      <c r="P8560" s="132"/>
      <c r="R8560" s="119"/>
    </row>
    <row r="8561" spans="1:18" x14ac:dyDescent="0.25">
      <c r="A8561" t="str">
        <f t="shared" si="133"/>
        <v/>
      </c>
      <c r="O8561" s="142"/>
      <c r="P8561" s="132"/>
      <c r="R8561" s="119"/>
    </row>
    <row r="8562" spans="1:18" x14ac:dyDescent="0.25">
      <c r="A8562" t="str">
        <f t="shared" si="133"/>
        <v/>
      </c>
      <c r="O8562" s="142"/>
      <c r="P8562" s="132"/>
      <c r="R8562" s="119"/>
    </row>
    <row r="8563" spans="1:18" x14ac:dyDescent="0.25">
      <c r="A8563" t="str">
        <f t="shared" si="133"/>
        <v/>
      </c>
      <c r="O8563" s="142"/>
      <c r="P8563" s="132"/>
      <c r="R8563" s="119"/>
    </row>
    <row r="8564" spans="1:18" x14ac:dyDescent="0.25">
      <c r="A8564" t="str">
        <f t="shared" si="133"/>
        <v/>
      </c>
      <c r="O8564" s="142"/>
      <c r="P8564" s="132"/>
      <c r="R8564" s="119"/>
    </row>
    <row r="8565" spans="1:18" x14ac:dyDescent="0.25">
      <c r="A8565" t="str">
        <f t="shared" si="133"/>
        <v/>
      </c>
      <c r="O8565" s="142"/>
      <c r="P8565" s="132"/>
      <c r="R8565" s="119"/>
    </row>
    <row r="8566" spans="1:18" x14ac:dyDescent="0.25">
      <c r="A8566" t="str">
        <f t="shared" si="133"/>
        <v/>
      </c>
      <c r="O8566" s="142"/>
      <c r="P8566" s="132"/>
      <c r="R8566" s="119"/>
    </row>
    <row r="8567" spans="1:18" x14ac:dyDescent="0.25">
      <c r="A8567" t="str">
        <f t="shared" si="133"/>
        <v/>
      </c>
      <c r="O8567" s="142"/>
      <c r="P8567" s="132"/>
      <c r="R8567" s="119"/>
    </row>
    <row r="8568" spans="1:18" x14ac:dyDescent="0.25">
      <c r="A8568" t="str">
        <f t="shared" si="133"/>
        <v/>
      </c>
      <c r="O8568" s="142"/>
      <c r="P8568" s="132"/>
      <c r="R8568" s="119"/>
    </row>
    <row r="8569" spans="1:18" x14ac:dyDescent="0.25">
      <c r="A8569" t="str">
        <f t="shared" si="133"/>
        <v/>
      </c>
      <c r="O8569" s="142"/>
      <c r="P8569" s="132"/>
      <c r="R8569" s="119"/>
    </row>
    <row r="8570" spans="1:18" x14ac:dyDescent="0.25">
      <c r="A8570" t="str">
        <f t="shared" si="133"/>
        <v/>
      </c>
      <c r="O8570" s="142"/>
      <c r="P8570" s="132"/>
      <c r="R8570" s="119"/>
    </row>
    <row r="8571" spans="1:18" x14ac:dyDescent="0.25">
      <c r="A8571" t="str">
        <f t="shared" si="133"/>
        <v/>
      </c>
      <c r="O8571" s="142"/>
      <c r="P8571" s="132"/>
      <c r="R8571" s="119"/>
    </row>
    <row r="8572" spans="1:18" x14ac:dyDescent="0.25">
      <c r="A8572" t="str">
        <f t="shared" si="133"/>
        <v/>
      </c>
      <c r="O8572" s="142"/>
      <c r="P8572" s="132"/>
      <c r="R8572" s="119"/>
    </row>
    <row r="8573" spans="1:18" x14ac:dyDescent="0.25">
      <c r="A8573" t="str">
        <f t="shared" si="133"/>
        <v/>
      </c>
      <c r="O8573" s="142"/>
      <c r="P8573" s="132"/>
      <c r="R8573" s="119"/>
    </row>
    <row r="8574" spans="1:18" x14ac:dyDescent="0.25">
      <c r="A8574" t="str">
        <f t="shared" si="133"/>
        <v/>
      </c>
      <c r="O8574" s="142"/>
      <c r="P8574" s="132"/>
      <c r="R8574" s="119"/>
    </row>
    <row r="8575" spans="1:18" x14ac:dyDescent="0.25">
      <c r="A8575" t="str">
        <f t="shared" si="133"/>
        <v/>
      </c>
      <c r="O8575" s="142"/>
      <c r="P8575" s="132"/>
      <c r="R8575" s="119"/>
    </row>
    <row r="8576" spans="1:18" x14ac:dyDescent="0.25">
      <c r="A8576" t="str">
        <f t="shared" si="133"/>
        <v/>
      </c>
      <c r="O8576" s="142"/>
      <c r="P8576" s="132"/>
      <c r="R8576" s="119"/>
    </row>
    <row r="8577" spans="1:18" x14ac:dyDescent="0.25">
      <c r="A8577" t="str">
        <f t="shared" si="133"/>
        <v/>
      </c>
      <c r="O8577" s="142"/>
      <c r="P8577" s="132"/>
      <c r="R8577" s="119"/>
    </row>
    <row r="8578" spans="1:18" x14ac:dyDescent="0.25">
      <c r="A8578" t="str">
        <f t="shared" si="133"/>
        <v/>
      </c>
      <c r="O8578" s="142"/>
      <c r="P8578" s="132"/>
      <c r="R8578" s="119"/>
    </row>
    <row r="8579" spans="1:18" x14ac:dyDescent="0.25">
      <c r="A8579" t="str">
        <f t="shared" si="133"/>
        <v/>
      </c>
      <c r="O8579" s="142"/>
      <c r="P8579" s="132"/>
      <c r="R8579" s="119"/>
    </row>
    <row r="8580" spans="1:18" x14ac:dyDescent="0.25">
      <c r="A8580" t="str">
        <f t="shared" si="133"/>
        <v/>
      </c>
      <c r="O8580" s="142"/>
      <c r="P8580" s="132"/>
      <c r="R8580" s="119"/>
    </row>
    <row r="8581" spans="1:18" x14ac:dyDescent="0.25">
      <c r="A8581" t="str">
        <f t="shared" si="133"/>
        <v/>
      </c>
      <c r="O8581" s="142"/>
      <c r="P8581" s="132"/>
      <c r="R8581" s="119"/>
    </row>
    <row r="8582" spans="1:18" x14ac:dyDescent="0.25">
      <c r="A8582" t="str">
        <f t="shared" si="133"/>
        <v/>
      </c>
      <c r="O8582" s="142"/>
      <c r="P8582" s="132"/>
      <c r="R8582" s="119"/>
    </row>
    <row r="8583" spans="1:18" x14ac:dyDescent="0.25">
      <c r="A8583" t="str">
        <f t="shared" si="133"/>
        <v/>
      </c>
      <c r="O8583" s="142"/>
      <c r="P8583" s="132"/>
      <c r="R8583" s="119"/>
    </row>
    <row r="8584" spans="1:18" x14ac:dyDescent="0.25">
      <c r="A8584" t="str">
        <f t="shared" ref="A8584:A8647" si="134">B8584&amp;N8584</f>
        <v/>
      </c>
      <c r="O8584" s="142"/>
      <c r="P8584" s="132"/>
      <c r="R8584" s="119"/>
    </row>
    <row r="8585" spans="1:18" x14ac:dyDescent="0.25">
      <c r="A8585" t="str">
        <f t="shared" si="134"/>
        <v/>
      </c>
      <c r="O8585" s="142"/>
      <c r="P8585" s="132"/>
      <c r="R8585" s="119"/>
    </row>
    <row r="8586" spans="1:18" x14ac:dyDescent="0.25">
      <c r="A8586" t="str">
        <f t="shared" si="134"/>
        <v/>
      </c>
      <c r="O8586" s="142"/>
      <c r="P8586" s="132"/>
      <c r="R8586" s="119"/>
    </row>
    <row r="8587" spans="1:18" x14ac:dyDescent="0.25">
      <c r="A8587" t="str">
        <f t="shared" si="134"/>
        <v/>
      </c>
      <c r="O8587" s="142"/>
      <c r="P8587" s="132"/>
      <c r="R8587" s="119"/>
    </row>
    <row r="8588" spans="1:18" x14ac:dyDescent="0.25">
      <c r="A8588" t="str">
        <f t="shared" si="134"/>
        <v/>
      </c>
      <c r="O8588" s="142"/>
      <c r="P8588" s="132"/>
      <c r="R8588" s="119"/>
    </row>
    <row r="8589" spans="1:18" x14ac:dyDescent="0.25">
      <c r="A8589" t="str">
        <f t="shared" si="134"/>
        <v/>
      </c>
      <c r="O8589" s="142"/>
      <c r="P8589" s="132"/>
      <c r="R8589" s="119"/>
    </row>
    <row r="8590" spans="1:18" x14ac:dyDescent="0.25">
      <c r="A8590" t="str">
        <f t="shared" si="134"/>
        <v/>
      </c>
      <c r="O8590" s="142"/>
      <c r="P8590" s="132"/>
      <c r="R8590" s="119"/>
    </row>
    <row r="8591" spans="1:18" x14ac:dyDescent="0.25">
      <c r="A8591" t="str">
        <f t="shared" si="134"/>
        <v/>
      </c>
      <c r="O8591" s="142"/>
      <c r="P8591" s="132"/>
      <c r="R8591" s="119"/>
    </row>
    <row r="8592" spans="1:18" x14ac:dyDescent="0.25">
      <c r="A8592" t="str">
        <f t="shared" si="134"/>
        <v/>
      </c>
      <c r="O8592" s="142"/>
      <c r="P8592" s="132"/>
      <c r="R8592" s="119"/>
    </row>
    <row r="8593" spans="1:18" x14ac:dyDescent="0.25">
      <c r="A8593" t="str">
        <f t="shared" si="134"/>
        <v/>
      </c>
      <c r="O8593" s="142"/>
      <c r="P8593" s="132"/>
      <c r="R8593" s="119"/>
    </row>
    <row r="8594" spans="1:18" x14ac:dyDescent="0.25">
      <c r="A8594" t="str">
        <f t="shared" si="134"/>
        <v/>
      </c>
      <c r="O8594" s="142"/>
      <c r="P8594" s="132"/>
      <c r="R8594" s="119"/>
    </row>
    <row r="8595" spans="1:18" x14ac:dyDescent="0.25">
      <c r="A8595" t="str">
        <f t="shared" si="134"/>
        <v/>
      </c>
      <c r="O8595" s="142"/>
      <c r="P8595" s="132"/>
      <c r="R8595" s="119"/>
    </row>
    <row r="8596" spans="1:18" x14ac:dyDescent="0.25">
      <c r="A8596" t="str">
        <f t="shared" si="134"/>
        <v/>
      </c>
      <c r="O8596" s="142"/>
      <c r="P8596" s="132"/>
      <c r="R8596" s="119"/>
    </row>
    <row r="8597" spans="1:18" x14ac:dyDescent="0.25">
      <c r="A8597" t="str">
        <f t="shared" si="134"/>
        <v/>
      </c>
      <c r="O8597" s="142"/>
      <c r="P8597" s="132"/>
      <c r="R8597" s="119"/>
    </row>
    <row r="8598" spans="1:18" x14ac:dyDescent="0.25">
      <c r="A8598" t="str">
        <f t="shared" si="134"/>
        <v/>
      </c>
      <c r="O8598" s="142"/>
      <c r="P8598" s="132"/>
      <c r="R8598" s="119"/>
    </row>
    <row r="8599" spans="1:18" x14ac:dyDescent="0.25">
      <c r="A8599" t="str">
        <f t="shared" si="134"/>
        <v/>
      </c>
      <c r="O8599" s="142"/>
      <c r="P8599" s="132"/>
      <c r="R8599" s="119"/>
    </row>
    <row r="8600" spans="1:18" x14ac:dyDescent="0.25">
      <c r="A8600" t="str">
        <f t="shared" si="134"/>
        <v/>
      </c>
      <c r="O8600" s="142"/>
      <c r="P8600" s="132"/>
      <c r="R8600" s="119"/>
    </row>
    <row r="8601" spans="1:18" x14ac:dyDescent="0.25">
      <c r="A8601" t="str">
        <f t="shared" si="134"/>
        <v/>
      </c>
      <c r="O8601" s="142"/>
      <c r="P8601" s="132"/>
      <c r="R8601" s="119"/>
    </row>
    <row r="8602" spans="1:18" x14ac:dyDescent="0.25">
      <c r="A8602" t="str">
        <f t="shared" si="134"/>
        <v/>
      </c>
      <c r="O8602" s="142"/>
      <c r="P8602" s="132"/>
      <c r="R8602" s="119"/>
    </row>
    <row r="8603" spans="1:18" x14ac:dyDescent="0.25">
      <c r="A8603" t="str">
        <f t="shared" si="134"/>
        <v/>
      </c>
      <c r="O8603" s="142"/>
      <c r="P8603" s="132"/>
      <c r="R8603" s="119"/>
    </row>
    <row r="8604" spans="1:18" x14ac:dyDescent="0.25">
      <c r="A8604" t="str">
        <f t="shared" si="134"/>
        <v/>
      </c>
      <c r="O8604" s="142"/>
      <c r="P8604" s="132"/>
      <c r="R8604" s="119"/>
    </row>
    <row r="8605" spans="1:18" x14ac:dyDescent="0.25">
      <c r="A8605" t="str">
        <f t="shared" si="134"/>
        <v/>
      </c>
      <c r="O8605" s="142"/>
      <c r="P8605" s="132"/>
      <c r="R8605" s="119"/>
    </row>
    <row r="8606" spans="1:18" x14ac:dyDescent="0.25">
      <c r="A8606" t="str">
        <f t="shared" si="134"/>
        <v/>
      </c>
      <c r="O8606" s="142"/>
      <c r="P8606" s="132"/>
      <c r="R8606" s="119"/>
    </row>
    <row r="8607" spans="1:18" x14ac:dyDescent="0.25">
      <c r="A8607" t="str">
        <f t="shared" si="134"/>
        <v/>
      </c>
      <c r="O8607" s="142"/>
      <c r="P8607" s="132"/>
      <c r="R8607" s="119"/>
    </row>
    <row r="8608" spans="1:18" x14ac:dyDescent="0.25">
      <c r="A8608" t="str">
        <f t="shared" si="134"/>
        <v/>
      </c>
      <c r="O8608" s="142"/>
      <c r="P8608" s="132"/>
      <c r="R8608" s="119"/>
    </row>
    <row r="8609" spans="1:18" x14ac:dyDescent="0.25">
      <c r="A8609" t="str">
        <f t="shared" si="134"/>
        <v/>
      </c>
      <c r="O8609" s="142"/>
      <c r="P8609" s="132"/>
      <c r="R8609" s="119"/>
    </row>
    <row r="8610" spans="1:18" x14ac:dyDescent="0.25">
      <c r="A8610" t="str">
        <f t="shared" si="134"/>
        <v/>
      </c>
      <c r="O8610" s="142"/>
      <c r="P8610" s="132"/>
      <c r="R8610" s="119"/>
    </row>
    <row r="8611" spans="1:18" x14ac:dyDescent="0.25">
      <c r="A8611" t="str">
        <f t="shared" si="134"/>
        <v/>
      </c>
      <c r="O8611" s="142"/>
      <c r="P8611" s="132"/>
      <c r="R8611" s="119"/>
    </row>
    <row r="8612" spans="1:18" x14ac:dyDescent="0.25">
      <c r="A8612" t="str">
        <f t="shared" si="134"/>
        <v/>
      </c>
      <c r="O8612" s="142"/>
      <c r="P8612" s="132"/>
      <c r="R8612" s="119"/>
    </row>
    <row r="8613" spans="1:18" x14ac:dyDescent="0.25">
      <c r="A8613" t="str">
        <f t="shared" si="134"/>
        <v/>
      </c>
      <c r="O8613" s="142"/>
      <c r="P8613" s="132"/>
      <c r="R8613" s="119"/>
    </row>
    <row r="8614" spans="1:18" x14ac:dyDescent="0.25">
      <c r="A8614" t="str">
        <f t="shared" si="134"/>
        <v/>
      </c>
      <c r="O8614" s="142"/>
      <c r="P8614" s="132"/>
      <c r="R8614" s="119"/>
    </row>
    <row r="8615" spans="1:18" x14ac:dyDescent="0.25">
      <c r="A8615" t="str">
        <f t="shared" si="134"/>
        <v/>
      </c>
      <c r="O8615" s="142"/>
      <c r="P8615" s="132"/>
      <c r="R8615" s="119"/>
    </row>
    <row r="8616" spans="1:18" x14ac:dyDescent="0.25">
      <c r="A8616" t="str">
        <f t="shared" si="134"/>
        <v/>
      </c>
      <c r="O8616" s="142"/>
      <c r="P8616" s="132"/>
      <c r="R8616" s="119"/>
    </row>
    <row r="8617" spans="1:18" x14ac:dyDescent="0.25">
      <c r="A8617" t="str">
        <f t="shared" si="134"/>
        <v/>
      </c>
      <c r="O8617" s="142"/>
      <c r="P8617" s="132"/>
      <c r="R8617" s="119"/>
    </row>
    <row r="8618" spans="1:18" x14ac:dyDescent="0.25">
      <c r="A8618" t="str">
        <f t="shared" si="134"/>
        <v/>
      </c>
      <c r="O8618" s="142"/>
      <c r="P8618" s="132"/>
      <c r="R8618" s="119"/>
    </row>
    <row r="8619" spans="1:18" x14ac:dyDescent="0.25">
      <c r="A8619" t="str">
        <f t="shared" si="134"/>
        <v/>
      </c>
      <c r="O8619" s="142"/>
      <c r="P8619" s="132"/>
      <c r="R8619" s="119"/>
    </row>
    <row r="8620" spans="1:18" x14ac:dyDescent="0.25">
      <c r="A8620" t="str">
        <f t="shared" si="134"/>
        <v/>
      </c>
      <c r="O8620" s="142"/>
      <c r="P8620" s="132"/>
      <c r="R8620" s="119"/>
    </row>
    <row r="8621" spans="1:18" x14ac:dyDescent="0.25">
      <c r="A8621" t="str">
        <f t="shared" si="134"/>
        <v/>
      </c>
      <c r="O8621" s="142"/>
      <c r="P8621" s="132"/>
      <c r="R8621" s="119"/>
    </row>
    <row r="8622" spans="1:18" x14ac:dyDescent="0.25">
      <c r="A8622" t="str">
        <f t="shared" si="134"/>
        <v/>
      </c>
      <c r="O8622" s="142"/>
      <c r="P8622" s="132"/>
      <c r="R8622" s="119"/>
    </row>
    <row r="8623" spans="1:18" x14ac:dyDescent="0.25">
      <c r="A8623" t="str">
        <f t="shared" si="134"/>
        <v/>
      </c>
      <c r="O8623" s="142"/>
      <c r="P8623" s="132"/>
      <c r="R8623" s="119"/>
    </row>
    <row r="8624" spans="1:18" x14ac:dyDescent="0.25">
      <c r="A8624" t="str">
        <f t="shared" si="134"/>
        <v/>
      </c>
      <c r="O8624" s="142"/>
      <c r="P8624" s="132"/>
      <c r="R8624" s="119"/>
    </row>
    <row r="8625" spans="1:18" x14ac:dyDescent="0.25">
      <c r="A8625" t="str">
        <f t="shared" si="134"/>
        <v/>
      </c>
      <c r="O8625" s="142"/>
      <c r="P8625" s="132"/>
      <c r="R8625" s="119"/>
    </row>
    <row r="8626" spans="1:18" x14ac:dyDescent="0.25">
      <c r="A8626" t="str">
        <f t="shared" si="134"/>
        <v/>
      </c>
      <c r="O8626" s="142"/>
      <c r="P8626" s="132"/>
      <c r="R8626" s="119"/>
    </row>
    <row r="8627" spans="1:18" x14ac:dyDescent="0.25">
      <c r="A8627" t="str">
        <f t="shared" si="134"/>
        <v/>
      </c>
      <c r="O8627" s="142"/>
      <c r="P8627" s="132"/>
      <c r="R8627" s="119"/>
    </row>
    <row r="8628" spans="1:18" x14ac:dyDescent="0.25">
      <c r="A8628" t="str">
        <f t="shared" si="134"/>
        <v/>
      </c>
      <c r="O8628" s="142"/>
      <c r="P8628" s="132"/>
      <c r="R8628" s="119"/>
    </row>
    <row r="8629" spans="1:18" x14ac:dyDescent="0.25">
      <c r="A8629" t="str">
        <f t="shared" si="134"/>
        <v/>
      </c>
      <c r="O8629" s="142"/>
      <c r="P8629" s="132"/>
      <c r="R8629" s="119"/>
    </row>
    <row r="8630" spans="1:18" x14ac:dyDescent="0.25">
      <c r="A8630" t="str">
        <f t="shared" si="134"/>
        <v/>
      </c>
      <c r="O8630" s="142"/>
      <c r="P8630" s="132"/>
      <c r="R8630" s="119"/>
    </row>
    <row r="8631" spans="1:18" x14ac:dyDescent="0.25">
      <c r="A8631" t="str">
        <f t="shared" si="134"/>
        <v/>
      </c>
      <c r="O8631" s="142"/>
      <c r="P8631" s="132"/>
      <c r="R8631" s="119"/>
    </row>
    <row r="8632" spans="1:18" x14ac:dyDescent="0.25">
      <c r="A8632" t="str">
        <f t="shared" si="134"/>
        <v/>
      </c>
      <c r="O8632" s="142"/>
      <c r="P8632" s="132"/>
      <c r="R8632" s="119"/>
    </row>
    <row r="8633" spans="1:18" x14ac:dyDescent="0.25">
      <c r="A8633" t="str">
        <f t="shared" si="134"/>
        <v/>
      </c>
      <c r="O8633" s="142"/>
      <c r="P8633" s="132"/>
      <c r="R8633" s="119"/>
    </row>
    <row r="8634" spans="1:18" x14ac:dyDescent="0.25">
      <c r="A8634" t="str">
        <f t="shared" si="134"/>
        <v/>
      </c>
      <c r="O8634" s="142"/>
      <c r="P8634" s="132"/>
      <c r="R8634" s="119"/>
    </row>
    <row r="8635" spans="1:18" x14ac:dyDescent="0.25">
      <c r="A8635" t="str">
        <f t="shared" si="134"/>
        <v/>
      </c>
      <c r="O8635" s="142"/>
      <c r="P8635" s="132"/>
      <c r="R8635" s="119"/>
    </row>
    <row r="8636" spans="1:18" x14ac:dyDescent="0.25">
      <c r="A8636" t="str">
        <f t="shared" si="134"/>
        <v/>
      </c>
      <c r="O8636" s="142"/>
      <c r="P8636" s="132"/>
      <c r="R8636" s="119"/>
    </row>
    <row r="8637" spans="1:18" x14ac:dyDescent="0.25">
      <c r="A8637" t="str">
        <f t="shared" si="134"/>
        <v/>
      </c>
      <c r="O8637" s="142"/>
      <c r="P8637" s="132"/>
      <c r="R8637" s="119"/>
    </row>
    <row r="8638" spans="1:18" x14ac:dyDescent="0.25">
      <c r="A8638" t="str">
        <f t="shared" si="134"/>
        <v/>
      </c>
      <c r="O8638" s="142"/>
      <c r="P8638" s="132"/>
      <c r="R8638" s="119"/>
    </row>
    <row r="8639" spans="1:18" x14ac:dyDescent="0.25">
      <c r="A8639" t="str">
        <f t="shared" si="134"/>
        <v/>
      </c>
      <c r="O8639" s="142"/>
      <c r="P8639" s="132"/>
      <c r="R8639" s="119"/>
    </row>
    <row r="8640" spans="1:18" x14ac:dyDescent="0.25">
      <c r="A8640" t="str">
        <f t="shared" si="134"/>
        <v/>
      </c>
      <c r="O8640" s="142"/>
      <c r="P8640" s="132"/>
      <c r="R8640" s="119"/>
    </row>
    <row r="8641" spans="1:18" x14ac:dyDescent="0.25">
      <c r="A8641" t="str">
        <f t="shared" si="134"/>
        <v/>
      </c>
      <c r="O8641" s="142"/>
      <c r="P8641" s="132"/>
      <c r="R8641" s="119"/>
    </row>
    <row r="8642" spans="1:18" x14ac:dyDescent="0.25">
      <c r="A8642" t="str">
        <f t="shared" si="134"/>
        <v/>
      </c>
      <c r="O8642" s="142"/>
      <c r="P8642" s="132"/>
      <c r="R8642" s="119"/>
    </row>
    <row r="8643" spans="1:18" x14ac:dyDescent="0.25">
      <c r="A8643" t="str">
        <f t="shared" si="134"/>
        <v/>
      </c>
      <c r="O8643" s="142"/>
      <c r="P8643" s="132"/>
      <c r="R8643" s="119"/>
    </row>
    <row r="8644" spans="1:18" x14ac:dyDescent="0.25">
      <c r="A8644" t="str">
        <f t="shared" si="134"/>
        <v/>
      </c>
      <c r="O8644" s="142"/>
      <c r="P8644" s="132"/>
      <c r="R8644" s="119"/>
    </row>
    <row r="8645" spans="1:18" x14ac:dyDescent="0.25">
      <c r="A8645" t="str">
        <f t="shared" si="134"/>
        <v/>
      </c>
      <c r="O8645" s="142"/>
      <c r="P8645" s="132"/>
      <c r="R8645" s="119"/>
    </row>
    <row r="8646" spans="1:18" x14ac:dyDescent="0.25">
      <c r="A8646" t="str">
        <f t="shared" si="134"/>
        <v/>
      </c>
      <c r="O8646" s="142"/>
      <c r="P8646" s="132"/>
      <c r="R8646" s="119"/>
    </row>
    <row r="8647" spans="1:18" x14ac:dyDescent="0.25">
      <c r="A8647" t="str">
        <f t="shared" si="134"/>
        <v/>
      </c>
      <c r="O8647" s="142"/>
      <c r="P8647" s="132"/>
      <c r="R8647" s="119"/>
    </row>
    <row r="8648" spans="1:18" x14ac:dyDescent="0.25">
      <c r="A8648" t="str">
        <f t="shared" ref="A8648:A8711" si="135">B8648&amp;N8648</f>
        <v/>
      </c>
      <c r="O8648" s="142"/>
      <c r="P8648" s="132"/>
      <c r="R8648" s="119"/>
    </row>
    <row r="8649" spans="1:18" x14ac:dyDescent="0.25">
      <c r="A8649" t="str">
        <f t="shared" si="135"/>
        <v/>
      </c>
      <c r="O8649" s="142"/>
      <c r="P8649" s="132"/>
      <c r="R8649" s="119"/>
    </row>
    <row r="8650" spans="1:18" x14ac:dyDescent="0.25">
      <c r="A8650" t="str">
        <f t="shared" si="135"/>
        <v/>
      </c>
      <c r="O8650" s="142"/>
      <c r="P8650" s="132"/>
      <c r="R8650" s="119"/>
    </row>
    <row r="8651" spans="1:18" x14ac:dyDescent="0.25">
      <c r="A8651" t="str">
        <f t="shared" si="135"/>
        <v/>
      </c>
      <c r="O8651" s="142"/>
      <c r="P8651" s="132"/>
      <c r="R8651" s="119"/>
    </row>
    <row r="8652" spans="1:18" x14ac:dyDescent="0.25">
      <c r="A8652" t="str">
        <f t="shared" si="135"/>
        <v/>
      </c>
      <c r="O8652" s="142"/>
      <c r="P8652" s="132"/>
      <c r="R8652" s="119"/>
    </row>
    <row r="8653" spans="1:18" x14ac:dyDescent="0.25">
      <c r="A8653" t="str">
        <f t="shared" si="135"/>
        <v/>
      </c>
      <c r="O8653" s="142"/>
      <c r="P8653" s="132"/>
      <c r="R8653" s="119"/>
    </row>
    <row r="8654" spans="1:18" x14ac:dyDescent="0.25">
      <c r="A8654" t="str">
        <f t="shared" si="135"/>
        <v/>
      </c>
      <c r="O8654" s="142"/>
      <c r="P8654" s="132"/>
      <c r="R8654" s="119"/>
    </row>
    <row r="8655" spans="1:18" x14ac:dyDescent="0.25">
      <c r="A8655" t="str">
        <f t="shared" si="135"/>
        <v/>
      </c>
      <c r="O8655" s="142"/>
      <c r="P8655" s="132"/>
      <c r="R8655" s="119"/>
    </row>
    <row r="8656" spans="1:18" x14ac:dyDescent="0.25">
      <c r="A8656" t="str">
        <f t="shared" si="135"/>
        <v/>
      </c>
      <c r="O8656" s="142"/>
      <c r="P8656" s="132"/>
      <c r="R8656" s="119"/>
    </row>
    <row r="8657" spans="1:18" x14ac:dyDescent="0.25">
      <c r="A8657" t="str">
        <f t="shared" si="135"/>
        <v/>
      </c>
      <c r="O8657" s="142"/>
      <c r="P8657" s="132"/>
      <c r="R8657" s="119"/>
    </row>
    <row r="8658" spans="1:18" x14ac:dyDescent="0.25">
      <c r="A8658" t="str">
        <f t="shared" si="135"/>
        <v/>
      </c>
      <c r="O8658" s="142"/>
      <c r="P8658" s="132"/>
      <c r="R8658" s="119"/>
    </row>
    <row r="8659" spans="1:18" x14ac:dyDescent="0.25">
      <c r="A8659" t="str">
        <f t="shared" si="135"/>
        <v/>
      </c>
      <c r="O8659" s="142"/>
      <c r="P8659" s="132"/>
      <c r="R8659" s="119"/>
    </row>
    <row r="8660" spans="1:18" x14ac:dyDescent="0.25">
      <c r="A8660" t="str">
        <f t="shared" si="135"/>
        <v/>
      </c>
      <c r="O8660" s="142"/>
      <c r="P8660" s="132"/>
      <c r="R8660" s="119"/>
    </row>
    <row r="8661" spans="1:18" x14ac:dyDescent="0.25">
      <c r="A8661" t="str">
        <f t="shared" si="135"/>
        <v/>
      </c>
      <c r="O8661" s="142"/>
      <c r="P8661" s="132"/>
      <c r="R8661" s="119"/>
    </row>
    <row r="8662" spans="1:18" x14ac:dyDescent="0.25">
      <c r="A8662" t="str">
        <f t="shared" si="135"/>
        <v/>
      </c>
      <c r="O8662" s="142"/>
      <c r="P8662" s="132"/>
      <c r="R8662" s="119"/>
    </row>
    <row r="8663" spans="1:18" x14ac:dyDescent="0.25">
      <c r="A8663" t="str">
        <f t="shared" si="135"/>
        <v/>
      </c>
      <c r="O8663" s="142"/>
      <c r="P8663" s="132"/>
      <c r="R8663" s="119"/>
    </row>
    <row r="8664" spans="1:18" x14ac:dyDescent="0.25">
      <c r="A8664" t="str">
        <f t="shared" si="135"/>
        <v/>
      </c>
      <c r="O8664" s="142"/>
      <c r="P8664" s="132"/>
      <c r="R8664" s="119"/>
    </row>
    <row r="8665" spans="1:18" x14ac:dyDescent="0.25">
      <c r="A8665" t="str">
        <f t="shared" si="135"/>
        <v/>
      </c>
      <c r="O8665" s="142"/>
      <c r="P8665" s="132"/>
      <c r="R8665" s="119"/>
    </row>
    <row r="8666" spans="1:18" x14ac:dyDescent="0.25">
      <c r="A8666" t="str">
        <f t="shared" si="135"/>
        <v/>
      </c>
      <c r="O8666" s="142"/>
      <c r="P8666" s="132"/>
      <c r="R8666" s="119"/>
    </row>
    <row r="8667" spans="1:18" x14ac:dyDescent="0.25">
      <c r="A8667" t="str">
        <f t="shared" si="135"/>
        <v/>
      </c>
      <c r="O8667" s="142"/>
      <c r="P8667" s="132"/>
      <c r="R8667" s="119"/>
    </row>
    <row r="8668" spans="1:18" x14ac:dyDescent="0.25">
      <c r="A8668" t="str">
        <f t="shared" si="135"/>
        <v/>
      </c>
      <c r="O8668" s="142"/>
      <c r="P8668" s="132"/>
      <c r="R8668" s="119"/>
    </row>
    <row r="8669" spans="1:18" x14ac:dyDescent="0.25">
      <c r="A8669" t="str">
        <f t="shared" si="135"/>
        <v/>
      </c>
      <c r="O8669" s="142"/>
      <c r="P8669" s="132"/>
      <c r="R8669" s="119"/>
    </row>
    <row r="8670" spans="1:18" x14ac:dyDescent="0.25">
      <c r="A8670" t="str">
        <f t="shared" si="135"/>
        <v/>
      </c>
      <c r="O8670" s="142"/>
      <c r="P8670" s="132"/>
      <c r="R8670" s="119"/>
    </row>
    <row r="8671" spans="1:18" x14ac:dyDescent="0.25">
      <c r="A8671" t="str">
        <f t="shared" si="135"/>
        <v/>
      </c>
      <c r="O8671" s="142"/>
      <c r="P8671" s="132"/>
      <c r="R8671" s="119"/>
    </row>
    <row r="8672" spans="1:18" x14ac:dyDescent="0.25">
      <c r="A8672" t="str">
        <f t="shared" si="135"/>
        <v/>
      </c>
      <c r="O8672" s="142"/>
      <c r="P8672" s="132"/>
      <c r="R8672" s="119"/>
    </row>
    <row r="8673" spans="1:18" x14ac:dyDescent="0.25">
      <c r="A8673" t="str">
        <f t="shared" si="135"/>
        <v/>
      </c>
      <c r="O8673" s="142"/>
      <c r="P8673" s="132"/>
      <c r="R8673" s="119"/>
    </row>
    <row r="8674" spans="1:18" x14ac:dyDescent="0.25">
      <c r="A8674" t="str">
        <f t="shared" si="135"/>
        <v/>
      </c>
      <c r="O8674" s="142"/>
      <c r="P8674" s="132"/>
      <c r="R8674" s="119"/>
    </row>
    <row r="8675" spans="1:18" x14ac:dyDescent="0.25">
      <c r="A8675" t="str">
        <f t="shared" si="135"/>
        <v/>
      </c>
      <c r="O8675" s="142"/>
      <c r="P8675" s="132"/>
      <c r="R8675" s="119"/>
    </row>
    <row r="8676" spans="1:18" x14ac:dyDescent="0.25">
      <c r="A8676" t="str">
        <f t="shared" si="135"/>
        <v/>
      </c>
      <c r="O8676" s="142"/>
      <c r="P8676" s="132"/>
      <c r="R8676" s="119"/>
    </row>
    <row r="8677" spans="1:18" x14ac:dyDescent="0.25">
      <c r="A8677" t="str">
        <f t="shared" si="135"/>
        <v/>
      </c>
      <c r="O8677" s="142"/>
      <c r="P8677" s="132"/>
      <c r="R8677" s="119"/>
    </row>
    <row r="8678" spans="1:18" x14ac:dyDescent="0.25">
      <c r="A8678" t="str">
        <f t="shared" si="135"/>
        <v/>
      </c>
      <c r="O8678" s="142"/>
      <c r="P8678" s="132"/>
      <c r="R8678" s="119"/>
    </row>
    <row r="8679" spans="1:18" x14ac:dyDescent="0.25">
      <c r="A8679" t="str">
        <f t="shared" si="135"/>
        <v/>
      </c>
      <c r="O8679" s="142"/>
      <c r="P8679" s="132"/>
      <c r="R8679" s="119"/>
    </row>
    <row r="8680" spans="1:18" x14ac:dyDescent="0.25">
      <c r="A8680" t="str">
        <f t="shared" si="135"/>
        <v/>
      </c>
      <c r="O8680" s="142"/>
      <c r="P8680" s="132"/>
      <c r="R8680" s="119"/>
    </row>
    <row r="8681" spans="1:18" x14ac:dyDescent="0.25">
      <c r="A8681" t="str">
        <f t="shared" si="135"/>
        <v/>
      </c>
      <c r="O8681" s="142"/>
      <c r="P8681" s="132"/>
      <c r="R8681" s="119"/>
    </row>
    <row r="8682" spans="1:18" x14ac:dyDescent="0.25">
      <c r="A8682" t="str">
        <f t="shared" si="135"/>
        <v/>
      </c>
      <c r="O8682" s="142"/>
      <c r="P8682" s="132"/>
      <c r="R8682" s="119"/>
    </row>
    <row r="8683" spans="1:18" x14ac:dyDescent="0.25">
      <c r="A8683" t="str">
        <f t="shared" si="135"/>
        <v/>
      </c>
      <c r="O8683" s="142"/>
      <c r="P8683" s="132"/>
      <c r="R8683" s="119"/>
    </row>
    <row r="8684" spans="1:18" x14ac:dyDescent="0.25">
      <c r="A8684" t="str">
        <f t="shared" si="135"/>
        <v/>
      </c>
      <c r="O8684" s="142"/>
      <c r="P8684" s="132"/>
      <c r="R8684" s="119"/>
    </row>
    <row r="8685" spans="1:18" x14ac:dyDescent="0.25">
      <c r="A8685" t="str">
        <f t="shared" si="135"/>
        <v/>
      </c>
      <c r="O8685" s="142"/>
      <c r="P8685" s="132"/>
      <c r="R8685" s="119"/>
    </row>
    <row r="8686" spans="1:18" x14ac:dyDescent="0.25">
      <c r="A8686" t="str">
        <f t="shared" si="135"/>
        <v/>
      </c>
      <c r="O8686" s="142"/>
      <c r="P8686" s="132"/>
      <c r="R8686" s="119"/>
    </row>
    <row r="8687" spans="1:18" x14ac:dyDescent="0.25">
      <c r="A8687" t="str">
        <f t="shared" si="135"/>
        <v/>
      </c>
      <c r="O8687" s="142"/>
      <c r="P8687" s="132"/>
      <c r="R8687" s="119"/>
    </row>
    <row r="8688" spans="1:18" x14ac:dyDescent="0.25">
      <c r="A8688" t="str">
        <f t="shared" si="135"/>
        <v/>
      </c>
      <c r="O8688" s="142"/>
      <c r="P8688" s="132"/>
      <c r="R8688" s="119"/>
    </row>
    <row r="8689" spans="1:18" x14ac:dyDescent="0.25">
      <c r="A8689" t="str">
        <f t="shared" si="135"/>
        <v/>
      </c>
      <c r="O8689" s="142"/>
      <c r="P8689" s="132"/>
      <c r="R8689" s="119"/>
    </row>
    <row r="8690" spans="1:18" x14ac:dyDescent="0.25">
      <c r="A8690" t="str">
        <f t="shared" si="135"/>
        <v/>
      </c>
      <c r="O8690" s="142"/>
      <c r="P8690" s="132"/>
      <c r="R8690" s="119"/>
    </row>
    <row r="8691" spans="1:18" x14ac:dyDescent="0.25">
      <c r="A8691" t="str">
        <f t="shared" si="135"/>
        <v/>
      </c>
      <c r="O8691" s="142"/>
      <c r="P8691" s="132"/>
      <c r="R8691" s="119"/>
    </row>
    <row r="8692" spans="1:18" x14ac:dyDescent="0.25">
      <c r="A8692" t="str">
        <f t="shared" si="135"/>
        <v/>
      </c>
      <c r="O8692" s="142"/>
      <c r="P8692" s="132"/>
      <c r="R8692" s="119"/>
    </row>
    <row r="8693" spans="1:18" x14ac:dyDescent="0.25">
      <c r="A8693" t="str">
        <f t="shared" si="135"/>
        <v/>
      </c>
      <c r="O8693" s="142"/>
      <c r="P8693" s="132"/>
      <c r="R8693" s="119"/>
    </row>
    <row r="8694" spans="1:18" x14ac:dyDescent="0.25">
      <c r="A8694" t="str">
        <f t="shared" si="135"/>
        <v/>
      </c>
      <c r="O8694" s="142"/>
      <c r="P8694" s="132"/>
      <c r="R8694" s="119"/>
    </row>
    <row r="8695" spans="1:18" x14ac:dyDescent="0.25">
      <c r="A8695" t="str">
        <f t="shared" si="135"/>
        <v/>
      </c>
      <c r="O8695" s="142"/>
      <c r="P8695" s="132"/>
      <c r="R8695" s="119"/>
    </row>
    <row r="8696" spans="1:18" x14ac:dyDescent="0.25">
      <c r="A8696" t="str">
        <f t="shared" si="135"/>
        <v/>
      </c>
      <c r="O8696" s="142"/>
      <c r="P8696" s="132"/>
      <c r="R8696" s="119"/>
    </row>
    <row r="8697" spans="1:18" x14ac:dyDescent="0.25">
      <c r="A8697" t="str">
        <f t="shared" si="135"/>
        <v/>
      </c>
      <c r="O8697" s="142"/>
      <c r="P8697" s="132"/>
      <c r="R8697" s="119"/>
    </row>
    <row r="8698" spans="1:18" x14ac:dyDescent="0.25">
      <c r="A8698" t="str">
        <f t="shared" si="135"/>
        <v/>
      </c>
      <c r="O8698" s="142"/>
      <c r="P8698" s="132"/>
      <c r="R8698" s="119"/>
    </row>
    <row r="8699" spans="1:18" x14ac:dyDescent="0.25">
      <c r="A8699" t="str">
        <f t="shared" si="135"/>
        <v/>
      </c>
      <c r="O8699" s="142"/>
      <c r="P8699" s="132"/>
      <c r="R8699" s="119"/>
    </row>
    <row r="8700" spans="1:18" x14ac:dyDescent="0.25">
      <c r="A8700" t="str">
        <f t="shared" si="135"/>
        <v/>
      </c>
      <c r="O8700" s="142"/>
      <c r="P8700" s="132"/>
      <c r="R8700" s="119"/>
    </row>
    <row r="8701" spans="1:18" x14ac:dyDescent="0.25">
      <c r="A8701" t="str">
        <f t="shared" si="135"/>
        <v/>
      </c>
      <c r="O8701" s="142"/>
      <c r="P8701" s="132"/>
      <c r="R8701" s="119"/>
    </row>
    <row r="8702" spans="1:18" x14ac:dyDescent="0.25">
      <c r="A8702" t="str">
        <f t="shared" si="135"/>
        <v/>
      </c>
      <c r="O8702" s="142"/>
      <c r="P8702" s="132"/>
      <c r="R8702" s="119"/>
    </row>
    <row r="8703" spans="1:18" x14ac:dyDescent="0.25">
      <c r="A8703" t="str">
        <f t="shared" si="135"/>
        <v/>
      </c>
      <c r="O8703" s="142"/>
      <c r="P8703" s="132"/>
      <c r="R8703" s="119"/>
    </row>
    <row r="8704" spans="1:18" x14ac:dyDescent="0.25">
      <c r="A8704" t="str">
        <f t="shared" si="135"/>
        <v/>
      </c>
      <c r="O8704" s="142"/>
      <c r="P8704" s="132"/>
      <c r="R8704" s="119"/>
    </row>
    <row r="8705" spans="1:18" x14ac:dyDescent="0.25">
      <c r="A8705" t="str">
        <f t="shared" si="135"/>
        <v/>
      </c>
      <c r="O8705" s="142"/>
      <c r="P8705" s="132"/>
      <c r="R8705" s="119"/>
    </row>
    <row r="8706" spans="1:18" x14ac:dyDescent="0.25">
      <c r="A8706" t="str">
        <f t="shared" si="135"/>
        <v/>
      </c>
      <c r="O8706" s="142"/>
      <c r="P8706" s="132"/>
      <c r="R8706" s="119"/>
    </row>
    <row r="8707" spans="1:18" x14ac:dyDescent="0.25">
      <c r="A8707" t="str">
        <f t="shared" si="135"/>
        <v/>
      </c>
      <c r="O8707" s="142"/>
      <c r="P8707" s="132"/>
      <c r="R8707" s="119"/>
    </row>
    <row r="8708" spans="1:18" x14ac:dyDescent="0.25">
      <c r="A8708" t="str">
        <f t="shared" si="135"/>
        <v/>
      </c>
      <c r="O8708" s="142"/>
      <c r="P8708" s="132"/>
      <c r="R8708" s="119"/>
    </row>
    <row r="8709" spans="1:18" x14ac:dyDescent="0.25">
      <c r="A8709" t="str">
        <f t="shared" si="135"/>
        <v/>
      </c>
      <c r="O8709" s="142"/>
      <c r="P8709" s="132"/>
      <c r="R8709" s="119"/>
    </row>
    <row r="8710" spans="1:18" x14ac:dyDescent="0.25">
      <c r="A8710" t="str">
        <f t="shared" si="135"/>
        <v/>
      </c>
      <c r="O8710" s="142"/>
      <c r="P8710" s="132"/>
      <c r="R8710" s="119"/>
    </row>
    <row r="8711" spans="1:18" x14ac:dyDescent="0.25">
      <c r="A8711" t="str">
        <f t="shared" si="135"/>
        <v/>
      </c>
      <c r="O8711" s="142"/>
      <c r="P8711" s="132"/>
      <c r="R8711" s="119"/>
    </row>
    <row r="8712" spans="1:18" x14ac:dyDescent="0.25">
      <c r="A8712" t="str">
        <f t="shared" ref="A8712:A8775" si="136">B8712&amp;N8712</f>
        <v/>
      </c>
      <c r="O8712" s="142"/>
      <c r="P8712" s="132"/>
      <c r="R8712" s="119"/>
    </row>
    <row r="8713" spans="1:18" x14ac:dyDescent="0.25">
      <c r="A8713" t="str">
        <f t="shared" si="136"/>
        <v/>
      </c>
      <c r="O8713" s="142"/>
      <c r="P8713" s="132"/>
      <c r="R8713" s="119"/>
    </row>
    <row r="8714" spans="1:18" x14ac:dyDescent="0.25">
      <c r="A8714" t="str">
        <f t="shared" si="136"/>
        <v/>
      </c>
      <c r="O8714" s="142"/>
      <c r="P8714" s="132"/>
      <c r="R8714" s="119"/>
    </row>
    <row r="8715" spans="1:18" x14ac:dyDescent="0.25">
      <c r="A8715" t="str">
        <f t="shared" si="136"/>
        <v/>
      </c>
      <c r="O8715" s="142"/>
      <c r="P8715" s="132"/>
      <c r="R8715" s="119"/>
    </row>
    <row r="8716" spans="1:18" x14ac:dyDescent="0.25">
      <c r="A8716" t="str">
        <f t="shared" si="136"/>
        <v/>
      </c>
      <c r="O8716" s="142"/>
      <c r="P8716" s="132"/>
      <c r="R8716" s="119"/>
    </row>
    <row r="8717" spans="1:18" x14ac:dyDescent="0.25">
      <c r="A8717" t="str">
        <f t="shared" si="136"/>
        <v/>
      </c>
      <c r="O8717" s="142"/>
      <c r="P8717" s="132"/>
      <c r="R8717" s="119"/>
    </row>
    <row r="8718" spans="1:18" x14ac:dyDescent="0.25">
      <c r="A8718" t="str">
        <f t="shared" si="136"/>
        <v/>
      </c>
      <c r="O8718" s="142"/>
      <c r="P8718" s="132"/>
      <c r="R8718" s="119"/>
    </row>
    <row r="8719" spans="1:18" x14ac:dyDescent="0.25">
      <c r="A8719" t="str">
        <f t="shared" si="136"/>
        <v/>
      </c>
      <c r="O8719" s="142"/>
      <c r="P8719" s="132"/>
      <c r="R8719" s="119"/>
    </row>
    <row r="8720" spans="1:18" x14ac:dyDescent="0.25">
      <c r="A8720" t="str">
        <f t="shared" si="136"/>
        <v/>
      </c>
      <c r="O8720" s="142"/>
      <c r="P8720" s="132"/>
      <c r="R8720" s="119"/>
    </row>
    <row r="8721" spans="1:18" x14ac:dyDescent="0.25">
      <c r="A8721" t="str">
        <f t="shared" si="136"/>
        <v/>
      </c>
      <c r="O8721" s="142"/>
      <c r="P8721" s="132"/>
      <c r="R8721" s="119"/>
    </row>
    <row r="8722" spans="1:18" x14ac:dyDescent="0.25">
      <c r="A8722" t="str">
        <f t="shared" si="136"/>
        <v/>
      </c>
      <c r="O8722" s="142"/>
      <c r="P8722" s="132"/>
      <c r="R8722" s="119"/>
    </row>
    <row r="8723" spans="1:18" x14ac:dyDescent="0.25">
      <c r="A8723" t="str">
        <f t="shared" si="136"/>
        <v/>
      </c>
      <c r="O8723" s="142"/>
      <c r="P8723" s="132"/>
      <c r="R8723" s="119"/>
    </row>
    <row r="8724" spans="1:18" x14ac:dyDescent="0.25">
      <c r="A8724" t="str">
        <f t="shared" si="136"/>
        <v/>
      </c>
      <c r="O8724" s="142"/>
      <c r="P8724" s="132"/>
      <c r="R8724" s="119"/>
    </row>
    <row r="8725" spans="1:18" x14ac:dyDescent="0.25">
      <c r="A8725" t="str">
        <f t="shared" si="136"/>
        <v/>
      </c>
      <c r="O8725" s="142"/>
      <c r="P8725" s="132"/>
      <c r="R8725" s="119"/>
    </row>
    <row r="8726" spans="1:18" x14ac:dyDescent="0.25">
      <c r="A8726" t="str">
        <f t="shared" si="136"/>
        <v/>
      </c>
      <c r="O8726" s="142"/>
      <c r="P8726" s="132"/>
      <c r="R8726" s="119"/>
    </row>
    <row r="8727" spans="1:18" x14ac:dyDescent="0.25">
      <c r="A8727" t="str">
        <f t="shared" si="136"/>
        <v/>
      </c>
      <c r="O8727" s="142"/>
      <c r="P8727" s="132"/>
      <c r="R8727" s="119"/>
    </row>
    <row r="8728" spans="1:18" x14ac:dyDescent="0.25">
      <c r="A8728" t="str">
        <f t="shared" si="136"/>
        <v/>
      </c>
      <c r="O8728" s="142"/>
      <c r="P8728" s="132"/>
      <c r="R8728" s="119"/>
    </row>
    <row r="8729" spans="1:18" x14ac:dyDescent="0.25">
      <c r="A8729" t="str">
        <f t="shared" si="136"/>
        <v/>
      </c>
      <c r="O8729" s="142"/>
      <c r="P8729" s="132"/>
      <c r="R8729" s="119"/>
    </row>
    <row r="8730" spans="1:18" x14ac:dyDescent="0.25">
      <c r="A8730" t="str">
        <f t="shared" si="136"/>
        <v/>
      </c>
      <c r="O8730" s="142"/>
      <c r="P8730" s="132"/>
      <c r="R8730" s="119"/>
    </row>
    <row r="8731" spans="1:18" x14ac:dyDescent="0.25">
      <c r="A8731" t="str">
        <f t="shared" si="136"/>
        <v/>
      </c>
      <c r="O8731" s="142"/>
      <c r="P8731" s="132"/>
      <c r="R8731" s="119"/>
    </row>
    <row r="8732" spans="1:18" x14ac:dyDescent="0.25">
      <c r="A8732" t="str">
        <f t="shared" si="136"/>
        <v/>
      </c>
      <c r="O8732" s="142"/>
      <c r="P8732" s="132"/>
      <c r="R8732" s="119"/>
    </row>
    <row r="8733" spans="1:18" x14ac:dyDescent="0.25">
      <c r="A8733" t="str">
        <f t="shared" si="136"/>
        <v/>
      </c>
      <c r="O8733" s="142"/>
      <c r="P8733" s="132"/>
      <c r="R8733" s="119"/>
    </row>
    <row r="8734" spans="1:18" x14ac:dyDescent="0.25">
      <c r="A8734" t="str">
        <f t="shared" si="136"/>
        <v/>
      </c>
      <c r="O8734" s="142"/>
      <c r="P8734" s="132"/>
      <c r="R8734" s="119"/>
    </row>
    <row r="8735" spans="1:18" x14ac:dyDescent="0.25">
      <c r="A8735" t="str">
        <f t="shared" si="136"/>
        <v/>
      </c>
      <c r="O8735" s="142"/>
      <c r="P8735" s="132"/>
      <c r="R8735" s="119"/>
    </row>
    <row r="8736" spans="1:18" x14ac:dyDescent="0.25">
      <c r="A8736" t="str">
        <f t="shared" si="136"/>
        <v/>
      </c>
      <c r="O8736" s="142"/>
      <c r="P8736" s="132"/>
      <c r="R8736" s="119"/>
    </row>
    <row r="8737" spans="1:18" x14ac:dyDescent="0.25">
      <c r="A8737" t="str">
        <f t="shared" si="136"/>
        <v/>
      </c>
      <c r="O8737" s="142"/>
      <c r="P8737" s="132"/>
      <c r="R8737" s="119"/>
    </row>
    <row r="8738" spans="1:18" x14ac:dyDescent="0.25">
      <c r="A8738" t="str">
        <f t="shared" si="136"/>
        <v/>
      </c>
      <c r="O8738" s="142"/>
      <c r="P8738" s="132"/>
      <c r="R8738" s="119"/>
    </row>
    <row r="8739" spans="1:18" x14ac:dyDescent="0.25">
      <c r="A8739" t="str">
        <f t="shared" si="136"/>
        <v/>
      </c>
      <c r="O8739" s="142"/>
      <c r="P8739" s="132"/>
      <c r="R8739" s="119"/>
    </row>
    <row r="8740" spans="1:18" x14ac:dyDescent="0.25">
      <c r="A8740" t="str">
        <f t="shared" si="136"/>
        <v/>
      </c>
      <c r="O8740" s="142"/>
      <c r="P8740" s="132"/>
      <c r="R8740" s="119"/>
    </row>
    <row r="8741" spans="1:18" x14ac:dyDescent="0.25">
      <c r="A8741" t="str">
        <f t="shared" si="136"/>
        <v/>
      </c>
      <c r="O8741" s="142"/>
      <c r="P8741" s="132"/>
      <c r="R8741" s="119"/>
    </row>
    <row r="8742" spans="1:18" x14ac:dyDescent="0.25">
      <c r="A8742" t="str">
        <f t="shared" si="136"/>
        <v/>
      </c>
      <c r="O8742" s="142"/>
      <c r="P8742" s="132"/>
      <c r="R8742" s="119"/>
    </row>
    <row r="8743" spans="1:18" x14ac:dyDescent="0.25">
      <c r="A8743" t="str">
        <f t="shared" si="136"/>
        <v/>
      </c>
      <c r="O8743" s="142"/>
      <c r="P8743" s="132"/>
      <c r="R8743" s="119"/>
    </row>
    <row r="8744" spans="1:18" x14ac:dyDescent="0.25">
      <c r="A8744" t="str">
        <f t="shared" si="136"/>
        <v/>
      </c>
      <c r="O8744" s="142"/>
      <c r="P8744" s="132"/>
      <c r="R8744" s="119"/>
    </row>
    <row r="8745" spans="1:18" x14ac:dyDescent="0.25">
      <c r="A8745" t="str">
        <f t="shared" si="136"/>
        <v/>
      </c>
      <c r="O8745" s="142"/>
      <c r="P8745" s="132"/>
      <c r="R8745" s="119"/>
    </row>
    <row r="8746" spans="1:18" x14ac:dyDescent="0.25">
      <c r="A8746" t="str">
        <f t="shared" si="136"/>
        <v/>
      </c>
      <c r="O8746" s="142"/>
      <c r="P8746" s="132"/>
      <c r="R8746" s="119"/>
    </row>
    <row r="8747" spans="1:18" x14ac:dyDescent="0.25">
      <c r="A8747" t="str">
        <f t="shared" si="136"/>
        <v/>
      </c>
      <c r="O8747" s="142"/>
      <c r="P8747" s="132"/>
      <c r="R8747" s="119"/>
    </row>
    <row r="8748" spans="1:18" x14ac:dyDescent="0.25">
      <c r="A8748" t="str">
        <f t="shared" si="136"/>
        <v/>
      </c>
      <c r="O8748" s="142"/>
      <c r="P8748" s="132"/>
      <c r="R8748" s="119"/>
    </row>
    <row r="8749" spans="1:18" x14ac:dyDescent="0.25">
      <c r="A8749" t="str">
        <f t="shared" si="136"/>
        <v/>
      </c>
      <c r="O8749" s="142"/>
      <c r="P8749" s="132"/>
      <c r="R8749" s="119"/>
    </row>
    <row r="8750" spans="1:18" x14ac:dyDescent="0.25">
      <c r="A8750" t="str">
        <f t="shared" si="136"/>
        <v/>
      </c>
      <c r="O8750" s="142"/>
      <c r="P8750" s="132"/>
      <c r="R8750" s="119"/>
    </row>
    <row r="8751" spans="1:18" x14ac:dyDescent="0.25">
      <c r="A8751" t="str">
        <f t="shared" si="136"/>
        <v/>
      </c>
      <c r="O8751" s="142"/>
      <c r="P8751" s="132"/>
      <c r="R8751" s="119"/>
    </row>
    <row r="8752" spans="1:18" x14ac:dyDescent="0.25">
      <c r="A8752" t="str">
        <f t="shared" si="136"/>
        <v/>
      </c>
      <c r="O8752" s="142"/>
      <c r="P8752" s="132"/>
      <c r="R8752" s="119"/>
    </row>
    <row r="8753" spans="1:18" x14ac:dyDescent="0.25">
      <c r="A8753" t="str">
        <f t="shared" si="136"/>
        <v/>
      </c>
      <c r="O8753" s="142"/>
      <c r="P8753" s="132"/>
      <c r="R8753" s="119"/>
    </row>
    <row r="8754" spans="1:18" x14ac:dyDescent="0.25">
      <c r="A8754" t="str">
        <f t="shared" si="136"/>
        <v/>
      </c>
      <c r="O8754" s="142"/>
      <c r="P8754" s="132"/>
      <c r="R8754" s="119"/>
    </row>
    <row r="8755" spans="1:18" x14ac:dyDescent="0.25">
      <c r="A8755" t="str">
        <f t="shared" si="136"/>
        <v/>
      </c>
      <c r="O8755" s="142"/>
      <c r="P8755" s="132"/>
      <c r="R8755" s="119"/>
    </row>
    <row r="8756" spans="1:18" x14ac:dyDescent="0.25">
      <c r="A8756" t="str">
        <f t="shared" si="136"/>
        <v/>
      </c>
      <c r="O8756" s="142"/>
      <c r="P8756" s="132"/>
      <c r="R8756" s="119"/>
    </row>
    <row r="8757" spans="1:18" x14ac:dyDescent="0.25">
      <c r="A8757" t="str">
        <f t="shared" si="136"/>
        <v/>
      </c>
      <c r="O8757" s="142"/>
      <c r="P8757" s="132"/>
      <c r="R8757" s="119"/>
    </row>
    <row r="8758" spans="1:18" x14ac:dyDescent="0.25">
      <c r="A8758" t="str">
        <f t="shared" si="136"/>
        <v/>
      </c>
      <c r="O8758" s="142"/>
      <c r="P8758" s="132"/>
      <c r="R8758" s="119"/>
    </row>
    <row r="8759" spans="1:18" x14ac:dyDescent="0.25">
      <c r="A8759" t="str">
        <f t="shared" si="136"/>
        <v/>
      </c>
      <c r="O8759" s="142"/>
      <c r="P8759" s="132"/>
      <c r="R8759" s="119"/>
    </row>
    <row r="8760" spans="1:18" x14ac:dyDescent="0.25">
      <c r="A8760" t="str">
        <f t="shared" si="136"/>
        <v/>
      </c>
      <c r="O8760" s="142"/>
      <c r="P8760" s="132"/>
      <c r="R8760" s="119"/>
    </row>
    <row r="8761" spans="1:18" x14ac:dyDescent="0.25">
      <c r="A8761" t="str">
        <f t="shared" si="136"/>
        <v/>
      </c>
      <c r="O8761" s="142"/>
      <c r="P8761" s="132"/>
      <c r="R8761" s="119"/>
    </row>
    <row r="8762" spans="1:18" x14ac:dyDescent="0.25">
      <c r="A8762" t="str">
        <f t="shared" si="136"/>
        <v/>
      </c>
      <c r="O8762" s="142"/>
      <c r="P8762" s="132"/>
      <c r="R8762" s="119"/>
    </row>
    <row r="8763" spans="1:18" x14ac:dyDescent="0.25">
      <c r="A8763" t="str">
        <f t="shared" si="136"/>
        <v/>
      </c>
      <c r="O8763" s="142"/>
      <c r="P8763" s="132"/>
      <c r="R8763" s="119"/>
    </row>
    <row r="8764" spans="1:18" x14ac:dyDescent="0.25">
      <c r="A8764" t="str">
        <f t="shared" si="136"/>
        <v/>
      </c>
      <c r="O8764" s="142"/>
      <c r="P8764" s="132"/>
      <c r="R8764" s="119"/>
    </row>
    <row r="8765" spans="1:18" x14ac:dyDescent="0.25">
      <c r="A8765" t="str">
        <f t="shared" si="136"/>
        <v/>
      </c>
      <c r="O8765" s="142"/>
      <c r="P8765" s="132"/>
      <c r="R8765" s="119"/>
    </row>
    <row r="8766" spans="1:18" x14ac:dyDescent="0.25">
      <c r="A8766" t="str">
        <f t="shared" si="136"/>
        <v/>
      </c>
      <c r="O8766" s="142"/>
      <c r="P8766" s="132"/>
      <c r="R8766" s="119"/>
    </row>
    <row r="8767" spans="1:18" x14ac:dyDescent="0.25">
      <c r="A8767" t="str">
        <f t="shared" si="136"/>
        <v/>
      </c>
      <c r="O8767" s="142"/>
      <c r="P8767" s="132"/>
      <c r="R8767" s="119"/>
    </row>
    <row r="8768" spans="1:18" x14ac:dyDescent="0.25">
      <c r="A8768" t="str">
        <f t="shared" si="136"/>
        <v/>
      </c>
      <c r="O8768" s="142"/>
      <c r="P8768" s="132"/>
      <c r="R8768" s="119"/>
    </row>
    <row r="8769" spans="1:18" x14ac:dyDescent="0.25">
      <c r="A8769" t="str">
        <f t="shared" si="136"/>
        <v/>
      </c>
      <c r="O8769" s="142"/>
      <c r="P8769" s="132"/>
      <c r="R8769" s="119"/>
    </row>
    <row r="8770" spans="1:18" x14ac:dyDescent="0.25">
      <c r="A8770" t="str">
        <f t="shared" si="136"/>
        <v/>
      </c>
      <c r="O8770" s="142"/>
      <c r="P8770" s="132"/>
      <c r="R8770" s="119"/>
    </row>
    <row r="8771" spans="1:18" x14ac:dyDescent="0.25">
      <c r="A8771" t="str">
        <f t="shared" si="136"/>
        <v/>
      </c>
      <c r="O8771" s="142"/>
      <c r="P8771" s="132"/>
      <c r="R8771" s="119"/>
    </row>
    <row r="8772" spans="1:18" x14ac:dyDescent="0.25">
      <c r="A8772" t="str">
        <f t="shared" si="136"/>
        <v/>
      </c>
      <c r="O8772" s="142"/>
      <c r="P8772" s="132"/>
      <c r="R8772" s="119"/>
    </row>
    <row r="8773" spans="1:18" x14ac:dyDescent="0.25">
      <c r="A8773" t="str">
        <f t="shared" si="136"/>
        <v/>
      </c>
      <c r="O8773" s="142"/>
      <c r="P8773" s="132"/>
      <c r="R8773" s="119"/>
    </row>
    <row r="8774" spans="1:18" x14ac:dyDescent="0.25">
      <c r="A8774" t="str">
        <f t="shared" si="136"/>
        <v/>
      </c>
      <c r="O8774" s="142"/>
      <c r="P8774" s="132"/>
      <c r="R8774" s="119"/>
    </row>
    <row r="8775" spans="1:18" x14ac:dyDescent="0.25">
      <c r="A8775" t="str">
        <f t="shared" si="136"/>
        <v/>
      </c>
      <c r="O8775" s="142"/>
      <c r="P8775" s="132"/>
      <c r="R8775" s="119"/>
    </row>
    <row r="8776" spans="1:18" x14ac:dyDescent="0.25">
      <c r="A8776" t="str">
        <f t="shared" ref="A8776:A8839" si="137">B8776&amp;N8776</f>
        <v/>
      </c>
      <c r="O8776" s="142"/>
      <c r="P8776" s="132"/>
      <c r="R8776" s="119"/>
    </row>
    <row r="8777" spans="1:18" x14ac:dyDescent="0.25">
      <c r="A8777" t="str">
        <f t="shared" si="137"/>
        <v/>
      </c>
      <c r="O8777" s="142"/>
      <c r="P8777" s="132"/>
      <c r="R8777" s="119"/>
    </row>
    <row r="8778" spans="1:18" x14ac:dyDescent="0.25">
      <c r="A8778" t="str">
        <f t="shared" si="137"/>
        <v/>
      </c>
      <c r="O8778" s="142"/>
      <c r="P8778" s="132"/>
      <c r="R8778" s="119"/>
    </row>
    <row r="8779" spans="1:18" x14ac:dyDescent="0.25">
      <c r="A8779" t="str">
        <f t="shared" si="137"/>
        <v/>
      </c>
      <c r="O8779" s="142"/>
      <c r="P8779" s="132"/>
      <c r="R8779" s="119"/>
    </row>
    <row r="8780" spans="1:18" x14ac:dyDescent="0.25">
      <c r="A8780" t="str">
        <f t="shared" si="137"/>
        <v/>
      </c>
      <c r="O8780" s="142"/>
      <c r="P8780" s="132"/>
      <c r="R8780" s="119"/>
    </row>
    <row r="8781" spans="1:18" x14ac:dyDescent="0.25">
      <c r="A8781" t="str">
        <f t="shared" si="137"/>
        <v/>
      </c>
      <c r="O8781" s="142"/>
      <c r="P8781" s="132"/>
      <c r="R8781" s="119"/>
    </row>
    <row r="8782" spans="1:18" x14ac:dyDescent="0.25">
      <c r="A8782" t="str">
        <f t="shared" si="137"/>
        <v/>
      </c>
      <c r="O8782" s="142"/>
      <c r="P8782" s="132"/>
      <c r="R8782" s="119"/>
    </row>
    <row r="8783" spans="1:18" x14ac:dyDescent="0.25">
      <c r="A8783" t="str">
        <f t="shared" si="137"/>
        <v/>
      </c>
      <c r="O8783" s="142"/>
      <c r="P8783" s="132"/>
      <c r="R8783" s="119"/>
    </row>
    <row r="8784" spans="1:18" x14ac:dyDescent="0.25">
      <c r="A8784" t="str">
        <f t="shared" si="137"/>
        <v/>
      </c>
      <c r="O8784" s="142"/>
      <c r="P8784" s="132"/>
      <c r="R8784" s="119"/>
    </row>
    <row r="8785" spans="1:18" x14ac:dyDescent="0.25">
      <c r="A8785" t="str">
        <f t="shared" si="137"/>
        <v/>
      </c>
      <c r="O8785" s="142"/>
      <c r="P8785" s="132"/>
      <c r="R8785" s="119"/>
    </row>
    <row r="8786" spans="1:18" x14ac:dyDescent="0.25">
      <c r="A8786" t="str">
        <f t="shared" si="137"/>
        <v/>
      </c>
      <c r="O8786" s="142"/>
      <c r="P8786" s="132"/>
      <c r="R8786" s="119"/>
    </row>
    <row r="8787" spans="1:18" x14ac:dyDescent="0.25">
      <c r="A8787" t="str">
        <f t="shared" si="137"/>
        <v/>
      </c>
      <c r="O8787" s="142"/>
      <c r="P8787" s="132"/>
      <c r="R8787" s="119"/>
    </row>
    <row r="8788" spans="1:18" x14ac:dyDescent="0.25">
      <c r="A8788" t="str">
        <f t="shared" si="137"/>
        <v/>
      </c>
      <c r="O8788" s="142"/>
      <c r="P8788" s="132"/>
      <c r="R8788" s="119"/>
    </row>
    <row r="8789" spans="1:18" x14ac:dyDescent="0.25">
      <c r="A8789" t="str">
        <f t="shared" si="137"/>
        <v/>
      </c>
      <c r="O8789" s="142"/>
      <c r="P8789" s="132"/>
      <c r="R8789" s="119"/>
    </row>
    <row r="8790" spans="1:18" x14ac:dyDescent="0.25">
      <c r="A8790" t="str">
        <f t="shared" si="137"/>
        <v/>
      </c>
      <c r="O8790" s="142"/>
      <c r="P8790" s="132"/>
      <c r="R8790" s="119"/>
    </row>
    <row r="8791" spans="1:18" x14ac:dyDescent="0.25">
      <c r="A8791" t="str">
        <f t="shared" si="137"/>
        <v/>
      </c>
      <c r="O8791" s="142"/>
      <c r="P8791" s="132"/>
      <c r="R8791" s="119"/>
    </row>
    <row r="8792" spans="1:18" x14ac:dyDescent="0.25">
      <c r="A8792" t="str">
        <f t="shared" si="137"/>
        <v/>
      </c>
      <c r="O8792" s="142"/>
      <c r="P8792" s="132"/>
      <c r="R8792" s="119"/>
    </row>
    <row r="8793" spans="1:18" x14ac:dyDescent="0.25">
      <c r="A8793" t="str">
        <f t="shared" si="137"/>
        <v/>
      </c>
      <c r="O8793" s="142"/>
      <c r="P8793" s="132"/>
      <c r="R8793" s="119"/>
    </row>
    <row r="8794" spans="1:18" x14ac:dyDescent="0.25">
      <c r="A8794" t="str">
        <f t="shared" si="137"/>
        <v/>
      </c>
      <c r="O8794" s="142"/>
      <c r="P8794" s="132"/>
      <c r="R8794" s="119"/>
    </row>
    <row r="8795" spans="1:18" x14ac:dyDescent="0.25">
      <c r="A8795" t="str">
        <f t="shared" si="137"/>
        <v/>
      </c>
      <c r="O8795" s="142"/>
      <c r="P8795" s="132"/>
      <c r="R8795" s="119"/>
    </row>
    <row r="8796" spans="1:18" x14ac:dyDescent="0.25">
      <c r="A8796" t="str">
        <f t="shared" si="137"/>
        <v/>
      </c>
      <c r="O8796" s="142"/>
      <c r="P8796" s="132"/>
      <c r="R8796" s="119"/>
    </row>
    <row r="8797" spans="1:18" x14ac:dyDescent="0.25">
      <c r="A8797" t="str">
        <f t="shared" si="137"/>
        <v/>
      </c>
      <c r="O8797" s="142"/>
      <c r="P8797" s="132"/>
      <c r="R8797" s="119"/>
    </row>
    <row r="8798" spans="1:18" x14ac:dyDescent="0.25">
      <c r="A8798" t="str">
        <f t="shared" si="137"/>
        <v/>
      </c>
      <c r="O8798" s="142"/>
      <c r="P8798" s="132"/>
      <c r="R8798" s="119"/>
    </row>
    <row r="8799" spans="1:18" x14ac:dyDescent="0.25">
      <c r="A8799" t="str">
        <f t="shared" si="137"/>
        <v/>
      </c>
      <c r="O8799" s="142"/>
      <c r="P8799" s="132"/>
      <c r="R8799" s="119"/>
    </row>
    <row r="8800" spans="1:18" x14ac:dyDescent="0.25">
      <c r="A8800" t="str">
        <f t="shared" si="137"/>
        <v/>
      </c>
      <c r="O8800" s="142"/>
      <c r="P8800" s="132"/>
      <c r="R8800" s="119"/>
    </row>
    <row r="8801" spans="1:18" x14ac:dyDescent="0.25">
      <c r="A8801" t="str">
        <f t="shared" si="137"/>
        <v/>
      </c>
      <c r="O8801" s="142"/>
      <c r="P8801" s="132"/>
      <c r="R8801" s="119"/>
    </row>
    <row r="8802" spans="1:18" x14ac:dyDescent="0.25">
      <c r="A8802" t="str">
        <f t="shared" si="137"/>
        <v/>
      </c>
      <c r="O8802" s="142"/>
      <c r="P8802" s="132"/>
      <c r="R8802" s="119"/>
    </row>
    <row r="8803" spans="1:18" x14ac:dyDescent="0.25">
      <c r="A8803" t="str">
        <f t="shared" si="137"/>
        <v/>
      </c>
      <c r="O8803" s="142"/>
      <c r="P8803" s="132"/>
      <c r="R8803" s="119"/>
    </row>
    <row r="8804" spans="1:18" x14ac:dyDescent="0.25">
      <c r="A8804" t="str">
        <f t="shared" si="137"/>
        <v/>
      </c>
      <c r="O8804" s="142"/>
      <c r="P8804" s="132"/>
      <c r="R8804" s="119"/>
    </row>
    <row r="8805" spans="1:18" x14ac:dyDescent="0.25">
      <c r="A8805" t="str">
        <f t="shared" si="137"/>
        <v/>
      </c>
      <c r="O8805" s="142"/>
      <c r="P8805" s="132"/>
      <c r="R8805" s="119"/>
    </row>
    <row r="8806" spans="1:18" x14ac:dyDescent="0.25">
      <c r="A8806" t="str">
        <f t="shared" si="137"/>
        <v/>
      </c>
      <c r="O8806" s="142"/>
      <c r="P8806" s="132"/>
      <c r="R8806" s="119"/>
    </row>
    <row r="8807" spans="1:18" x14ac:dyDescent="0.25">
      <c r="A8807" t="str">
        <f t="shared" si="137"/>
        <v/>
      </c>
      <c r="O8807" s="142"/>
      <c r="P8807" s="132"/>
      <c r="R8807" s="119"/>
    </row>
    <row r="8808" spans="1:18" x14ac:dyDescent="0.25">
      <c r="A8808" t="str">
        <f t="shared" si="137"/>
        <v/>
      </c>
      <c r="O8808" s="142"/>
      <c r="P8808" s="132"/>
      <c r="R8808" s="119"/>
    </row>
    <row r="8809" spans="1:18" x14ac:dyDescent="0.25">
      <c r="A8809" t="str">
        <f t="shared" si="137"/>
        <v/>
      </c>
      <c r="O8809" s="142"/>
      <c r="P8809" s="132"/>
      <c r="R8809" s="119"/>
    </row>
    <row r="8810" spans="1:18" x14ac:dyDescent="0.25">
      <c r="A8810" t="str">
        <f t="shared" si="137"/>
        <v/>
      </c>
      <c r="O8810" s="142"/>
      <c r="P8810" s="132"/>
      <c r="R8810" s="119"/>
    </row>
    <row r="8811" spans="1:18" x14ac:dyDescent="0.25">
      <c r="A8811" t="str">
        <f t="shared" si="137"/>
        <v/>
      </c>
      <c r="O8811" s="142"/>
      <c r="P8811" s="132"/>
      <c r="R8811" s="119"/>
    </row>
    <row r="8812" spans="1:18" x14ac:dyDescent="0.25">
      <c r="A8812" t="str">
        <f t="shared" si="137"/>
        <v/>
      </c>
      <c r="O8812" s="142"/>
      <c r="P8812" s="132"/>
      <c r="R8812" s="119"/>
    </row>
    <row r="8813" spans="1:18" x14ac:dyDescent="0.25">
      <c r="A8813" t="str">
        <f t="shared" si="137"/>
        <v/>
      </c>
      <c r="O8813" s="142"/>
      <c r="P8813" s="132"/>
      <c r="R8813" s="119"/>
    </row>
    <row r="8814" spans="1:18" x14ac:dyDescent="0.25">
      <c r="A8814" t="str">
        <f t="shared" si="137"/>
        <v/>
      </c>
      <c r="O8814" s="142"/>
      <c r="P8814" s="132"/>
      <c r="R8814" s="119"/>
    </row>
    <row r="8815" spans="1:18" x14ac:dyDescent="0.25">
      <c r="A8815" t="str">
        <f t="shared" si="137"/>
        <v/>
      </c>
      <c r="O8815" s="142"/>
      <c r="P8815" s="132"/>
      <c r="R8815" s="119"/>
    </row>
    <row r="8816" spans="1:18" x14ac:dyDescent="0.25">
      <c r="A8816" t="str">
        <f t="shared" si="137"/>
        <v/>
      </c>
      <c r="O8816" s="142"/>
      <c r="P8816" s="132"/>
      <c r="R8816" s="119"/>
    </row>
    <row r="8817" spans="1:18" x14ac:dyDescent="0.25">
      <c r="A8817" t="str">
        <f t="shared" si="137"/>
        <v/>
      </c>
      <c r="O8817" s="142"/>
      <c r="P8817" s="132"/>
      <c r="R8817" s="119"/>
    </row>
    <row r="8818" spans="1:18" x14ac:dyDescent="0.25">
      <c r="A8818" t="str">
        <f t="shared" si="137"/>
        <v/>
      </c>
      <c r="O8818" s="142"/>
      <c r="P8818" s="132"/>
      <c r="R8818" s="119"/>
    </row>
    <row r="8819" spans="1:18" x14ac:dyDescent="0.25">
      <c r="A8819" t="str">
        <f t="shared" si="137"/>
        <v/>
      </c>
      <c r="O8819" s="142"/>
      <c r="P8819" s="132"/>
      <c r="R8819" s="119"/>
    </row>
    <row r="8820" spans="1:18" x14ac:dyDescent="0.25">
      <c r="A8820" t="str">
        <f t="shared" si="137"/>
        <v/>
      </c>
      <c r="O8820" s="142"/>
      <c r="P8820" s="132"/>
      <c r="R8820" s="119"/>
    </row>
    <row r="8821" spans="1:18" x14ac:dyDescent="0.25">
      <c r="A8821" t="str">
        <f t="shared" si="137"/>
        <v/>
      </c>
      <c r="O8821" s="142"/>
      <c r="P8821" s="132"/>
      <c r="R8821" s="119"/>
    </row>
    <row r="8822" spans="1:18" x14ac:dyDescent="0.25">
      <c r="A8822" t="str">
        <f t="shared" si="137"/>
        <v/>
      </c>
      <c r="O8822" s="142"/>
      <c r="P8822" s="132"/>
      <c r="R8822" s="119"/>
    </row>
    <row r="8823" spans="1:18" x14ac:dyDescent="0.25">
      <c r="A8823" t="str">
        <f t="shared" si="137"/>
        <v/>
      </c>
      <c r="O8823" s="142"/>
      <c r="P8823" s="132"/>
      <c r="R8823" s="119"/>
    </row>
    <row r="8824" spans="1:18" x14ac:dyDescent="0.25">
      <c r="A8824" t="str">
        <f t="shared" si="137"/>
        <v/>
      </c>
      <c r="O8824" s="142"/>
      <c r="P8824" s="132"/>
      <c r="R8824" s="119"/>
    </row>
    <row r="8825" spans="1:18" x14ac:dyDescent="0.25">
      <c r="A8825" t="str">
        <f t="shared" si="137"/>
        <v/>
      </c>
      <c r="O8825" s="142"/>
      <c r="P8825" s="132"/>
      <c r="R8825" s="119"/>
    </row>
    <row r="8826" spans="1:18" x14ac:dyDescent="0.25">
      <c r="A8826" t="str">
        <f t="shared" si="137"/>
        <v/>
      </c>
      <c r="O8826" s="142"/>
      <c r="P8826" s="132"/>
      <c r="R8826" s="119"/>
    </row>
    <row r="8827" spans="1:18" x14ac:dyDescent="0.25">
      <c r="A8827" t="str">
        <f t="shared" si="137"/>
        <v/>
      </c>
      <c r="O8827" s="142"/>
      <c r="P8827" s="132"/>
      <c r="R8827" s="119"/>
    </row>
    <row r="8828" spans="1:18" x14ac:dyDescent="0.25">
      <c r="A8828" t="str">
        <f t="shared" si="137"/>
        <v/>
      </c>
      <c r="O8828" s="142"/>
      <c r="P8828" s="132"/>
      <c r="R8828" s="119"/>
    </row>
    <row r="8829" spans="1:18" x14ac:dyDescent="0.25">
      <c r="A8829" t="str">
        <f t="shared" si="137"/>
        <v/>
      </c>
      <c r="O8829" s="142"/>
      <c r="P8829" s="132"/>
      <c r="R8829" s="119"/>
    </row>
    <row r="8830" spans="1:18" x14ac:dyDescent="0.25">
      <c r="A8830" t="str">
        <f t="shared" si="137"/>
        <v/>
      </c>
      <c r="O8830" s="142"/>
      <c r="P8830" s="132"/>
      <c r="R8830" s="119"/>
    </row>
    <row r="8831" spans="1:18" x14ac:dyDescent="0.25">
      <c r="A8831" t="str">
        <f t="shared" si="137"/>
        <v/>
      </c>
      <c r="O8831" s="142"/>
      <c r="P8831" s="132"/>
      <c r="R8831" s="119"/>
    </row>
    <row r="8832" spans="1:18" x14ac:dyDescent="0.25">
      <c r="A8832" t="str">
        <f t="shared" si="137"/>
        <v/>
      </c>
      <c r="O8832" s="142"/>
      <c r="P8832" s="132"/>
      <c r="R8832" s="119"/>
    </row>
    <row r="8833" spans="1:18" x14ac:dyDescent="0.25">
      <c r="A8833" t="str">
        <f t="shared" si="137"/>
        <v/>
      </c>
      <c r="O8833" s="142"/>
      <c r="P8833" s="132"/>
      <c r="R8833" s="119"/>
    </row>
    <row r="8834" spans="1:18" x14ac:dyDescent="0.25">
      <c r="A8834" t="str">
        <f t="shared" si="137"/>
        <v/>
      </c>
      <c r="O8834" s="142"/>
      <c r="P8834" s="132"/>
      <c r="R8834" s="119"/>
    </row>
    <row r="8835" spans="1:18" x14ac:dyDescent="0.25">
      <c r="A8835" t="str">
        <f t="shared" si="137"/>
        <v/>
      </c>
      <c r="O8835" s="142"/>
      <c r="P8835" s="132"/>
      <c r="R8835" s="119"/>
    </row>
    <row r="8836" spans="1:18" x14ac:dyDescent="0.25">
      <c r="A8836" t="str">
        <f t="shared" si="137"/>
        <v/>
      </c>
      <c r="O8836" s="142"/>
      <c r="P8836" s="132"/>
      <c r="R8836" s="119"/>
    </row>
    <row r="8837" spans="1:18" x14ac:dyDescent="0.25">
      <c r="A8837" t="str">
        <f t="shared" si="137"/>
        <v/>
      </c>
      <c r="O8837" s="142"/>
      <c r="P8837" s="132"/>
      <c r="R8837" s="119"/>
    </row>
    <row r="8838" spans="1:18" x14ac:dyDescent="0.25">
      <c r="A8838" t="str">
        <f t="shared" si="137"/>
        <v/>
      </c>
      <c r="O8838" s="142"/>
      <c r="P8838" s="132"/>
      <c r="R8838" s="119"/>
    </row>
    <row r="8839" spans="1:18" x14ac:dyDescent="0.25">
      <c r="A8839" t="str">
        <f t="shared" si="137"/>
        <v/>
      </c>
      <c r="O8839" s="142"/>
      <c r="P8839" s="132"/>
      <c r="R8839" s="119"/>
    </row>
    <row r="8840" spans="1:18" x14ac:dyDescent="0.25">
      <c r="A8840" t="str">
        <f t="shared" ref="A8840:A8903" si="138">B8840&amp;N8840</f>
        <v/>
      </c>
      <c r="O8840" s="142"/>
      <c r="P8840" s="132"/>
      <c r="R8840" s="119"/>
    </row>
    <row r="8841" spans="1:18" x14ac:dyDescent="0.25">
      <c r="A8841" t="str">
        <f t="shared" si="138"/>
        <v/>
      </c>
      <c r="O8841" s="142"/>
      <c r="P8841" s="132"/>
      <c r="R8841" s="119"/>
    </row>
    <row r="8842" spans="1:18" x14ac:dyDescent="0.25">
      <c r="A8842" t="str">
        <f t="shared" si="138"/>
        <v/>
      </c>
      <c r="O8842" s="142"/>
      <c r="P8842" s="132"/>
      <c r="R8842" s="119"/>
    </row>
    <row r="8843" spans="1:18" x14ac:dyDescent="0.25">
      <c r="A8843" t="str">
        <f t="shared" si="138"/>
        <v/>
      </c>
      <c r="O8843" s="142"/>
      <c r="P8843" s="132"/>
      <c r="R8843" s="119"/>
    </row>
    <row r="8844" spans="1:18" x14ac:dyDescent="0.25">
      <c r="A8844" t="str">
        <f t="shared" si="138"/>
        <v/>
      </c>
      <c r="O8844" s="142"/>
      <c r="P8844" s="132"/>
      <c r="R8844" s="119"/>
    </row>
    <row r="8845" spans="1:18" x14ac:dyDescent="0.25">
      <c r="A8845" t="str">
        <f t="shared" si="138"/>
        <v/>
      </c>
      <c r="O8845" s="142"/>
      <c r="P8845" s="132"/>
      <c r="R8845" s="119"/>
    </row>
    <row r="8846" spans="1:18" x14ac:dyDescent="0.25">
      <c r="A8846" t="str">
        <f t="shared" si="138"/>
        <v/>
      </c>
      <c r="O8846" s="142"/>
      <c r="P8846" s="132"/>
      <c r="R8846" s="119"/>
    </row>
    <row r="8847" spans="1:18" x14ac:dyDescent="0.25">
      <c r="A8847" t="str">
        <f t="shared" si="138"/>
        <v/>
      </c>
      <c r="O8847" s="142"/>
      <c r="P8847" s="132"/>
      <c r="R8847" s="119"/>
    </row>
    <row r="8848" spans="1:18" x14ac:dyDescent="0.25">
      <c r="A8848" t="str">
        <f t="shared" si="138"/>
        <v/>
      </c>
      <c r="O8848" s="142"/>
      <c r="P8848" s="132"/>
      <c r="R8848" s="119"/>
    </row>
    <row r="8849" spans="1:18" x14ac:dyDescent="0.25">
      <c r="A8849" t="str">
        <f t="shared" si="138"/>
        <v/>
      </c>
      <c r="O8849" s="142"/>
      <c r="P8849" s="132"/>
      <c r="R8849" s="119"/>
    </row>
    <row r="8850" spans="1:18" x14ac:dyDescent="0.25">
      <c r="A8850" t="str">
        <f t="shared" si="138"/>
        <v/>
      </c>
      <c r="O8850" s="142"/>
      <c r="P8850" s="132"/>
      <c r="R8850" s="119"/>
    </row>
    <row r="8851" spans="1:18" x14ac:dyDescent="0.25">
      <c r="A8851" t="str">
        <f t="shared" si="138"/>
        <v/>
      </c>
      <c r="O8851" s="142"/>
      <c r="P8851" s="132"/>
      <c r="R8851" s="119"/>
    </row>
    <row r="8852" spans="1:18" x14ac:dyDescent="0.25">
      <c r="A8852" t="str">
        <f t="shared" si="138"/>
        <v/>
      </c>
      <c r="O8852" s="142"/>
      <c r="P8852" s="132"/>
      <c r="R8852" s="119"/>
    </row>
    <row r="8853" spans="1:18" x14ac:dyDescent="0.25">
      <c r="A8853" t="str">
        <f t="shared" si="138"/>
        <v/>
      </c>
      <c r="O8853" s="142"/>
      <c r="P8853" s="132"/>
      <c r="R8853" s="119"/>
    </row>
    <row r="8854" spans="1:18" x14ac:dyDescent="0.25">
      <c r="A8854" t="str">
        <f t="shared" si="138"/>
        <v/>
      </c>
      <c r="O8854" s="142"/>
      <c r="P8854" s="132"/>
      <c r="R8854" s="119"/>
    </row>
    <row r="8855" spans="1:18" x14ac:dyDescent="0.25">
      <c r="A8855" t="str">
        <f t="shared" si="138"/>
        <v/>
      </c>
      <c r="O8855" s="142"/>
      <c r="P8855" s="132"/>
      <c r="R8855" s="119"/>
    </row>
    <row r="8856" spans="1:18" x14ac:dyDescent="0.25">
      <c r="A8856" t="str">
        <f t="shared" si="138"/>
        <v/>
      </c>
      <c r="O8856" s="142"/>
      <c r="P8856" s="132"/>
      <c r="R8856" s="119"/>
    </row>
    <row r="8857" spans="1:18" x14ac:dyDescent="0.25">
      <c r="A8857" t="str">
        <f t="shared" si="138"/>
        <v/>
      </c>
      <c r="O8857" s="142"/>
      <c r="P8857" s="132"/>
      <c r="R8857" s="119"/>
    </row>
    <row r="8858" spans="1:18" x14ac:dyDescent="0.25">
      <c r="A8858" t="str">
        <f t="shared" si="138"/>
        <v/>
      </c>
      <c r="O8858" s="142"/>
      <c r="P8858" s="132"/>
      <c r="R8858" s="119"/>
    </row>
    <row r="8859" spans="1:18" x14ac:dyDescent="0.25">
      <c r="A8859" t="str">
        <f t="shared" si="138"/>
        <v/>
      </c>
      <c r="O8859" s="142"/>
      <c r="P8859" s="132"/>
      <c r="R8859" s="119"/>
    </row>
    <row r="8860" spans="1:18" x14ac:dyDescent="0.25">
      <c r="A8860" t="str">
        <f t="shared" si="138"/>
        <v/>
      </c>
      <c r="O8860" s="142"/>
      <c r="P8860" s="132"/>
      <c r="R8860" s="119"/>
    </row>
    <row r="8861" spans="1:18" x14ac:dyDescent="0.25">
      <c r="A8861" t="str">
        <f t="shared" si="138"/>
        <v/>
      </c>
      <c r="O8861" s="142"/>
      <c r="P8861" s="132"/>
      <c r="R8861" s="119"/>
    </row>
    <row r="8862" spans="1:18" x14ac:dyDescent="0.25">
      <c r="A8862" t="str">
        <f t="shared" si="138"/>
        <v/>
      </c>
      <c r="O8862" s="142"/>
      <c r="P8862" s="132"/>
      <c r="R8862" s="119"/>
    </row>
    <row r="8863" spans="1:18" x14ac:dyDescent="0.25">
      <c r="A8863" t="str">
        <f t="shared" si="138"/>
        <v/>
      </c>
      <c r="O8863" s="142"/>
      <c r="P8863" s="132"/>
      <c r="R8863" s="119"/>
    </row>
    <row r="8864" spans="1:18" x14ac:dyDescent="0.25">
      <c r="A8864" t="str">
        <f t="shared" si="138"/>
        <v/>
      </c>
      <c r="O8864" s="142"/>
      <c r="P8864" s="132"/>
      <c r="R8864" s="119"/>
    </row>
    <row r="8865" spans="1:18" x14ac:dyDescent="0.25">
      <c r="A8865" t="str">
        <f t="shared" si="138"/>
        <v/>
      </c>
      <c r="O8865" s="142"/>
      <c r="P8865" s="132"/>
      <c r="R8865" s="119"/>
    </row>
    <row r="8866" spans="1:18" x14ac:dyDescent="0.25">
      <c r="A8866" t="str">
        <f t="shared" si="138"/>
        <v/>
      </c>
      <c r="O8866" s="142"/>
      <c r="P8866" s="132"/>
      <c r="R8866" s="119"/>
    </row>
    <row r="8867" spans="1:18" x14ac:dyDescent="0.25">
      <c r="A8867" t="str">
        <f t="shared" si="138"/>
        <v/>
      </c>
      <c r="O8867" s="142"/>
      <c r="P8867" s="132"/>
      <c r="R8867" s="119"/>
    </row>
    <row r="8868" spans="1:18" x14ac:dyDescent="0.25">
      <c r="A8868" t="str">
        <f t="shared" si="138"/>
        <v/>
      </c>
      <c r="O8868" s="142"/>
      <c r="P8868" s="132"/>
      <c r="R8868" s="119"/>
    </row>
    <row r="8869" spans="1:18" x14ac:dyDescent="0.25">
      <c r="A8869" t="str">
        <f t="shared" si="138"/>
        <v/>
      </c>
      <c r="O8869" s="142"/>
      <c r="P8869" s="132"/>
      <c r="R8869" s="119"/>
    </row>
    <row r="8870" spans="1:18" x14ac:dyDescent="0.25">
      <c r="A8870" t="str">
        <f t="shared" si="138"/>
        <v/>
      </c>
      <c r="O8870" s="142"/>
      <c r="P8870" s="132"/>
      <c r="R8870" s="119"/>
    </row>
    <row r="8871" spans="1:18" x14ac:dyDescent="0.25">
      <c r="A8871" t="str">
        <f t="shared" si="138"/>
        <v/>
      </c>
      <c r="O8871" s="142"/>
      <c r="P8871" s="132"/>
      <c r="R8871" s="119"/>
    </row>
    <row r="8872" spans="1:18" x14ac:dyDescent="0.25">
      <c r="A8872" t="str">
        <f t="shared" si="138"/>
        <v/>
      </c>
      <c r="O8872" s="142"/>
      <c r="P8872" s="132"/>
      <c r="R8872" s="119"/>
    </row>
    <row r="8873" spans="1:18" x14ac:dyDescent="0.25">
      <c r="A8873" t="str">
        <f t="shared" si="138"/>
        <v/>
      </c>
      <c r="O8873" s="142"/>
      <c r="P8873" s="132"/>
      <c r="R8873" s="119"/>
    </row>
    <row r="8874" spans="1:18" x14ac:dyDescent="0.25">
      <c r="A8874" t="str">
        <f t="shared" si="138"/>
        <v/>
      </c>
      <c r="O8874" s="142"/>
      <c r="P8874" s="132"/>
      <c r="R8874" s="119"/>
    </row>
    <row r="8875" spans="1:18" x14ac:dyDescent="0.25">
      <c r="A8875" t="str">
        <f t="shared" si="138"/>
        <v/>
      </c>
      <c r="O8875" s="142"/>
      <c r="P8875" s="132"/>
      <c r="R8875" s="119"/>
    </row>
    <row r="8876" spans="1:18" x14ac:dyDescent="0.25">
      <c r="A8876" t="str">
        <f t="shared" si="138"/>
        <v/>
      </c>
      <c r="O8876" s="142"/>
      <c r="P8876" s="132"/>
      <c r="R8876" s="119"/>
    </row>
    <row r="8877" spans="1:18" x14ac:dyDescent="0.25">
      <c r="A8877" t="str">
        <f t="shared" si="138"/>
        <v/>
      </c>
      <c r="O8877" s="142"/>
      <c r="P8877" s="132"/>
      <c r="R8877" s="119"/>
    </row>
    <row r="8878" spans="1:18" x14ac:dyDescent="0.25">
      <c r="A8878" t="str">
        <f t="shared" si="138"/>
        <v/>
      </c>
      <c r="O8878" s="142"/>
      <c r="P8878" s="132"/>
      <c r="R8878" s="119"/>
    </row>
    <row r="8879" spans="1:18" x14ac:dyDescent="0.25">
      <c r="A8879" t="str">
        <f t="shared" si="138"/>
        <v/>
      </c>
      <c r="O8879" s="142"/>
      <c r="P8879" s="132"/>
      <c r="R8879" s="119"/>
    </row>
    <row r="8880" spans="1:18" x14ac:dyDescent="0.25">
      <c r="A8880" t="str">
        <f t="shared" si="138"/>
        <v/>
      </c>
      <c r="O8880" s="142"/>
      <c r="P8880" s="132"/>
      <c r="R8880" s="119"/>
    </row>
    <row r="8881" spans="1:18" x14ac:dyDescent="0.25">
      <c r="A8881" t="str">
        <f t="shared" si="138"/>
        <v/>
      </c>
      <c r="O8881" s="142"/>
      <c r="P8881" s="132"/>
      <c r="R8881" s="119"/>
    </row>
    <row r="8882" spans="1:18" x14ac:dyDescent="0.25">
      <c r="A8882" t="str">
        <f t="shared" si="138"/>
        <v/>
      </c>
      <c r="O8882" s="142"/>
      <c r="P8882" s="132"/>
      <c r="R8882" s="119"/>
    </row>
    <row r="8883" spans="1:18" x14ac:dyDescent="0.25">
      <c r="A8883" t="str">
        <f t="shared" si="138"/>
        <v/>
      </c>
      <c r="O8883" s="142"/>
      <c r="P8883" s="132"/>
      <c r="R8883" s="119"/>
    </row>
    <row r="8884" spans="1:18" x14ac:dyDescent="0.25">
      <c r="A8884" t="str">
        <f t="shared" si="138"/>
        <v/>
      </c>
      <c r="O8884" s="142"/>
      <c r="P8884" s="132"/>
      <c r="R8884" s="119"/>
    </row>
    <row r="8885" spans="1:18" x14ac:dyDescent="0.25">
      <c r="A8885" t="str">
        <f t="shared" si="138"/>
        <v/>
      </c>
      <c r="O8885" s="142"/>
      <c r="P8885" s="132"/>
      <c r="R8885" s="119"/>
    </row>
    <row r="8886" spans="1:18" x14ac:dyDescent="0.25">
      <c r="A8886" t="str">
        <f t="shared" si="138"/>
        <v/>
      </c>
      <c r="O8886" s="142"/>
      <c r="P8886" s="132"/>
      <c r="R8886" s="119"/>
    </row>
    <row r="8887" spans="1:18" x14ac:dyDescent="0.25">
      <c r="A8887" t="str">
        <f t="shared" si="138"/>
        <v/>
      </c>
      <c r="O8887" s="142"/>
      <c r="P8887" s="132"/>
      <c r="R8887" s="119"/>
    </row>
    <row r="8888" spans="1:18" x14ac:dyDescent="0.25">
      <c r="A8888" t="str">
        <f t="shared" si="138"/>
        <v/>
      </c>
      <c r="O8888" s="142"/>
      <c r="P8888" s="132"/>
      <c r="R8888" s="119"/>
    </row>
    <row r="8889" spans="1:18" x14ac:dyDescent="0.25">
      <c r="A8889" t="str">
        <f t="shared" si="138"/>
        <v/>
      </c>
      <c r="O8889" s="142"/>
      <c r="P8889" s="132"/>
      <c r="R8889" s="119"/>
    </row>
    <row r="8890" spans="1:18" x14ac:dyDescent="0.25">
      <c r="A8890" t="str">
        <f t="shared" si="138"/>
        <v/>
      </c>
      <c r="O8890" s="142"/>
      <c r="P8890" s="132"/>
      <c r="R8890" s="119"/>
    </row>
    <row r="8891" spans="1:18" x14ac:dyDescent="0.25">
      <c r="A8891" t="str">
        <f t="shared" si="138"/>
        <v/>
      </c>
      <c r="O8891" s="142"/>
      <c r="P8891" s="132"/>
      <c r="R8891" s="119"/>
    </row>
    <row r="8892" spans="1:18" x14ac:dyDescent="0.25">
      <c r="A8892" t="str">
        <f t="shared" si="138"/>
        <v/>
      </c>
      <c r="O8892" s="142"/>
      <c r="P8892" s="132"/>
      <c r="R8892" s="119"/>
    </row>
    <row r="8893" spans="1:18" x14ac:dyDescent="0.25">
      <c r="A8893" t="str">
        <f t="shared" si="138"/>
        <v/>
      </c>
      <c r="O8893" s="142"/>
      <c r="P8893" s="132"/>
      <c r="R8893" s="119"/>
    </row>
    <row r="8894" spans="1:18" x14ac:dyDescent="0.25">
      <c r="A8894" t="str">
        <f t="shared" si="138"/>
        <v/>
      </c>
      <c r="O8894" s="142"/>
      <c r="P8894" s="132"/>
      <c r="R8894" s="119"/>
    </row>
    <row r="8895" spans="1:18" x14ac:dyDescent="0.25">
      <c r="A8895" t="str">
        <f t="shared" si="138"/>
        <v/>
      </c>
      <c r="O8895" s="142"/>
      <c r="P8895" s="132"/>
      <c r="R8895" s="119"/>
    </row>
    <row r="8896" spans="1:18" x14ac:dyDescent="0.25">
      <c r="A8896" t="str">
        <f t="shared" si="138"/>
        <v/>
      </c>
      <c r="O8896" s="142"/>
      <c r="P8896" s="132"/>
      <c r="R8896" s="119"/>
    </row>
    <row r="8897" spans="1:18" x14ac:dyDescent="0.25">
      <c r="A8897" t="str">
        <f t="shared" si="138"/>
        <v/>
      </c>
      <c r="O8897" s="142"/>
      <c r="P8897" s="132"/>
      <c r="R8897" s="119"/>
    </row>
    <row r="8898" spans="1:18" x14ac:dyDescent="0.25">
      <c r="A8898" t="str">
        <f t="shared" si="138"/>
        <v/>
      </c>
      <c r="O8898" s="142"/>
      <c r="P8898" s="132"/>
      <c r="R8898" s="119"/>
    </row>
    <row r="8899" spans="1:18" x14ac:dyDescent="0.25">
      <c r="A8899" t="str">
        <f t="shared" si="138"/>
        <v/>
      </c>
      <c r="O8899" s="142"/>
      <c r="P8899" s="132"/>
      <c r="R8899" s="119"/>
    </row>
    <row r="8900" spans="1:18" x14ac:dyDescent="0.25">
      <c r="A8900" t="str">
        <f t="shared" si="138"/>
        <v/>
      </c>
      <c r="O8900" s="142"/>
      <c r="P8900" s="132"/>
      <c r="R8900" s="119"/>
    </row>
    <row r="8901" spans="1:18" x14ac:dyDescent="0.25">
      <c r="A8901" t="str">
        <f t="shared" si="138"/>
        <v/>
      </c>
      <c r="O8901" s="142"/>
      <c r="P8901" s="132"/>
      <c r="R8901" s="119"/>
    </row>
    <row r="8902" spans="1:18" x14ac:dyDescent="0.25">
      <c r="A8902" t="str">
        <f t="shared" si="138"/>
        <v/>
      </c>
      <c r="O8902" s="142"/>
      <c r="P8902" s="132"/>
      <c r="R8902" s="119"/>
    </row>
    <row r="8903" spans="1:18" x14ac:dyDescent="0.25">
      <c r="A8903" t="str">
        <f t="shared" si="138"/>
        <v/>
      </c>
      <c r="O8903" s="142"/>
      <c r="P8903" s="132"/>
      <c r="R8903" s="119"/>
    </row>
    <row r="8904" spans="1:18" x14ac:dyDescent="0.25">
      <c r="A8904" t="str">
        <f t="shared" ref="A8904:A8927" si="139">B8904&amp;N8904</f>
        <v/>
      </c>
      <c r="O8904" s="142"/>
      <c r="P8904" s="132"/>
      <c r="R8904" s="119"/>
    </row>
    <row r="8905" spans="1:18" x14ac:dyDescent="0.25">
      <c r="A8905" t="str">
        <f t="shared" si="139"/>
        <v/>
      </c>
      <c r="O8905" s="142"/>
      <c r="P8905" s="132"/>
      <c r="R8905" s="119"/>
    </row>
    <row r="8906" spans="1:18" x14ac:dyDescent="0.25">
      <c r="A8906" t="str">
        <f t="shared" si="139"/>
        <v/>
      </c>
      <c r="O8906" s="142"/>
      <c r="P8906" s="132"/>
      <c r="R8906" s="119"/>
    </row>
    <row r="8907" spans="1:18" x14ac:dyDescent="0.25">
      <c r="A8907" t="str">
        <f t="shared" si="139"/>
        <v/>
      </c>
      <c r="O8907" s="142"/>
      <c r="P8907" s="132"/>
      <c r="R8907" s="119"/>
    </row>
    <row r="8908" spans="1:18" x14ac:dyDescent="0.25">
      <c r="A8908" t="str">
        <f t="shared" si="139"/>
        <v/>
      </c>
      <c r="O8908" s="142"/>
      <c r="P8908" s="132"/>
      <c r="R8908" s="119"/>
    </row>
    <row r="8909" spans="1:18" x14ac:dyDescent="0.25">
      <c r="A8909" t="str">
        <f t="shared" si="139"/>
        <v/>
      </c>
      <c r="O8909" s="142"/>
      <c r="P8909" s="132"/>
      <c r="R8909" s="119"/>
    </row>
    <row r="8910" spans="1:18" x14ac:dyDescent="0.25">
      <c r="A8910" t="str">
        <f t="shared" si="139"/>
        <v/>
      </c>
      <c r="O8910" s="142"/>
      <c r="P8910" s="132"/>
      <c r="R8910" s="119"/>
    </row>
    <row r="8911" spans="1:18" x14ac:dyDescent="0.25">
      <c r="A8911" t="str">
        <f t="shared" si="139"/>
        <v/>
      </c>
      <c r="O8911" s="142"/>
      <c r="P8911" s="132"/>
      <c r="R8911" s="119"/>
    </row>
    <row r="8912" spans="1:18" x14ac:dyDescent="0.25">
      <c r="A8912" t="str">
        <f t="shared" si="139"/>
        <v/>
      </c>
      <c r="O8912" s="142"/>
      <c r="P8912" s="132"/>
      <c r="R8912" s="119"/>
    </row>
    <row r="8913" spans="1:18" x14ac:dyDescent="0.25">
      <c r="A8913" t="str">
        <f t="shared" si="139"/>
        <v/>
      </c>
      <c r="O8913" s="142"/>
      <c r="P8913" s="132"/>
      <c r="R8913" s="119"/>
    </row>
    <row r="8914" spans="1:18" x14ac:dyDescent="0.25">
      <c r="A8914" t="str">
        <f t="shared" si="139"/>
        <v/>
      </c>
      <c r="O8914" s="142"/>
      <c r="P8914" s="132"/>
      <c r="R8914" s="119"/>
    </row>
    <row r="8915" spans="1:18" x14ac:dyDescent="0.25">
      <c r="A8915" t="str">
        <f t="shared" si="139"/>
        <v/>
      </c>
      <c r="O8915" s="142"/>
      <c r="P8915" s="132"/>
      <c r="R8915" s="119"/>
    </row>
    <row r="8916" spans="1:18" x14ac:dyDescent="0.25">
      <c r="A8916" t="str">
        <f t="shared" si="139"/>
        <v/>
      </c>
      <c r="O8916" s="142"/>
      <c r="P8916" s="132"/>
      <c r="R8916" s="119"/>
    </row>
    <row r="8917" spans="1:18" x14ac:dyDescent="0.25">
      <c r="A8917" t="str">
        <f t="shared" si="139"/>
        <v/>
      </c>
      <c r="O8917" s="142"/>
      <c r="P8917" s="132"/>
      <c r="R8917" s="119"/>
    </row>
    <row r="8918" spans="1:18" x14ac:dyDescent="0.25">
      <c r="A8918" t="str">
        <f t="shared" si="139"/>
        <v/>
      </c>
      <c r="O8918" s="142"/>
      <c r="P8918" s="132"/>
      <c r="R8918" s="119"/>
    </row>
    <row r="8919" spans="1:18" x14ac:dyDescent="0.25">
      <c r="A8919" t="str">
        <f t="shared" si="139"/>
        <v/>
      </c>
      <c r="O8919" s="142"/>
      <c r="P8919" s="132"/>
      <c r="R8919" s="119"/>
    </row>
    <row r="8920" spans="1:18" x14ac:dyDescent="0.25">
      <c r="A8920" t="str">
        <f t="shared" si="139"/>
        <v/>
      </c>
      <c r="O8920" s="142"/>
      <c r="P8920" s="132"/>
      <c r="R8920" s="119"/>
    </row>
    <row r="8921" spans="1:18" x14ac:dyDescent="0.25">
      <c r="A8921" t="str">
        <f t="shared" si="139"/>
        <v/>
      </c>
      <c r="O8921" s="142"/>
      <c r="P8921" s="132"/>
      <c r="R8921" s="119"/>
    </row>
    <row r="8922" spans="1:18" x14ac:dyDescent="0.25">
      <c r="A8922" t="str">
        <f t="shared" si="139"/>
        <v/>
      </c>
      <c r="O8922" s="142"/>
      <c r="P8922" s="132"/>
      <c r="R8922" s="119"/>
    </row>
    <row r="8923" spans="1:18" x14ac:dyDescent="0.25">
      <c r="A8923" t="str">
        <f t="shared" si="139"/>
        <v/>
      </c>
      <c r="O8923" s="142"/>
      <c r="P8923" s="132"/>
      <c r="R8923" s="119"/>
    </row>
    <row r="8924" spans="1:18" x14ac:dyDescent="0.25">
      <c r="A8924" t="str">
        <f t="shared" si="139"/>
        <v/>
      </c>
      <c r="O8924" s="142"/>
      <c r="P8924" s="132"/>
      <c r="R8924" s="119"/>
    </row>
    <row r="8925" spans="1:18" x14ac:dyDescent="0.25">
      <c r="A8925" t="str">
        <f t="shared" si="139"/>
        <v/>
      </c>
      <c r="O8925" s="142"/>
      <c r="P8925" s="132"/>
      <c r="R8925" s="119"/>
    </row>
    <row r="8926" spans="1:18" x14ac:dyDescent="0.25">
      <c r="A8926" t="str">
        <f t="shared" si="139"/>
        <v/>
      </c>
      <c r="O8926" s="142"/>
      <c r="P8926" s="132"/>
      <c r="R8926" s="119"/>
    </row>
    <row r="8927" spans="1:18" x14ac:dyDescent="0.25">
      <c r="A8927" t="str">
        <f t="shared" si="139"/>
        <v/>
      </c>
      <c r="O8927" s="142"/>
      <c r="P8927" s="132"/>
      <c r="R8927" s="119"/>
    </row>
  </sheetData>
  <autoFilter ref="A6:T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 filterMode="1">
    <tabColor rgb="FFFFFF00"/>
  </sheetPr>
  <dimension ref="A1:N959"/>
  <sheetViews>
    <sheetView topLeftCell="A185" workbookViewId="0">
      <selection activeCell="J220" sqref="A220:XFD220"/>
    </sheetView>
  </sheetViews>
  <sheetFormatPr defaultColWidth="9.140625" defaultRowHeight="15" x14ac:dyDescent="0.25"/>
  <cols>
    <col min="1" max="1" width="27.28515625" bestFit="1" customWidth="1"/>
    <col min="2" max="2" width="12.140625" bestFit="1" customWidth="1"/>
    <col min="3" max="3" width="43.42578125" bestFit="1" customWidth="1"/>
    <col min="4" max="4" width="7.42578125" bestFit="1" customWidth="1"/>
    <col min="5" max="5" width="8.7109375" bestFit="1" customWidth="1"/>
    <col min="6" max="6" width="10.42578125" bestFit="1" customWidth="1"/>
    <col min="7" max="7" width="10.85546875" bestFit="1" customWidth="1"/>
    <col min="8" max="8" width="15.7109375" bestFit="1" customWidth="1"/>
    <col min="9" max="9" width="18" bestFit="1" customWidth="1"/>
    <col min="10" max="10" width="12.42578125" style="284" bestFit="1" customWidth="1"/>
    <col min="11" max="11" width="13.42578125" bestFit="1" customWidth="1"/>
    <col min="12" max="12" width="11.85546875" bestFit="1" customWidth="1"/>
    <col min="13" max="13" width="18.7109375" bestFit="1" customWidth="1"/>
    <col min="14" max="14" width="12.28515625" bestFit="1" customWidth="1"/>
  </cols>
  <sheetData>
    <row r="1" spans="1:14" x14ac:dyDescent="0.25">
      <c r="A1" s="271" t="s">
        <v>576</v>
      </c>
      <c r="B1" t="s">
        <v>100</v>
      </c>
      <c r="C1" t="s">
        <v>101</v>
      </c>
      <c r="D1" t="s">
        <v>110</v>
      </c>
      <c r="E1" t="s">
        <v>109</v>
      </c>
      <c r="F1" s="118" t="s">
        <v>39</v>
      </c>
      <c r="G1" t="s">
        <v>111</v>
      </c>
      <c r="H1" t="s">
        <v>112</v>
      </c>
      <c r="I1" t="s">
        <v>113</v>
      </c>
      <c r="J1" s="284" t="s">
        <v>114</v>
      </c>
      <c r="K1" t="s">
        <v>115</v>
      </c>
      <c r="L1" t="s">
        <v>116</v>
      </c>
      <c r="M1" t="s">
        <v>189</v>
      </c>
    </row>
    <row r="2" spans="1:14" hidden="1" x14ac:dyDescent="0.25">
      <c r="A2" t="str">
        <f>B2&amp;M2</f>
        <v>Q08L04IBIRAPITANGA FASE 3</v>
      </c>
      <c r="B2" s="123" t="s">
        <v>273</v>
      </c>
      <c r="C2" s="123" t="s">
        <v>457</v>
      </c>
      <c r="D2" s="124"/>
      <c r="E2" s="124"/>
      <c r="F2" s="125">
        <v>44261</v>
      </c>
      <c r="G2" s="124">
        <v>48</v>
      </c>
      <c r="H2" s="126">
        <v>180000</v>
      </c>
      <c r="I2" s="126">
        <v>180000</v>
      </c>
      <c r="J2" s="285">
        <v>225</v>
      </c>
      <c r="K2" s="127">
        <v>800</v>
      </c>
      <c r="L2" s="128" t="s">
        <v>117</v>
      </c>
      <c r="M2" t="s">
        <v>304</v>
      </c>
    </row>
    <row r="3" spans="1:14" hidden="1" x14ac:dyDescent="0.25">
      <c r="A3" t="str">
        <f t="shared" ref="A3:A66" si="0">B3&amp;M3</f>
        <v>Q011L05IBIRAPITANGA FASE 3</v>
      </c>
      <c r="B3" s="123" t="s">
        <v>379</v>
      </c>
      <c r="C3" s="123" t="s">
        <v>380</v>
      </c>
      <c r="D3" s="124"/>
      <c r="E3" s="124"/>
      <c r="F3" s="125">
        <v>44364</v>
      </c>
      <c r="G3" s="124">
        <v>48</v>
      </c>
      <c r="H3" s="126">
        <v>243900</v>
      </c>
      <c r="I3" s="126">
        <v>243900</v>
      </c>
      <c r="J3" s="285">
        <v>293.09971879731779</v>
      </c>
      <c r="K3" s="127">
        <v>832.14</v>
      </c>
      <c r="L3" s="128" t="s">
        <v>117</v>
      </c>
      <c r="M3" t="s">
        <v>304</v>
      </c>
      <c r="N3" s="120" t="s">
        <v>118</v>
      </c>
    </row>
    <row r="4" spans="1:14" hidden="1" x14ac:dyDescent="0.25">
      <c r="A4" t="str">
        <f t="shared" si="0"/>
        <v>Q013L06IBIRAPITANGA FASE 3</v>
      </c>
      <c r="B4" s="123" t="s">
        <v>414</v>
      </c>
      <c r="C4" s="123" t="s">
        <v>415</v>
      </c>
      <c r="D4" s="124"/>
      <c r="E4" s="124"/>
      <c r="F4" s="125">
        <v>42985</v>
      </c>
      <c r="G4" s="124">
        <v>96</v>
      </c>
      <c r="H4" s="126">
        <v>158950</v>
      </c>
      <c r="I4" s="126">
        <v>158950</v>
      </c>
      <c r="J4" s="285">
        <v>158.94999999999999</v>
      </c>
      <c r="K4" s="127">
        <v>1000</v>
      </c>
      <c r="L4" s="128" t="s">
        <v>117</v>
      </c>
      <c r="M4" t="s">
        <v>304</v>
      </c>
      <c r="N4" s="120" t="s">
        <v>117</v>
      </c>
    </row>
    <row r="5" spans="1:14" hidden="1" x14ac:dyDescent="0.25">
      <c r="A5" t="str">
        <f t="shared" si="0"/>
        <v>Q014L010IBIRAPITANGA FASE 3</v>
      </c>
      <c r="B5" s="123" t="s">
        <v>326</v>
      </c>
      <c r="C5" s="123" t="s">
        <v>327</v>
      </c>
      <c r="D5" s="124"/>
      <c r="E5" s="124"/>
      <c r="F5" s="125">
        <v>43767</v>
      </c>
      <c r="G5" s="124">
        <v>48</v>
      </c>
      <c r="H5" s="126">
        <v>247050</v>
      </c>
      <c r="I5" s="126">
        <v>247050</v>
      </c>
      <c r="J5" s="285">
        <v>193.72823939023243</v>
      </c>
      <c r="K5" s="127">
        <v>1275.24</v>
      </c>
      <c r="L5" s="128" t="s">
        <v>117</v>
      </c>
      <c r="M5" t="s">
        <v>304</v>
      </c>
      <c r="N5" s="120" t="s">
        <v>119</v>
      </c>
    </row>
    <row r="6" spans="1:14" hidden="1" x14ac:dyDescent="0.25">
      <c r="A6" t="str">
        <f t="shared" si="0"/>
        <v>Q015L010IBIRAPITANGA FASE 3</v>
      </c>
      <c r="B6" s="123" t="s">
        <v>533</v>
      </c>
      <c r="C6" s="123" t="s">
        <v>534</v>
      </c>
      <c r="D6" s="124"/>
      <c r="E6" s="124"/>
      <c r="F6" s="125">
        <v>43195</v>
      </c>
      <c r="G6" s="124">
        <v>96</v>
      </c>
      <c r="H6" s="126">
        <v>185624</v>
      </c>
      <c r="I6" s="126">
        <v>185624</v>
      </c>
      <c r="J6" s="285">
        <v>200</v>
      </c>
      <c r="K6" s="127">
        <v>928.12</v>
      </c>
      <c r="L6" s="128" t="s">
        <v>117</v>
      </c>
      <c r="M6" t="s">
        <v>304</v>
      </c>
      <c r="N6" s="120" t="s">
        <v>120</v>
      </c>
    </row>
    <row r="7" spans="1:14" hidden="1" x14ac:dyDescent="0.25">
      <c r="A7" t="str">
        <f t="shared" si="0"/>
        <v>Q015L012IBIRAPITANGA FASE 3</v>
      </c>
      <c r="B7" s="123" t="s">
        <v>339</v>
      </c>
      <c r="C7" s="123" t="s">
        <v>340</v>
      </c>
      <c r="D7" s="124"/>
      <c r="E7" s="124"/>
      <c r="F7" s="125">
        <v>43205</v>
      </c>
      <c r="G7" s="124">
        <v>96</v>
      </c>
      <c r="H7" s="126">
        <v>176595</v>
      </c>
      <c r="I7" s="126">
        <v>176595</v>
      </c>
      <c r="J7" s="285">
        <v>187.26538143411594</v>
      </c>
      <c r="K7" s="127">
        <v>943.02</v>
      </c>
      <c r="L7" s="128" t="s">
        <v>117</v>
      </c>
      <c r="M7" t="s">
        <v>304</v>
      </c>
      <c r="N7" s="120" t="s">
        <v>121</v>
      </c>
    </row>
    <row r="8" spans="1:14" hidden="1" x14ac:dyDescent="0.25">
      <c r="A8" t="str">
        <f t="shared" si="0"/>
        <v>Q016L02IBIRAPITANGA FASE 3</v>
      </c>
      <c r="B8" s="123" t="s">
        <v>535</v>
      </c>
      <c r="C8" s="123" t="s">
        <v>464</v>
      </c>
      <c r="D8" s="124"/>
      <c r="E8" s="124"/>
      <c r="F8" s="125">
        <v>43183</v>
      </c>
      <c r="G8" s="124">
        <v>96</v>
      </c>
      <c r="H8" s="126">
        <v>122610</v>
      </c>
      <c r="I8" s="126">
        <v>122610</v>
      </c>
      <c r="J8" s="285">
        <v>152.50569051083994</v>
      </c>
      <c r="K8" s="127">
        <v>803.97</v>
      </c>
      <c r="L8" s="128" t="s">
        <v>117</v>
      </c>
      <c r="M8" t="s">
        <v>304</v>
      </c>
      <c r="N8" s="120"/>
    </row>
    <row r="9" spans="1:14" hidden="1" x14ac:dyDescent="0.25">
      <c r="A9" t="str">
        <f t="shared" si="0"/>
        <v>Q016L04IBIRAPITANGA FASE 3</v>
      </c>
      <c r="B9" s="123" t="s">
        <v>399</v>
      </c>
      <c r="C9" s="123" t="s">
        <v>400</v>
      </c>
      <c r="D9" s="124"/>
      <c r="E9" s="124"/>
      <c r="F9" s="125">
        <v>44088</v>
      </c>
      <c r="G9" s="124">
        <v>96</v>
      </c>
      <c r="H9" s="126">
        <v>120598.71</v>
      </c>
      <c r="I9" s="126">
        <v>120598.71</v>
      </c>
      <c r="J9" s="285">
        <v>149.31126655936609</v>
      </c>
      <c r="K9" s="127">
        <v>807.7</v>
      </c>
      <c r="L9" s="128" t="s">
        <v>117</v>
      </c>
      <c r="M9" t="s">
        <v>304</v>
      </c>
    </row>
    <row r="10" spans="1:14" hidden="1" x14ac:dyDescent="0.25">
      <c r="A10" t="str">
        <f t="shared" si="0"/>
        <v>Q01L01IBIRAPITANGA FASE 3</v>
      </c>
      <c r="B10" s="123" t="s">
        <v>349</v>
      </c>
      <c r="C10" s="123" t="s">
        <v>350</v>
      </c>
      <c r="D10" s="124"/>
      <c r="E10" s="124"/>
      <c r="F10" s="125">
        <v>44455</v>
      </c>
      <c r="G10" s="124">
        <v>180</v>
      </c>
      <c r="H10" s="126">
        <v>345685.19</v>
      </c>
      <c r="I10" s="126">
        <v>345685.19</v>
      </c>
      <c r="J10" s="285">
        <v>276.62117999151775</v>
      </c>
      <c r="K10" s="127">
        <v>1249.67</v>
      </c>
      <c r="L10" s="128" t="s">
        <v>117</v>
      </c>
      <c r="M10" t="s">
        <v>304</v>
      </c>
    </row>
    <row r="11" spans="1:14" hidden="1" x14ac:dyDescent="0.25">
      <c r="A11" t="str">
        <f t="shared" si="0"/>
        <v>Q02L08IBIRAPITANGA FASE 3</v>
      </c>
      <c r="B11" s="123" t="s">
        <v>505</v>
      </c>
      <c r="C11" s="123" t="s">
        <v>506</v>
      </c>
      <c r="D11" s="124"/>
      <c r="E11" s="124"/>
      <c r="F11" s="125">
        <v>43204</v>
      </c>
      <c r="G11" s="124">
        <v>96</v>
      </c>
      <c r="H11" s="126">
        <v>165615.01</v>
      </c>
      <c r="I11" s="126">
        <v>165615.01</v>
      </c>
      <c r="J11" s="285">
        <v>191.65076664930859</v>
      </c>
      <c r="K11" s="127">
        <v>864.15</v>
      </c>
      <c r="L11" s="128" t="s">
        <v>117</v>
      </c>
      <c r="M11" t="s">
        <v>304</v>
      </c>
    </row>
    <row r="12" spans="1:14" hidden="1" x14ac:dyDescent="0.25">
      <c r="A12" t="str">
        <f t="shared" si="0"/>
        <v>Q02L09IBIRAPITANGA FASE 3</v>
      </c>
      <c r="B12" s="123" t="s">
        <v>337</v>
      </c>
      <c r="C12" s="123" t="s">
        <v>338</v>
      </c>
      <c r="D12" s="124"/>
      <c r="E12" s="124"/>
      <c r="F12" s="125">
        <v>44386</v>
      </c>
      <c r="G12" s="124">
        <v>48</v>
      </c>
      <c r="H12" s="126">
        <v>308101.52</v>
      </c>
      <c r="I12" s="126">
        <v>308101.52</v>
      </c>
      <c r="J12" s="285">
        <v>272.711720084619</v>
      </c>
      <c r="K12" s="127">
        <v>1129.77</v>
      </c>
      <c r="L12" s="128" t="s">
        <v>117</v>
      </c>
      <c r="M12" t="s">
        <v>304</v>
      </c>
    </row>
    <row r="13" spans="1:14" hidden="1" x14ac:dyDescent="0.25">
      <c r="A13" t="str">
        <f t="shared" si="0"/>
        <v>Q02L010IBIRAPITANGA FASE 3</v>
      </c>
      <c r="B13" s="123" t="s">
        <v>309</v>
      </c>
      <c r="C13" s="123" t="s">
        <v>310</v>
      </c>
      <c r="D13" s="124"/>
      <c r="E13" s="124"/>
      <c r="F13" s="125">
        <v>44236</v>
      </c>
      <c r="G13" s="124">
        <v>42</v>
      </c>
      <c r="H13" s="126">
        <v>319500</v>
      </c>
      <c r="I13" s="126">
        <v>319500</v>
      </c>
      <c r="J13" s="285">
        <v>222.77538384303224</v>
      </c>
      <c r="K13" s="127">
        <v>1434.18</v>
      </c>
      <c r="L13" s="128" t="s">
        <v>117</v>
      </c>
      <c r="M13" t="s">
        <v>304</v>
      </c>
    </row>
    <row r="14" spans="1:14" hidden="1" x14ac:dyDescent="0.25">
      <c r="A14" t="str">
        <f t="shared" si="0"/>
        <v>Q02L011IBIRAPITANGA FASE 3</v>
      </c>
      <c r="B14" s="123" t="s">
        <v>432</v>
      </c>
      <c r="C14" s="123" t="s">
        <v>577</v>
      </c>
      <c r="D14" s="124"/>
      <c r="E14" s="124"/>
      <c r="F14" s="125">
        <v>43968</v>
      </c>
      <c r="G14" s="124">
        <v>45</v>
      </c>
      <c r="H14" s="126">
        <v>275400</v>
      </c>
      <c r="I14" s="126">
        <v>275400</v>
      </c>
      <c r="J14" s="285">
        <v>177.31135719804274</v>
      </c>
      <c r="K14" s="127">
        <v>1553.2</v>
      </c>
      <c r="L14" s="128" t="s">
        <v>119</v>
      </c>
      <c r="M14" t="s">
        <v>304</v>
      </c>
    </row>
    <row r="15" spans="1:14" hidden="1" x14ac:dyDescent="0.25">
      <c r="A15" t="str">
        <f t="shared" si="0"/>
        <v>Q02L011IBIRAPITANGA FASE 3</v>
      </c>
      <c r="B15" s="123" t="s">
        <v>432</v>
      </c>
      <c r="C15" s="123" t="s">
        <v>578</v>
      </c>
      <c r="D15" s="124"/>
      <c r="E15" s="124"/>
      <c r="F15" s="125">
        <v>43968</v>
      </c>
      <c r="G15" s="124">
        <v>45</v>
      </c>
      <c r="H15" s="126">
        <v>275400</v>
      </c>
      <c r="I15" s="126">
        <v>275400</v>
      </c>
      <c r="J15" s="285">
        <v>177.31135719804274</v>
      </c>
      <c r="K15" s="127">
        <v>1553.2</v>
      </c>
      <c r="L15" s="128" t="s">
        <v>117</v>
      </c>
      <c r="M15" t="s">
        <v>304</v>
      </c>
    </row>
    <row r="16" spans="1:14" hidden="1" x14ac:dyDescent="0.25">
      <c r="A16" t="str">
        <f t="shared" si="0"/>
        <v>Q02L012IBIRAPITANGA FASE 3</v>
      </c>
      <c r="B16" s="123" t="s">
        <v>319</v>
      </c>
      <c r="C16" s="123" t="s">
        <v>320</v>
      </c>
      <c r="D16" s="124"/>
      <c r="E16" s="124"/>
      <c r="F16" s="125">
        <v>44335</v>
      </c>
      <c r="G16" s="124">
        <v>48</v>
      </c>
      <c r="H16" s="126">
        <v>288000</v>
      </c>
      <c r="I16" s="126">
        <v>288000</v>
      </c>
      <c r="J16" s="285">
        <v>230.07972901720805</v>
      </c>
      <c r="K16" s="127">
        <v>1251.74</v>
      </c>
      <c r="L16" s="128" t="s">
        <v>117</v>
      </c>
      <c r="M16" t="s">
        <v>304</v>
      </c>
    </row>
    <row r="17" spans="1:13" hidden="1" x14ac:dyDescent="0.25">
      <c r="A17" t="str">
        <f t="shared" si="0"/>
        <v>Q03L05IBIRAPITANGA FASE 3</v>
      </c>
      <c r="B17" s="123" t="s">
        <v>234</v>
      </c>
      <c r="C17" s="123" t="s">
        <v>507</v>
      </c>
      <c r="D17" s="124"/>
      <c r="E17" s="124"/>
      <c r="F17" s="125">
        <v>44362</v>
      </c>
      <c r="G17" s="124">
        <v>180</v>
      </c>
      <c r="H17" s="126">
        <v>272427.96999999997</v>
      </c>
      <c r="I17" s="126">
        <v>272427.96999999997</v>
      </c>
      <c r="J17" s="285">
        <v>329.55262139210799</v>
      </c>
      <c r="K17" s="127">
        <v>826.66</v>
      </c>
      <c r="L17" s="128" t="s">
        <v>117</v>
      </c>
      <c r="M17" t="s">
        <v>304</v>
      </c>
    </row>
    <row r="18" spans="1:13" hidden="1" x14ac:dyDescent="0.25">
      <c r="A18" t="str">
        <f t="shared" si="0"/>
        <v>Q03L08IBIRAPITANGA FASE 3</v>
      </c>
      <c r="B18" s="123" t="s">
        <v>202</v>
      </c>
      <c r="C18" s="123" t="s">
        <v>334</v>
      </c>
      <c r="D18" s="124"/>
      <c r="E18" s="124"/>
      <c r="F18" s="125">
        <v>43921</v>
      </c>
      <c r="G18" s="124">
        <v>48</v>
      </c>
      <c r="H18" s="126">
        <v>239445</v>
      </c>
      <c r="I18" s="126">
        <v>239445</v>
      </c>
      <c r="J18" s="285">
        <v>177.73926082083182</v>
      </c>
      <c r="K18" s="127">
        <v>1347.17</v>
      </c>
      <c r="L18" s="128" t="s">
        <v>117</v>
      </c>
      <c r="M18" t="s">
        <v>304</v>
      </c>
    </row>
    <row r="19" spans="1:13" hidden="1" x14ac:dyDescent="0.25">
      <c r="A19" t="str">
        <f t="shared" si="0"/>
        <v>Q03L013IBIRAPITANGA FASE 3</v>
      </c>
      <c r="B19" s="123" t="s">
        <v>237</v>
      </c>
      <c r="C19" s="123" t="s">
        <v>508</v>
      </c>
      <c r="D19" s="124"/>
      <c r="E19" s="124"/>
      <c r="F19" s="125">
        <v>44260</v>
      </c>
      <c r="G19" s="124">
        <v>42</v>
      </c>
      <c r="H19" s="126">
        <v>315000</v>
      </c>
      <c r="I19" s="126">
        <v>315000</v>
      </c>
      <c r="J19" s="285">
        <v>219.14110600168354</v>
      </c>
      <c r="K19" s="127">
        <v>1437.43</v>
      </c>
      <c r="L19" s="128" t="s">
        <v>117</v>
      </c>
      <c r="M19" t="s">
        <v>304</v>
      </c>
    </row>
    <row r="20" spans="1:13" hidden="1" x14ac:dyDescent="0.25">
      <c r="A20" t="str">
        <f t="shared" si="0"/>
        <v>Q04L05IBIRAPITANGA FASE 3</v>
      </c>
      <c r="B20" s="123" t="s">
        <v>204</v>
      </c>
      <c r="C20" s="123" t="s">
        <v>306</v>
      </c>
      <c r="D20" s="124"/>
      <c r="E20" s="124"/>
      <c r="F20" s="125">
        <v>43049</v>
      </c>
      <c r="G20" s="124">
        <v>96</v>
      </c>
      <c r="H20" s="126">
        <v>165495</v>
      </c>
      <c r="I20" s="126">
        <v>165495</v>
      </c>
      <c r="J20" s="285">
        <v>182.8573007016187</v>
      </c>
      <c r="K20" s="127">
        <v>905.05</v>
      </c>
      <c r="L20" s="128" t="s">
        <v>117</v>
      </c>
      <c r="M20" t="s">
        <v>304</v>
      </c>
    </row>
    <row r="21" spans="1:13" hidden="1" x14ac:dyDescent="0.25">
      <c r="A21" t="str">
        <f t="shared" si="0"/>
        <v>Q05L02IBIRAPITANGA FASE 3</v>
      </c>
      <c r="B21" s="123" t="s">
        <v>302</v>
      </c>
      <c r="C21" s="123" t="s">
        <v>579</v>
      </c>
      <c r="D21" s="124"/>
      <c r="E21" s="124"/>
      <c r="F21" s="125">
        <v>43996</v>
      </c>
      <c r="G21" s="124">
        <v>48</v>
      </c>
      <c r="H21" s="126">
        <v>162000</v>
      </c>
      <c r="I21" s="126">
        <v>162000</v>
      </c>
      <c r="J21" s="285">
        <v>202.5</v>
      </c>
      <c r="K21" s="127">
        <v>800</v>
      </c>
      <c r="L21" s="128" t="s">
        <v>119</v>
      </c>
      <c r="M21" t="s">
        <v>304</v>
      </c>
    </row>
    <row r="22" spans="1:13" hidden="1" x14ac:dyDescent="0.25">
      <c r="A22" t="str">
        <f t="shared" si="0"/>
        <v>Q05L03IBIRAPITANGA FASE 3</v>
      </c>
      <c r="B22" s="123" t="s">
        <v>246</v>
      </c>
      <c r="C22" s="123" t="s">
        <v>407</v>
      </c>
      <c r="D22" s="124"/>
      <c r="E22" s="124"/>
      <c r="F22" s="125">
        <v>44152</v>
      </c>
      <c r="G22" s="124">
        <v>48</v>
      </c>
      <c r="H22" s="126">
        <v>255600</v>
      </c>
      <c r="I22" s="126">
        <v>255600</v>
      </c>
      <c r="J22" s="285">
        <v>293.28070497521571</v>
      </c>
      <c r="K22" s="127">
        <v>871.52</v>
      </c>
      <c r="L22" s="128" t="s">
        <v>117</v>
      </c>
      <c r="M22" t="s">
        <v>304</v>
      </c>
    </row>
    <row r="23" spans="1:13" hidden="1" x14ac:dyDescent="0.25">
      <c r="A23" t="str">
        <f t="shared" si="0"/>
        <v>Q05L04IBIRAPITANGA FASE 3</v>
      </c>
      <c r="B23" s="123" t="s">
        <v>247</v>
      </c>
      <c r="C23" s="123" t="s">
        <v>325</v>
      </c>
      <c r="D23" s="124"/>
      <c r="E23" s="124"/>
      <c r="F23" s="125">
        <v>44050</v>
      </c>
      <c r="G23" s="124">
        <v>48</v>
      </c>
      <c r="H23" s="126">
        <v>231873.58</v>
      </c>
      <c r="I23" s="126">
        <v>231873.58</v>
      </c>
      <c r="J23" s="285">
        <v>251.3889003328382</v>
      </c>
      <c r="K23" s="127">
        <v>922.37</v>
      </c>
      <c r="L23" s="128" t="s">
        <v>117</v>
      </c>
      <c r="M23" t="s">
        <v>304</v>
      </c>
    </row>
    <row r="24" spans="1:13" hidden="1" x14ac:dyDescent="0.25">
      <c r="A24" t="str">
        <f t="shared" si="0"/>
        <v>Q06L01IBIRAPITANGA FASE 3</v>
      </c>
      <c r="B24" s="123" t="s">
        <v>408</v>
      </c>
      <c r="C24" s="123" t="s">
        <v>350</v>
      </c>
      <c r="D24" s="124"/>
      <c r="E24" s="124"/>
      <c r="F24" s="125">
        <v>44455</v>
      </c>
      <c r="G24" s="124">
        <v>180</v>
      </c>
      <c r="H24" s="126">
        <v>298797.61</v>
      </c>
      <c r="I24" s="126">
        <v>298797.61</v>
      </c>
      <c r="J24" s="285">
        <v>300.1814464682185</v>
      </c>
      <c r="K24" s="127">
        <v>995.39</v>
      </c>
      <c r="L24" s="128" t="s">
        <v>117</v>
      </c>
      <c r="M24" t="s">
        <v>304</v>
      </c>
    </row>
    <row r="25" spans="1:13" hidden="1" x14ac:dyDescent="0.25">
      <c r="A25" t="str">
        <f t="shared" si="0"/>
        <v>Q06L03IBIRAPITANGA FASE 3</v>
      </c>
      <c r="B25" s="123" t="s">
        <v>374</v>
      </c>
      <c r="C25" s="123" t="s">
        <v>375</v>
      </c>
      <c r="D25" s="124"/>
      <c r="E25" s="124"/>
      <c r="F25" s="125">
        <v>44283</v>
      </c>
      <c r="G25" s="124">
        <v>48</v>
      </c>
      <c r="H25" s="126">
        <v>261000</v>
      </c>
      <c r="I25" s="126">
        <v>261000</v>
      </c>
      <c r="J25" s="285">
        <v>265.61911643480119</v>
      </c>
      <c r="K25" s="127">
        <v>982.61</v>
      </c>
      <c r="L25" s="128" t="s">
        <v>117</v>
      </c>
      <c r="M25" t="s">
        <v>304</v>
      </c>
    </row>
    <row r="26" spans="1:13" hidden="1" x14ac:dyDescent="0.25">
      <c r="A26" t="str">
        <f t="shared" si="0"/>
        <v>Q06L04IBIRAPITANGA FASE 3</v>
      </c>
      <c r="B26" s="123" t="s">
        <v>509</v>
      </c>
      <c r="C26" s="123" t="s">
        <v>510</v>
      </c>
      <c r="D26" s="124"/>
      <c r="E26" s="124"/>
      <c r="F26" s="125">
        <v>44463</v>
      </c>
      <c r="G26" s="124">
        <v>42</v>
      </c>
      <c r="H26" s="126">
        <v>285300</v>
      </c>
      <c r="I26" s="126">
        <v>285300</v>
      </c>
      <c r="J26" s="285">
        <v>306.08632213627436</v>
      </c>
      <c r="K26" s="127">
        <v>932.09</v>
      </c>
      <c r="L26" s="128" t="s">
        <v>117</v>
      </c>
      <c r="M26" t="s">
        <v>304</v>
      </c>
    </row>
    <row r="27" spans="1:13" hidden="1" x14ac:dyDescent="0.25">
      <c r="A27" t="str">
        <f t="shared" si="0"/>
        <v>Q06L05IBIRAPITANGA FASE 3</v>
      </c>
      <c r="B27" s="123" t="s">
        <v>580</v>
      </c>
      <c r="C27" s="123" t="s">
        <v>581</v>
      </c>
      <c r="D27" s="124"/>
      <c r="E27" s="124"/>
      <c r="F27" s="125">
        <v>44450</v>
      </c>
      <c r="G27" s="124">
        <v>42</v>
      </c>
      <c r="H27" s="126">
        <v>254444.73</v>
      </c>
      <c r="I27" s="126">
        <v>254444.73</v>
      </c>
      <c r="J27" s="285">
        <v>309.09599241973297</v>
      </c>
      <c r="K27" s="127">
        <v>823.19</v>
      </c>
      <c r="L27" s="128" t="s">
        <v>120</v>
      </c>
      <c r="M27" t="s">
        <v>304</v>
      </c>
    </row>
    <row r="28" spans="1:13" hidden="1" x14ac:dyDescent="0.25">
      <c r="A28" t="str">
        <f t="shared" si="0"/>
        <v>Q06L06IBIRAPITANGA FASE 3</v>
      </c>
      <c r="B28" s="123" t="s">
        <v>330</v>
      </c>
      <c r="C28" s="123" t="s">
        <v>331</v>
      </c>
      <c r="D28" s="124"/>
      <c r="E28" s="124"/>
      <c r="F28" s="125">
        <v>44334</v>
      </c>
      <c r="G28" s="124">
        <v>176</v>
      </c>
      <c r="H28" s="126">
        <v>170098.61</v>
      </c>
      <c r="I28" s="126">
        <v>170098.61</v>
      </c>
      <c r="J28" s="285">
        <v>212.517003998001</v>
      </c>
      <c r="K28" s="127">
        <v>800.4</v>
      </c>
      <c r="L28" s="128" t="s">
        <v>117</v>
      </c>
      <c r="M28" t="s">
        <v>304</v>
      </c>
    </row>
    <row r="29" spans="1:13" hidden="1" x14ac:dyDescent="0.25">
      <c r="A29" t="str">
        <f t="shared" si="0"/>
        <v>Q06L08IBIRAPITANGA FASE 3</v>
      </c>
      <c r="B29" s="123" t="s">
        <v>409</v>
      </c>
      <c r="C29" s="123" t="s">
        <v>410</v>
      </c>
      <c r="D29" s="124"/>
      <c r="E29" s="124"/>
      <c r="F29" s="125">
        <v>43756</v>
      </c>
      <c r="G29" s="124">
        <v>48</v>
      </c>
      <c r="H29" s="126">
        <v>155531.70000000001</v>
      </c>
      <c r="I29" s="126">
        <v>155531.70000000001</v>
      </c>
      <c r="J29" s="285">
        <v>194.414625</v>
      </c>
      <c r="K29" s="127">
        <v>800</v>
      </c>
      <c r="L29" s="128" t="s">
        <v>117</v>
      </c>
      <c r="M29" t="s">
        <v>304</v>
      </c>
    </row>
    <row r="30" spans="1:13" hidden="1" x14ac:dyDescent="0.25">
      <c r="A30" t="str">
        <f t="shared" si="0"/>
        <v>Q06L09IBIRAPITANGA FASE 3</v>
      </c>
      <c r="B30" s="123" t="s">
        <v>513</v>
      </c>
      <c r="C30" s="123" t="s">
        <v>514</v>
      </c>
      <c r="D30" s="124"/>
      <c r="E30" s="124"/>
      <c r="F30" s="125">
        <v>43616</v>
      </c>
      <c r="G30" s="124">
        <v>120</v>
      </c>
      <c r="H30" s="126">
        <v>131513.68</v>
      </c>
      <c r="I30" s="126">
        <v>131513.68</v>
      </c>
      <c r="J30" s="285">
        <v>164.3921</v>
      </c>
      <c r="K30" s="127">
        <v>800</v>
      </c>
      <c r="L30" s="128" t="s">
        <v>117</v>
      </c>
      <c r="M30" t="s">
        <v>304</v>
      </c>
    </row>
    <row r="31" spans="1:13" hidden="1" x14ac:dyDescent="0.25">
      <c r="A31" t="str">
        <f t="shared" si="0"/>
        <v>Q06L017IBIRAPITANGA FASE 3</v>
      </c>
      <c r="B31" s="123" t="s">
        <v>517</v>
      </c>
      <c r="C31" s="123" t="s">
        <v>518</v>
      </c>
      <c r="D31" s="124"/>
      <c r="E31" s="124"/>
      <c r="F31" s="125">
        <v>43163</v>
      </c>
      <c r="G31" s="124">
        <v>96</v>
      </c>
      <c r="H31" s="126">
        <v>135575</v>
      </c>
      <c r="I31" s="126">
        <v>135575</v>
      </c>
      <c r="J31" s="285">
        <v>164.21987233063217</v>
      </c>
      <c r="K31" s="127">
        <v>825.57</v>
      </c>
      <c r="L31" s="128" t="s">
        <v>117</v>
      </c>
      <c r="M31" t="s">
        <v>304</v>
      </c>
    </row>
    <row r="32" spans="1:13" hidden="1" x14ac:dyDescent="0.25">
      <c r="A32" t="str">
        <f t="shared" si="0"/>
        <v>Q06L018IBIRAPITANGA FASE 3</v>
      </c>
      <c r="B32" s="123" t="s">
        <v>305</v>
      </c>
      <c r="C32" s="123" t="s">
        <v>306</v>
      </c>
      <c r="D32" s="124"/>
      <c r="E32" s="124"/>
      <c r="F32" s="125">
        <v>43160</v>
      </c>
      <c r="G32" s="124">
        <v>96</v>
      </c>
      <c r="H32" s="126">
        <v>135575</v>
      </c>
      <c r="I32" s="126">
        <v>135575</v>
      </c>
      <c r="J32" s="285">
        <v>169.46875</v>
      </c>
      <c r="K32" s="127">
        <v>800</v>
      </c>
      <c r="L32" s="128" t="s">
        <v>117</v>
      </c>
      <c r="M32" t="s">
        <v>304</v>
      </c>
    </row>
    <row r="33" spans="1:13" hidden="1" x14ac:dyDescent="0.25">
      <c r="A33" t="str">
        <f t="shared" si="0"/>
        <v>Q06L019IBIRAPITANGA FASE 3</v>
      </c>
      <c r="B33" s="123" t="s">
        <v>519</v>
      </c>
      <c r="C33" s="123" t="s">
        <v>520</v>
      </c>
      <c r="D33" s="124"/>
      <c r="E33" s="124"/>
      <c r="F33" s="125">
        <v>43510</v>
      </c>
      <c r="G33" s="124">
        <v>96</v>
      </c>
      <c r="H33" s="126">
        <v>135367.60999999999</v>
      </c>
      <c r="I33" s="126">
        <v>135367.60999999999</v>
      </c>
      <c r="J33" s="285">
        <v>169.20951249999999</v>
      </c>
      <c r="K33" s="127">
        <v>800</v>
      </c>
      <c r="L33" s="128" t="s">
        <v>117</v>
      </c>
      <c r="M33" t="s">
        <v>304</v>
      </c>
    </row>
    <row r="34" spans="1:13" hidden="1" x14ac:dyDescent="0.25">
      <c r="A34" t="str">
        <f t="shared" si="0"/>
        <v>Q06L021IBIRAPITANGA FASE 3</v>
      </c>
      <c r="B34" s="123" t="s">
        <v>521</v>
      </c>
      <c r="C34" s="123" t="s">
        <v>522</v>
      </c>
      <c r="D34" s="124"/>
      <c r="E34" s="124"/>
      <c r="F34" s="125">
        <v>43554</v>
      </c>
      <c r="G34" s="124">
        <v>96</v>
      </c>
      <c r="H34" s="126">
        <v>139080</v>
      </c>
      <c r="I34" s="126">
        <v>139080</v>
      </c>
      <c r="J34" s="285">
        <v>173.85</v>
      </c>
      <c r="K34" s="127">
        <v>800</v>
      </c>
      <c r="L34" s="128" t="s">
        <v>117</v>
      </c>
      <c r="M34" t="s">
        <v>304</v>
      </c>
    </row>
    <row r="35" spans="1:13" hidden="1" x14ac:dyDescent="0.25">
      <c r="A35" t="str">
        <f t="shared" si="0"/>
        <v>Q06L022IBIRAPITANGA FASE 3</v>
      </c>
      <c r="B35" s="123" t="s">
        <v>351</v>
      </c>
      <c r="C35" s="123" t="s">
        <v>352</v>
      </c>
      <c r="D35" s="124"/>
      <c r="E35" s="124"/>
      <c r="F35" s="125">
        <v>43554</v>
      </c>
      <c r="G35" s="124">
        <v>96</v>
      </c>
      <c r="H35" s="126">
        <v>139080</v>
      </c>
      <c r="I35" s="126">
        <v>139080</v>
      </c>
      <c r="J35" s="285">
        <v>173.85</v>
      </c>
      <c r="K35" s="127">
        <v>800</v>
      </c>
      <c r="L35" s="128" t="s">
        <v>117</v>
      </c>
      <c r="M35" t="s">
        <v>304</v>
      </c>
    </row>
    <row r="36" spans="1:13" hidden="1" x14ac:dyDescent="0.25">
      <c r="A36" t="str">
        <f t="shared" si="0"/>
        <v>Q06L024IBIRAPITANGA FASE 3</v>
      </c>
      <c r="B36" s="123" t="s">
        <v>254</v>
      </c>
      <c r="C36" s="123" t="s">
        <v>376</v>
      </c>
      <c r="D36" s="124"/>
      <c r="E36" s="124"/>
      <c r="F36" s="125">
        <v>43778</v>
      </c>
      <c r="G36" s="124">
        <v>48</v>
      </c>
      <c r="H36" s="126">
        <v>251007.64</v>
      </c>
      <c r="I36" s="126">
        <v>251007.64</v>
      </c>
      <c r="J36" s="285">
        <v>263.16314569987736</v>
      </c>
      <c r="K36" s="127">
        <v>953.81</v>
      </c>
      <c r="L36" s="128" t="s">
        <v>117</v>
      </c>
      <c r="M36" t="s">
        <v>304</v>
      </c>
    </row>
    <row r="37" spans="1:13" hidden="1" x14ac:dyDescent="0.25">
      <c r="A37" t="str">
        <f t="shared" si="0"/>
        <v>Q06L026IBIRAPITANGA FASE 3</v>
      </c>
      <c r="B37" s="123" t="s">
        <v>315</v>
      </c>
      <c r="C37" s="123" t="s">
        <v>316</v>
      </c>
      <c r="D37" s="124"/>
      <c r="E37" s="124"/>
      <c r="F37" s="125">
        <v>44454</v>
      </c>
      <c r="G37" s="124">
        <v>48</v>
      </c>
      <c r="H37" s="126">
        <v>238940</v>
      </c>
      <c r="I37" s="126">
        <v>238940</v>
      </c>
      <c r="J37" s="285">
        <v>292.82221595852889</v>
      </c>
      <c r="K37" s="127">
        <v>815.99</v>
      </c>
      <c r="L37" s="128" t="s">
        <v>117</v>
      </c>
      <c r="M37" t="s">
        <v>304</v>
      </c>
    </row>
    <row r="38" spans="1:13" hidden="1" x14ac:dyDescent="0.25">
      <c r="A38" t="str">
        <f t="shared" si="0"/>
        <v>Q07L02IBIRAPITANGA FASE 3</v>
      </c>
      <c r="B38" s="123" t="s">
        <v>212</v>
      </c>
      <c r="C38" s="123" t="s">
        <v>373</v>
      </c>
      <c r="D38" s="124"/>
      <c r="E38" s="124"/>
      <c r="F38" s="125">
        <v>44424</v>
      </c>
      <c r="G38" s="124">
        <v>34</v>
      </c>
      <c r="H38" s="126">
        <v>161999.99</v>
      </c>
      <c r="I38" s="126">
        <v>161999.99</v>
      </c>
      <c r="J38" s="285">
        <v>202.49998749999997</v>
      </c>
      <c r="K38" s="127">
        <v>800</v>
      </c>
      <c r="L38" s="128" t="s">
        <v>117</v>
      </c>
      <c r="M38" t="s">
        <v>304</v>
      </c>
    </row>
    <row r="39" spans="1:13" hidden="1" x14ac:dyDescent="0.25">
      <c r="A39" t="str">
        <f t="shared" si="0"/>
        <v>Q07L03IBIRAPITANGA FASE 3</v>
      </c>
      <c r="B39" s="123" t="s">
        <v>256</v>
      </c>
      <c r="C39" s="123" t="s">
        <v>582</v>
      </c>
      <c r="D39" s="124"/>
      <c r="E39" s="124"/>
      <c r="F39" s="125">
        <v>43014</v>
      </c>
      <c r="G39" s="124">
        <v>96</v>
      </c>
      <c r="H39" s="126">
        <v>127908</v>
      </c>
      <c r="I39" s="126">
        <v>127908</v>
      </c>
      <c r="J39" s="285">
        <v>159.88499999999999</v>
      </c>
      <c r="K39" s="127">
        <v>800</v>
      </c>
      <c r="L39" s="128" t="s">
        <v>120</v>
      </c>
      <c r="M39" t="s">
        <v>304</v>
      </c>
    </row>
    <row r="40" spans="1:13" hidden="1" x14ac:dyDescent="0.25">
      <c r="A40" t="str">
        <f t="shared" si="0"/>
        <v>Q07L04IBIRAPITANGA FASE 3</v>
      </c>
      <c r="B40" s="123" t="s">
        <v>257</v>
      </c>
      <c r="C40" s="123" t="s">
        <v>411</v>
      </c>
      <c r="D40" s="124"/>
      <c r="E40" s="124"/>
      <c r="F40" s="125">
        <v>43020</v>
      </c>
      <c r="G40" s="124">
        <v>96</v>
      </c>
      <c r="H40" s="126">
        <v>133284.24</v>
      </c>
      <c r="I40" s="126">
        <v>133284.24</v>
      </c>
      <c r="J40" s="285">
        <v>164.50782522833867</v>
      </c>
      <c r="K40" s="127">
        <v>810.2</v>
      </c>
      <c r="L40" s="128" t="s">
        <v>117</v>
      </c>
      <c r="M40" t="s">
        <v>304</v>
      </c>
    </row>
    <row r="41" spans="1:13" hidden="1" x14ac:dyDescent="0.25">
      <c r="A41" t="str">
        <f t="shared" si="0"/>
        <v>Q07L07IBIRAPITANGA FASE 3</v>
      </c>
      <c r="B41" s="123" t="s">
        <v>260</v>
      </c>
      <c r="C41" s="123" t="s">
        <v>525</v>
      </c>
      <c r="D41" s="124"/>
      <c r="E41" s="124"/>
      <c r="F41" s="125">
        <v>43685</v>
      </c>
      <c r="G41" s="124">
        <v>96</v>
      </c>
      <c r="H41" s="126">
        <v>143655</v>
      </c>
      <c r="I41" s="126">
        <v>143655</v>
      </c>
      <c r="J41" s="285">
        <v>177.80184417352558</v>
      </c>
      <c r="K41" s="127">
        <v>807.95</v>
      </c>
      <c r="L41" s="128" t="s">
        <v>117</v>
      </c>
      <c r="M41" t="s">
        <v>304</v>
      </c>
    </row>
    <row r="42" spans="1:13" hidden="1" x14ac:dyDescent="0.25">
      <c r="A42" t="str">
        <f t="shared" si="0"/>
        <v>Q08L05IBIRAPITANGA FASE 3</v>
      </c>
      <c r="B42" s="123" t="s">
        <v>311</v>
      </c>
      <c r="C42" s="123" t="s">
        <v>312</v>
      </c>
      <c r="D42" s="124"/>
      <c r="E42" s="124"/>
      <c r="F42" s="125">
        <v>44022</v>
      </c>
      <c r="G42" s="124">
        <v>96</v>
      </c>
      <c r="H42" s="126">
        <v>120250.13</v>
      </c>
      <c r="I42" s="126">
        <v>120250.13</v>
      </c>
      <c r="J42" s="285">
        <v>150.31266250000002</v>
      </c>
      <c r="K42" s="127">
        <v>800</v>
      </c>
      <c r="L42" s="128" t="s">
        <v>117</v>
      </c>
      <c r="M42" t="s">
        <v>304</v>
      </c>
    </row>
    <row r="43" spans="1:13" hidden="1" x14ac:dyDescent="0.25">
      <c r="A43" t="str">
        <f t="shared" si="0"/>
        <v>Q08L08IBIRAPITANGA FASE 3</v>
      </c>
      <c r="B43" s="123" t="s">
        <v>313</v>
      </c>
      <c r="C43" s="123" t="s">
        <v>314</v>
      </c>
      <c r="D43" s="124"/>
      <c r="E43" s="124"/>
      <c r="F43" s="125">
        <v>43034</v>
      </c>
      <c r="G43" s="124">
        <v>96</v>
      </c>
      <c r="H43" s="126">
        <v>131745.24</v>
      </c>
      <c r="I43" s="126">
        <v>131745.24</v>
      </c>
      <c r="J43" s="285">
        <v>164.68154999999999</v>
      </c>
      <c r="K43" s="127">
        <v>800</v>
      </c>
      <c r="L43" s="128" t="s">
        <v>117</v>
      </c>
      <c r="M43" t="s">
        <v>304</v>
      </c>
    </row>
    <row r="44" spans="1:13" hidden="1" x14ac:dyDescent="0.25">
      <c r="A44" t="str">
        <f t="shared" si="0"/>
        <v>Q08L010IBIRAPITANGA FASE 3</v>
      </c>
      <c r="B44" s="123" t="s">
        <v>475</v>
      </c>
      <c r="C44" s="123" t="s">
        <v>526</v>
      </c>
      <c r="D44" s="124"/>
      <c r="E44" s="124"/>
      <c r="F44" s="125">
        <v>44252</v>
      </c>
      <c r="G44" s="124">
        <v>42</v>
      </c>
      <c r="H44" s="126">
        <v>211500</v>
      </c>
      <c r="I44" s="126">
        <v>211500</v>
      </c>
      <c r="J44" s="285">
        <v>260.75699667118727</v>
      </c>
      <c r="K44" s="127">
        <v>811.1</v>
      </c>
      <c r="L44" s="128" t="s">
        <v>117</v>
      </c>
      <c r="M44" t="s">
        <v>304</v>
      </c>
    </row>
    <row r="45" spans="1:13" hidden="1" x14ac:dyDescent="0.25">
      <c r="A45" t="str">
        <f t="shared" si="0"/>
        <v>Q09L02IBIRAPITANGA FASE 3</v>
      </c>
      <c r="B45" s="123" t="s">
        <v>276</v>
      </c>
      <c r="C45" s="123" t="s">
        <v>377</v>
      </c>
      <c r="D45" s="124"/>
      <c r="E45" s="124"/>
      <c r="F45" s="125">
        <v>43082</v>
      </c>
      <c r="G45" s="124">
        <v>96</v>
      </c>
      <c r="H45" s="126">
        <v>138750</v>
      </c>
      <c r="I45" s="126">
        <v>138750</v>
      </c>
      <c r="J45" s="285">
        <v>169.05681527420711</v>
      </c>
      <c r="K45" s="127">
        <v>820.73</v>
      </c>
      <c r="L45" s="128" t="s">
        <v>117</v>
      </c>
      <c r="M45" t="s">
        <v>304</v>
      </c>
    </row>
    <row r="46" spans="1:13" hidden="1" x14ac:dyDescent="0.25">
      <c r="A46" t="str">
        <f t="shared" si="0"/>
        <v>Q010L01IBIRAPITANGA FASE 3</v>
      </c>
      <c r="B46" s="123" t="s">
        <v>287</v>
      </c>
      <c r="C46" s="123" t="s">
        <v>458</v>
      </c>
      <c r="D46" s="124"/>
      <c r="E46" s="124"/>
      <c r="F46" s="125">
        <v>43066</v>
      </c>
      <c r="G46" s="124">
        <v>96</v>
      </c>
      <c r="H46" s="126">
        <v>173207.6</v>
      </c>
      <c r="I46" s="126">
        <v>173207.6</v>
      </c>
      <c r="J46" s="285">
        <v>167.97517335014302</v>
      </c>
      <c r="K46" s="127">
        <v>1031.1500000000001</v>
      </c>
      <c r="L46" s="128" t="s">
        <v>117</v>
      </c>
      <c r="M46" t="s">
        <v>304</v>
      </c>
    </row>
    <row r="47" spans="1:13" hidden="1" x14ac:dyDescent="0.25">
      <c r="A47" t="str">
        <f t="shared" si="0"/>
        <v>Q010L02IBIRAPITANGA FASE 3</v>
      </c>
      <c r="B47" s="123" t="s">
        <v>288</v>
      </c>
      <c r="C47" s="123" t="s">
        <v>378</v>
      </c>
      <c r="D47" s="124"/>
      <c r="E47" s="124"/>
      <c r="F47" s="125">
        <v>44076</v>
      </c>
      <c r="G47" s="124">
        <v>129</v>
      </c>
      <c r="H47" s="126">
        <v>173850</v>
      </c>
      <c r="I47" s="126">
        <v>173850</v>
      </c>
      <c r="J47" s="285">
        <v>174.43260490036724</v>
      </c>
      <c r="K47" s="127">
        <v>996.66</v>
      </c>
      <c r="L47" s="128" t="s">
        <v>117</v>
      </c>
      <c r="M47" t="s">
        <v>304</v>
      </c>
    </row>
    <row r="48" spans="1:13" hidden="1" x14ac:dyDescent="0.25">
      <c r="A48" t="str">
        <f t="shared" si="0"/>
        <v>Q012L01IBIRAPITANGA FASE 3</v>
      </c>
      <c r="B48" s="123" t="s">
        <v>527</v>
      </c>
      <c r="C48" s="123" t="s">
        <v>528</v>
      </c>
      <c r="D48" s="124"/>
      <c r="E48" s="124"/>
      <c r="F48" s="125">
        <v>43435</v>
      </c>
      <c r="G48" s="124">
        <v>96</v>
      </c>
      <c r="H48" s="126">
        <v>139995</v>
      </c>
      <c r="I48" s="126">
        <v>139995</v>
      </c>
      <c r="J48" s="285">
        <v>156.50117939029434</v>
      </c>
      <c r="K48" s="127">
        <v>894.53</v>
      </c>
      <c r="L48" s="128" t="s">
        <v>117</v>
      </c>
      <c r="M48" t="s">
        <v>304</v>
      </c>
    </row>
    <row r="49" spans="1:13" hidden="1" x14ac:dyDescent="0.25">
      <c r="A49" t="str">
        <f t="shared" si="0"/>
        <v>Q012L05IBIRAPITANGA FASE 3</v>
      </c>
      <c r="B49" s="123" t="s">
        <v>353</v>
      </c>
      <c r="C49" s="123" t="s">
        <v>354</v>
      </c>
      <c r="D49" s="124"/>
      <c r="E49" s="124"/>
      <c r="F49" s="125">
        <v>43561</v>
      </c>
      <c r="G49" s="124">
        <v>96</v>
      </c>
      <c r="H49" s="126">
        <v>142740</v>
      </c>
      <c r="I49" s="126">
        <v>142740</v>
      </c>
      <c r="J49" s="285">
        <v>177.80933517694982</v>
      </c>
      <c r="K49" s="127">
        <v>802.77</v>
      </c>
      <c r="L49" s="128" t="s">
        <v>117</v>
      </c>
      <c r="M49" t="s">
        <v>304</v>
      </c>
    </row>
    <row r="50" spans="1:13" hidden="1" x14ac:dyDescent="0.25">
      <c r="A50" t="str">
        <f t="shared" si="0"/>
        <v>Q014L01IBIRAPITANGA FASE 3</v>
      </c>
      <c r="B50" s="123" t="s">
        <v>401</v>
      </c>
      <c r="C50" s="123" t="s">
        <v>402</v>
      </c>
      <c r="D50" s="124"/>
      <c r="E50" s="124"/>
      <c r="F50" s="125">
        <v>44210</v>
      </c>
      <c r="G50" s="124">
        <v>42</v>
      </c>
      <c r="H50" s="126">
        <v>241200</v>
      </c>
      <c r="I50" s="126">
        <v>241200</v>
      </c>
      <c r="J50" s="285">
        <v>229.71428571428572</v>
      </c>
      <c r="K50" s="127">
        <v>1050</v>
      </c>
      <c r="L50" s="128" t="s">
        <v>117</v>
      </c>
      <c r="M50" t="s">
        <v>304</v>
      </c>
    </row>
    <row r="51" spans="1:13" hidden="1" x14ac:dyDescent="0.25">
      <c r="A51" t="str">
        <f t="shared" si="0"/>
        <v>Q014L02IBIRAPITANGA FASE 3</v>
      </c>
      <c r="B51" s="123" t="s">
        <v>529</v>
      </c>
      <c r="C51" s="123" t="s">
        <v>530</v>
      </c>
      <c r="D51" s="124"/>
      <c r="E51" s="124"/>
      <c r="F51" s="125">
        <v>43945</v>
      </c>
      <c r="G51" s="124">
        <v>180</v>
      </c>
      <c r="H51" s="126">
        <v>167400</v>
      </c>
      <c r="I51" s="126">
        <v>167400</v>
      </c>
      <c r="J51" s="285">
        <v>177.5129105118607</v>
      </c>
      <c r="K51" s="127">
        <v>943.03</v>
      </c>
      <c r="L51" s="128" t="s">
        <v>117</v>
      </c>
      <c r="M51" t="s">
        <v>304</v>
      </c>
    </row>
    <row r="52" spans="1:13" hidden="1" x14ac:dyDescent="0.25">
      <c r="A52" t="str">
        <f t="shared" si="0"/>
        <v>Q014L08IBIRAPITANGA FASE 3</v>
      </c>
      <c r="B52" s="123" t="s">
        <v>531</v>
      </c>
      <c r="C52" s="123" t="s">
        <v>532</v>
      </c>
      <c r="D52" s="124"/>
      <c r="E52" s="124"/>
      <c r="F52" s="125">
        <v>44056</v>
      </c>
      <c r="G52" s="124">
        <v>96</v>
      </c>
      <c r="H52" s="126">
        <v>150975</v>
      </c>
      <c r="I52" s="126">
        <v>150975</v>
      </c>
      <c r="J52" s="285">
        <v>154.98126571883179</v>
      </c>
      <c r="K52" s="127">
        <v>974.15</v>
      </c>
      <c r="L52" s="128" t="s">
        <v>117</v>
      </c>
      <c r="M52" t="s">
        <v>304</v>
      </c>
    </row>
    <row r="53" spans="1:13" hidden="1" x14ac:dyDescent="0.25">
      <c r="A53" t="str">
        <f t="shared" si="0"/>
        <v>Q015L01IBIRAPITANGA FASE 3</v>
      </c>
      <c r="B53" s="123" t="s">
        <v>416</v>
      </c>
      <c r="C53" s="123" t="s">
        <v>417</v>
      </c>
      <c r="D53" s="124"/>
      <c r="E53" s="124"/>
      <c r="F53" s="125">
        <v>43079</v>
      </c>
      <c r="G53" s="124">
        <v>96</v>
      </c>
      <c r="H53" s="126">
        <v>164560</v>
      </c>
      <c r="I53" s="126">
        <v>164560</v>
      </c>
      <c r="J53" s="285">
        <v>193.55901103295773</v>
      </c>
      <c r="K53" s="127">
        <v>850.18</v>
      </c>
      <c r="L53" s="128" t="s">
        <v>117</v>
      </c>
      <c r="M53" t="s">
        <v>304</v>
      </c>
    </row>
    <row r="54" spans="1:13" hidden="1" x14ac:dyDescent="0.25">
      <c r="A54" t="str">
        <f t="shared" si="0"/>
        <v>Q015L02IBIRAPITANGA FASE 3</v>
      </c>
      <c r="B54" s="123" t="s">
        <v>449</v>
      </c>
      <c r="C54" s="123" t="s">
        <v>450</v>
      </c>
      <c r="D54" s="124"/>
      <c r="E54" s="124"/>
      <c r="F54" s="125">
        <v>44098</v>
      </c>
      <c r="G54" s="124">
        <v>48</v>
      </c>
      <c r="H54" s="126">
        <v>234000</v>
      </c>
      <c r="I54" s="126">
        <v>234000</v>
      </c>
      <c r="J54" s="285">
        <v>276.19744576379213</v>
      </c>
      <c r="K54" s="127">
        <v>847.22</v>
      </c>
      <c r="L54" s="128" t="s">
        <v>117</v>
      </c>
      <c r="M54" t="s">
        <v>304</v>
      </c>
    </row>
    <row r="55" spans="1:13" hidden="1" x14ac:dyDescent="0.25">
      <c r="A55" t="str">
        <f t="shared" si="0"/>
        <v>Q015L06IBIRAPITANGA FASE 3</v>
      </c>
      <c r="B55" s="123" t="s">
        <v>459</v>
      </c>
      <c r="C55" s="123" t="s">
        <v>460</v>
      </c>
      <c r="D55" s="124"/>
      <c r="E55" s="124"/>
      <c r="F55" s="125">
        <v>43085</v>
      </c>
      <c r="G55" s="124">
        <v>96</v>
      </c>
      <c r="H55" s="126">
        <v>166313.44</v>
      </c>
      <c r="I55" s="126">
        <v>166313.44</v>
      </c>
      <c r="J55" s="285">
        <v>188.33551134111678</v>
      </c>
      <c r="K55" s="127">
        <v>883.07</v>
      </c>
      <c r="L55" s="128" t="s">
        <v>117</v>
      </c>
      <c r="M55" t="s">
        <v>304</v>
      </c>
    </row>
    <row r="56" spans="1:13" hidden="1" x14ac:dyDescent="0.25">
      <c r="A56" t="str">
        <f t="shared" si="0"/>
        <v>Q015L07IBIRAPITANGA FASE 3</v>
      </c>
      <c r="B56" s="123" t="s">
        <v>583</v>
      </c>
      <c r="C56" s="123" t="s">
        <v>584</v>
      </c>
      <c r="D56" s="124"/>
      <c r="E56" s="124"/>
      <c r="F56" s="125">
        <v>43225</v>
      </c>
      <c r="G56" s="124">
        <v>60</v>
      </c>
      <c r="H56" s="126">
        <v>160547.57</v>
      </c>
      <c r="I56" s="126">
        <v>160547.57</v>
      </c>
      <c r="J56" s="285">
        <v>179.54726117783892</v>
      </c>
      <c r="K56" s="127">
        <v>894.18</v>
      </c>
      <c r="L56" s="128" t="s">
        <v>120</v>
      </c>
      <c r="M56" t="s">
        <v>304</v>
      </c>
    </row>
    <row r="57" spans="1:13" hidden="1" x14ac:dyDescent="0.25">
      <c r="A57" t="str">
        <f t="shared" si="0"/>
        <v>Q017L02IBIRAPITANGA FASE 3</v>
      </c>
      <c r="B57" s="123" t="s">
        <v>451</v>
      </c>
      <c r="C57" s="123" t="s">
        <v>452</v>
      </c>
      <c r="D57" s="124"/>
      <c r="E57" s="124"/>
      <c r="F57" s="125">
        <v>44155</v>
      </c>
      <c r="G57" s="124">
        <v>41</v>
      </c>
      <c r="H57" s="126">
        <v>163653.35999999999</v>
      </c>
      <c r="I57" s="126">
        <v>163653.35999999999</v>
      </c>
      <c r="J57" s="285">
        <v>200.51381452393497</v>
      </c>
      <c r="K57" s="127">
        <v>816.17</v>
      </c>
      <c r="L57" s="128" t="s">
        <v>117</v>
      </c>
      <c r="M57" t="s">
        <v>304</v>
      </c>
    </row>
    <row r="58" spans="1:13" hidden="1" x14ac:dyDescent="0.25">
      <c r="A58" t="str">
        <f t="shared" si="0"/>
        <v>Q017L05IBIRAPITANGA FASE 3</v>
      </c>
      <c r="B58" s="123" t="s">
        <v>435</v>
      </c>
      <c r="C58" s="123" t="s">
        <v>585</v>
      </c>
      <c r="D58" s="124"/>
      <c r="E58" s="124"/>
      <c r="F58" s="125">
        <v>44330</v>
      </c>
      <c r="G58" s="124">
        <v>48</v>
      </c>
      <c r="H58" s="126">
        <v>236106.33</v>
      </c>
      <c r="I58" s="126">
        <v>236106.33</v>
      </c>
      <c r="J58" s="285">
        <v>278.6309919988671</v>
      </c>
      <c r="K58" s="127">
        <v>847.38</v>
      </c>
      <c r="L58" s="128" t="s">
        <v>119</v>
      </c>
      <c r="M58" t="s">
        <v>304</v>
      </c>
    </row>
    <row r="59" spans="1:13" hidden="1" x14ac:dyDescent="0.25">
      <c r="A59" t="str">
        <f t="shared" si="0"/>
        <v>Q018L02IBIRAPITANGA FASE 3</v>
      </c>
      <c r="B59" s="123" t="s">
        <v>536</v>
      </c>
      <c r="C59" s="123" t="s">
        <v>537</v>
      </c>
      <c r="D59" s="124"/>
      <c r="E59" s="124"/>
      <c r="F59" s="125">
        <v>44083</v>
      </c>
      <c r="G59" s="124">
        <v>120</v>
      </c>
      <c r="H59" s="126">
        <v>292500</v>
      </c>
      <c r="I59" s="126">
        <v>292500</v>
      </c>
      <c r="J59" s="285">
        <v>214.55921834426303</v>
      </c>
      <c r="K59" s="127">
        <v>1363.26</v>
      </c>
      <c r="L59" s="128" t="s">
        <v>117</v>
      </c>
      <c r="M59" t="s">
        <v>304</v>
      </c>
    </row>
    <row r="60" spans="1:13" hidden="1" x14ac:dyDescent="0.25">
      <c r="A60" t="str">
        <f t="shared" si="0"/>
        <v>Q018L03IBIRAPITANGA FASE 3</v>
      </c>
      <c r="B60" s="123" t="s">
        <v>538</v>
      </c>
      <c r="C60" s="123" t="s">
        <v>539</v>
      </c>
      <c r="D60" s="124"/>
      <c r="E60" s="124"/>
      <c r="F60" s="125">
        <v>43545</v>
      </c>
      <c r="G60" s="124">
        <v>96</v>
      </c>
      <c r="H60" s="126">
        <v>190930.51</v>
      </c>
      <c r="I60" s="126">
        <v>190930.51</v>
      </c>
      <c r="J60" s="285">
        <v>170.74350536115111</v>
      </c>
      <c r="K60" s="127">
        <v>1118.23</v>
      </c>
      <c r="L60" s="128" t="s">
        <v>117</v>
      </c>
      <c r="M60" t="s">
        <v>304</v>
      </c>
    </row>
    <row r="61" spans="1:13" hidden="1" x14ac:dyDescent="0.25">
      <c r="A61" t="str">
        <f t="shared" si="0"/>
        <v>Q018L04IBIRAPITANGA FASE 3</v>
      </c>
      <c r="B61" s="123" t="s">
        <v>540</v>
      </c>
      <c r="C61" s="123" t="s">
        <v>541</v>
      </c>
      <c r="D61" s="124"/>
      <c r="E61" s="124"/>
      <c r="F61" s="125">
        <v>44287</v>
      </c>
      <c r="G61" s="124">
        <v>72</v>
      </c>
      <c r="H61" s="126">
        <v>139080</v>
      </c>
      <c r="I61" s="126">
        <v>139080</v>
      </c>
      <c r="J61" s="285">
        <v>173.85</v>
      </c>
      <c r="K61" s="127">
        <v>800</v>
      </c>
      <c r="L61" s="128" t="s">
        <v>117</v>
      </c>
      <c r="M61" t="s">
        <v>304</v>
      </c>
    </row>
    <row r="62" spans="1:13" hidden="1" x14ac:dyDescent="0.25">
      <c r="A62" t="str">
        <f t="shared" si="0"/>
        <v>Q018L05IBIRAPITANGA FASE 3</v>
      </c>
      <c r="B62" s="123" t="s">
        <v>343</v>
      </c>
      <c r="C62" s="123" t="s">
        <v>344</v>
      </c>
      <c r="D62" s="124"/>
      <c r="E62" s="124"/>
      <c r="F62" s="125">
        <v>44364</v>
      </c>
      <c r="G62" s="124">
        <v>70</v>
      </c>
      <c r="H62" s="126">
        <v>139080</v>
      </c>
      <c r="I62" s="126">
        <v>139080</v>
      </c>
      <c r="J62" s="285">
        <v>173.85</v>
      </c>
      <c r="K62" s="127">
        <v>800</v>
      </c>
      <c r="L62" s="128" t="s">
        <v>117</v>
      </c>
      <c r="M62" t="s">
        <v>304</v>
      </c>
    </row>
    <row r="63" spans="1:13" hidden="1" x14ac:dyDescent="0.25">
      <c r="A63" t="str">
        <f t="shared" si="0"/>
        <v>Q019L05IBIRAPITANGA FASE 3</v>
      </c>
      <c r="B63" s="123" t="s">
        <v>542</v>
      </c>
      <c r="C63" s="123" t="s">
        <v>543</v>
      </c>
      <c r="D63" s="124"/>
      <c r="E63" s="124"/>
      <c r="F63" s="125">
        <v>43842</v>
      </c>
      <c r="G63" s="124">
        <v>48</v>
      </c>
      <c r="H63" s="126">
        <v>160125</v>
      </c>
      <c r="I63" s="126">
        <v>160125</v>
      </c>
      <c r="J63" s="285">
        <v>179.95010282863018</v>
      </c>
      <c r="K63" s="127">
        <v>889.83</v>
      </c>
      <c r="L63" s="128" t="s">
        <v>117</v>
      </c>
      <c r="M63" t="s">
        <v>304</v>
      </c>
    </row>
    <row r="64" spans="1:13" hidden="1" x14ac:dyDescent="0.25">
      <c r="A64" t="str">
        <f t="shared" si="0"/>
        <v>Q019L06IBIRAPITANGA FASE 3</v>
      </c>
      <c r="B64" s="123" t="s">
        <v>335</v>
      </c>
      <c r="C64" s="123" t="s">
        <v>336</v>
      </c>
      <c r="D64" s="124"/>
      <c r="E64" s="124"/>
      <c r="F64" s="125">
        <v>43859</v>
      </c>
      <c r="G64" s="124">
        <v>120</v>
      </c>
      <c r="H64" s="126">
        <v>166500</v>
      </c>
      <c r="I64" s="126">
        <v>166500</v>
      </c>
      <c r="J64" s="285">
        <v>171.06750231172302</v>
      </c>
      <c r="K64" s="127">
        <v>973.3</v>
      </c>
      <c r="L64" s="128" t="s">
        <v>117</v>
      </c>
      <c r="M64" t="s">
        <v>304</v>
      </c>
    </row>
    <row r="65" spans="1:13" hidden="1" x14ac:dyDescent="0.25">
      <c r="A65" t="str">
        <f t="shared" si="0"/>
        <v>Q019L08IBIRAPITANGA FASE 3</v>
      </c>
      <c r="B65" s="123" t="s">
        <v>381</v>
      </c>
      <c r="C65" s="123" t="s">
        <v>382</v>
      </c>
      <c r="D65" s="124"/>
      <c r="E65" s="124"/>
      <c r="F65" s="125">
        <v>44062</v>
      </c>
      <c r="G65" s="124">
        <v>48</v>
      </c>
      <c r="H65" s="126">
        <v>297000</v>
      </c>
      <c r="I65" s="126">
        <v>297000</v>
      </c>
      <c r="J65" s="285">
        <v>197.90500559731328</v>
      </c>
      <c r="K65" s="127">
        <v>1500.72</v>
      </c>
      <c r="L65" s="128" t="s">
        <v>117</v>
      </c>
      <c r="M65" t="s">
        <v>304</v>
      </c>
    </row>
    <row r="66" spans="1:13" hidden="1" x14ac:dyDescent="0.25">
      <c r="A66" t="str">
        <f t="shared" si="0"/>
        <v>Q020L02IBIRAPITANGA FASE 3</v>
      </c>
      <c r="B66" s="123" t="s">
        <v>368</v>
      </c>
      <c r="C66" s="123" t="s">
        <v>369</v>
      </c>
      <c r="D66" s="124"/>
      <c r="E66" s="124"/>
      <c r="F66" s="125">
        <v>43996</v>
      </c>
      <c r="G66" s="124">
        <v>48</v>
      </c>
      <c r="H66" s="126">
        <v>155371.32</v>
      </c>
      <c r="I66" s="126">
        <v>155371.32</v>
      </c>
      <c r="J66" s="285">
        <v>191.91595642184836</v>
      </c>
      <c r="K66" s="127">
        <v>809.58</v>
      </c>
      <c r="L66" s="128" t="s">
        <v>117</v>
      </c>
      <c r="M66" t="s">
        <v>304</v>
      </c>
    </row>
    <row r="67" spans="1:13" hidden="1" x14ac:dyDescent="0.25">
      <c r="A67" t="str">
        <f t="shared" ref="A67:A130" si="1">B67&amp;M67</f>
        <v>Q020L03IBIRAPITANGA FASE 3</v>
      </c>
      <c r="B67" s="123" t="s">
        <v>437</v>
      </c>
      <c r="C67" s="123" t="s">
        <v>438</v>
      </c>
      <c r="D67" s="124"/>
      <c r="E67" s="124"/>
      <c r="F67" s="125">
        <v>44153</v>
      </c>
      <c r="G67" s="124">
        <v>120</v>
      </c>
      <c r="H67" s="126">
        <v>219600</v>
      </c>
      <c r="I67" s="126">
        <v>219600</v>
      </c>
      <c r="J67" s="285">
        <v>234.88138276253019</v>
      </c>
      <c r="K67" s="127">
        <v>934.94</v>
      </c>
      <c r="L67" s="128" t="s">
        <v>117</v>
      </c>
      <c r="M67" t="s">
        <v>304</v>
      </c>
    </row>
    <row r="68" spans="1:13" hidden="1" x14ac:dyDescent="0.25">
      <c r="A68" t="str">
        <f t="shared" si="1"/>
        <v>Q020L04IBIRAPITANGA FASE 3</v>
      </c>
      <c r="B68" s="123" t="s">
        <v>544</v>
      </c>
      <c r="C68" s="123" t="s">
        <v>545</v>
      </c>
      <c r="D68" s="124"/>
      <c r="E68" s="124"/>
      <c r="F68" s="125">
        <v>44312</v>
      </c>
      <c r="G68" s="124">
        <v>180</v>
      </c>
      <c r="H68" s="126">
        <v>211500</v>
      </c>
      <c r="I68" s="126">
        <v>211500</v>
      </c>
      <c r="J68" s="285">
        <v>205.0412021328163</v>
      </c>
      <c r="K68" s="127">
        <v>1031.5</v>
      </c>
      <c r="L68" s="128" t="s">
        <v>117</v>
      </c>
      <c r="M68" t="s">
        <v>304</v>
      </c>
    </row>
    <row r="69" spans="1:13" hidden="1" x14ac:dyDescent="0.25">
      <c r="A69" t="str">
        <f t="shared" si="1"/>
        <v>Q020L05IBIRAPITANGA FASE 3</v>
      </c>
      <c r="B69" s="123" t="s">
        <v>546</v>
      </c>
      <c r="C69" s="123" t="s">
        <v>547</v>
      </c>
      <c r="D69" s="124"/>
      <c r="E69" s="124"/>
      <c r="F69" s="125">
        <v>44323</v>
      </c>
      <c r="G69" s="124">
        <v>180</v>
      </c>
      <c r="H69" s="126">
        <v>239121.65</v>
      </c>
      <c r="I69" s="126">
        <v>239121.65</v>
      </c>
      <c r="J69" s="285">
        <v>214.73234971892455</v>
      </c>
      <c r="K69" s="127">
        <v>1113.58</v>
      </c>
      <c r="L69" s="128" t="s">
        <v>117</v>
      </c>
      <c r="M69" t="s">
        <v>304</v>
      </c>
    </row>
    <row r="70" spans="1:13" hidden="1" x14ac:dyDescent="0.25">
      <c r="A70" t="str">
        <f t="shared" si="1"/>
        <v>Q020L07IBIRAPITANGA FASE 3</v>
      </c>
      <c r="B70" s="123" t="s">
        <v>355</v>
      </c>
      <c r="C70" s="123" t="s">
        <v>356</v>
      </c>
      <c r="D70" s="124"/>
      <c r="E70" s="124"/>
      <c r="F70" s="125">
        <v>44302</v>
      </c>
      <c r="G70" s="124">
        <v>48</v>
      </c>
      <c r="H70" s="126">
        <v>211500</v>
      </c>
      <c r="I70" s="126">
        <v>211500</v>
      </c>
      <c r="J70" s="285">
        <v>204.12496501404263</v>
      </c>
      <c r="K70" s="127">
        <v>1036.1300000000001</v>
      </c>
      <c r="L70" s="128" t="s">
        <v>117</v>
      </c>
      <c r="M70" t="s">
        <v>304</v>
      </c>
    </row>
    <row r="71" spans="1:13" hidden="1" x14ac:dyDescent="0.25">
      <c r="A71" t="str">
        <f t="shared" si="1"/>
        <v>Q020L08IBIRAPITANGA FASE 3</v>
      </c>
      <c r="B71" s="123" t="s">
        <v>383</v>
      </c>
      <c r="C71" s="123" t="s">
        <v>384</v>
      </c>
      <c r="D71" s="124"/>
      <c r="E71" s="124"/>
      <c r="F71" s="125">
        <v>44135</v>
      </c>
      <c r="G71" s="124">
        <v>45</v>
      </c>
      <c r="H71" s="126">
        <v>207000</v>
      </c>
      <c r="I71" s="126">
        <v>207000</v>
      </c>
      <c r="J71" s="285">
        <v>224.62887403420436</v>
      </c>
      <c r="K71" s="127">
        <v>921.52</v>
      </c>
      <c r="L71" s="128" t="s">
        <v>117</v>
      </c>
      <c r="M71" t="s">
        <v>304</v>
      </c>
    </row>
    <row r="72" spans="1:13" hidden="1" x14ac:dyDescent="0.25">
      <c r="A72" t="str">
        <f t="shared" si="1"/>
        <v>Q020L09IBIRAPITANGA FASE 3</v>
      </c>
      <c r="B72" s="123" t="s">
        <v>366</v>
      </c>
      <c r="C72" s="123" t="s">
        <v>367</v>
      </c>
      <c r="D72" s="124"/>
      <c r="E72" s="124"/>
      <c r="F72" s="125">
        <v>44135</v>
      </c>
      <c r="G72" s="124">
        <v>45</v>
      </c>
      <c r="H72" s="126">
        <v>201600</v>
      </c>
      <c r="I72" s="126">
        <v>201600</v>
      </c>
      <c r="J72" s="285">
        <v>235.13494599827382</v>
      </c>
      <c r="K72" s="127">
        <v>857.38</v>
      </c>
      <c r="L72" s="128" t="s">
        <v>117</v>
      </c>
      <c r="M72" t="s">
        <v>304</v>
      </c>
    </row>
    <row r="73" spans="1:13" hidden="1" x14ac:dyDescent="0.25">
      <c r="A73" t="str">
        <f t="shared" si="1"/>
        <v>Q020L011IBIRAPITANGA FASE 3</v>
      </c>
      <c r="B73" s="123" t="s">
        <v>548</v>
      </c>
      <c r="C73" s="123" t="s">
        <v>549</v>
      </c>
      <c r="D73" s="124"/>
      <c r="E73" s="124"/>
      <c r="F73" s="125">
        <v>44012</v>
      </c>
      <c r="G73" s="124">
        <v>48</v>
      </c>
      <c r="H73" s="126">
        <v>123893.64</v>
      </c>
      <c r="I73" s="126">
        <v>123893.64</v>
      </c>
      <c r="J73" s="285">
        <v>149.33061736132873</v>
      </c>
      <c r="K73" s="127">
        <v>829.66</v>
      </c>
      <c r="L73" s="128" t="s">
        <v>117</v>
      </c>
      <c r="M73" t="s">
        <v>304</v>
      </c>
    </row>
    <row r="74" spans="1:13" hidden="1" x14ac:dyDescent="0.25">
      <c r="A74" t="str">
        <f t="shared" si="1"/>
        <v>Q020L012IBIRAPITANGA FASE 3</v>
      </c>
      <c r="B74" s="123" t="s">
        <v>307</v>
      </c>
      <c r="C74" s="123" t="s">
        <v>308</v>
      </c>
      <c r="D74" s="124"/>
      <c r="E74" s="124"/>
      <c r="F74" s="125">
        <v>44036</v>
      </c>
      <c r="G74" s="124">
        <v>48</v>
      </c>
      <c r="H74" s="126">
        <v>194370.39</v>
      </c>
      <c r="I74" s="126">
        <v>194370.39</v>
      </c>
      <c r="J74" s="285">
        <v>228.6118769259721</v>
      </c>
      <c r="K74" s="127">
        <v>850.22</v>
      </c>
      <c r="L74" s="128" t="s">
        <v>117</v>
      </c>
      <c r="M74" t="s">
        <v>304</v>
      </c>
    </row>
    <row r="75" spans="1:13" hidden="1" x14ac:dyDescent="0.25">
      <c r="A75" t="str">
        <f t="shared" si="1"/>
        <v>Q020L014IBIRAPITANGA FASE 3</v>
      </c>
      <c r="B75" s="123" t="s">
        <v>426</v>
      </c>
      <c r="C75" s="123" t="s">
        <v>427</v>
      </c>
      <c r="D75" s="124"/>
      <c r="E75" s="124"/>
      <c r="F75" s="125">
        <v>44271</v>
      </c>
      <c r="G75" s="124">
        <v>42</v>
      </c>
      <c r="H75" s="126">
        <v>306000</v>
      </c>
      <c r="I75" s="126">
        <v>306000</v>
      </c>
      <c r="J75" s="285">
        <v>186.00466835246061</v>
      </c>
      <c r="K75" s="127">
        <v>1645.12</v>
      </c>
      <c r="L75" s="128" t="s">
        <v>117</v>
      </c>
      <c r="M75" t="s">
        <v>304</v>
      </c>
    </row>
    <row r="76" spans="1:13" hidden="1" x14ac:dyDescent="0.25">
      <c r="A76" t="str">
        <f t="shared" si="1"/>
        <v>Q021L03IBIRAPITANGA FASE 3</v>
      </c>
      <c r="B76" s="123" t="s">
        <v>403</v>
      </c>
      <c r="C76" s="123" t="s">
        <v>373</v>
      </c>
      <c r="D76" s="124"/>
      <c r="E76" s="124"/>
      <c r="F76" s="125">
        <v>44169</v>
      </c>
      <c r="G76" s="124">
        <v>48</v>
      </c>
      <c r="H76" s="126">
        <v>229500</v>
      </c>
      <c r="I76" s="126">
        <v>229500</v>
      </c>
      <c r="J76" s="285">
        <v>210.68769565496791</v>
      </c>
      <c r="K76" s="127">
        <v>1089.29</v>
      </c>
      <c r="L76" s="128" t="s">
        <v>117</v>
      </c>
      <c r="M76" t="s">
        <v>304</v>
      </c>
    </row>
    <row r="77" spans="1:13" hidden="1" x14ac:dyDescent="0.25">
      <c r="A77" t="str">
        <f t="shared" si="1"/>
        <v>Q021L04IBIRAPITANGA FASE 3</v>
      </c>
      <c r="B77" s="123" t="s">
        <v>328</v>
      </c>
      <c r="C77" s="123" t="s">
        <v>329</v>
      </c>
      <c r="D77" s="124"/>
      <c r="E77" s="124"/>
      <c r="F77" s="125">
        <v>44313</v>
      </c>
      <c r="G77" s="124">
        <v>42</v>
      </c>
      <c r="H77" s="126">
        <v>225000</v>
      </c>
      <c r="I77" s="126">
        <v>225000</v>
      </c>
      <c r="J77" s="285">
        <v>213.44210975667599</v>
      </c>
      <c r="K77" s="127">
        <v>1054.1500000000001</v>
      </c>
      <c r="L77" s="128" t="s">
        <v>117</v>
      </c>
      <c r="M77" t="s">
        <v>304</v>
      </c>
    </row>
    <row r="78" spans="1:13" hidden="1" x14ac:dyDescent="0.25">
      <c r="A78" t="str">
        <f t="shared" si="1"/>
        <v>Q021L05IBIRAPITANGA FASE 3</v>
      </c>
      <c r="B78" s="123" t="s">
        <v>586</v>
      </c>
      <c r="C78" s="123" t="s">
        <v>587</v>
      </c>
      <c r="D78" s="124"/>
      <c r="E78" s="124"/>
      <c r="F78" s="125">
        <v>44187</v>
      </c>
      <c r="G78" s="124">
        <v>48</v>
      </c>
      <c r="H78" s="126">
        <v>216211</v>
      </c>
      <c r="I78" s="126">
        <v>216211</v>
      </c>
      <c r="J78" s="285">
        <v>219.6261872111331</v>
      </c>
      <c r="K78" s="127">
        <v>984.45</v>
      </c>
      <c r="L78" s="128" t="s">
        <v>120</v>
      </c>
      <c r="M78" t="s">
        <v>304</v>
      </c>
    </row>
    <row r="79" spans="1:13" hidden="1" x14ac:dyDescent="0.25">
      <c r="A79" t="str">
        <f t="shared" si="1"/>
        <v>Q021L06IBIRAPITANGA FASE 3</v>
      </c>
      <c r="B79" s="123" t="s">
        <v>471</v>
      </c>
      <c r="C79" s="123" t="s">
        <v>472</v>
      </c>
      <c r="D79" s="124"/>
      <c r="E79" s="124"/>
      <c r="F79" s="125">
        <v>44064</v>
      </c>
      <c r="G79" s="124">
        <v>42</v>
      </c>
      <c r="H79" s="126">
        <v>198000</v>
      </c>
      <c r="I79" s="126">
        <v>198000</v>
      </c>
      <c r="J79" s="285">
        <v>220.72348252605764</v>
      </c>
      <c r="K79" s="127">
        <v>897.05</v>
      </c>
      <c r="L79" s="128" t="s">
        <v>117</v>
      </c>
      <c r="M79" t="s">
        <v>304</v>
      </c>
    </row>
    <row r="80" spans="1:13" hidden="1" x14ac:dyDescent="0.25">
      <c r="A80" t="str">
        <f t="shared" si="1"/>
        <v>Q021L08IBIRAPITANGA FASE 3</v>
      </c>
      <c r="B80" s="123" t="s">
        <v>385</v>
      </c>
      <c r="C80" s="123" t="s">
        <v>386</v>
      </c>
      <c r="D80" s="124"/>
      <c r="E80" s="124"/>
      <c r="F80" s="125">
        <v>44012</v>
      </c>
      <c r="G80" s="124">
        <v>44</v>
      </c>
      <c r="H80" s="126">
        <v>155363.84</v>
      </c>
      <c r="I80" s="126">
        <v>155363.84</v>
      </c>
      <c r="J80" s="285">
        <v>186.79824941085943</v>
      </c>
      <c r="K80" s="127">
        <v>831.72</v>
      </c>
      <c r="L80" s="128" t="s">
        <v>117</v>
      </c>
      <c r="M80" t="s">
        <v>304</v>
      </c>
    </row>
    <row r="81" spans="1:13" hidden="1" x14ac:dyDescent="0.25">
      <c r="A81" t="str">
        <f t="shared" si="1"/>
        <v>Q021L010IBIRAPITANGA FASE 3</v>
      </c>
      <c r="B81" s="123" t="s">
        <v>439</v>
      </c>
      <c r="C81" s="123" t="s">
        <v>440</v>
      </c>
      <c r="D81" s="124"/>
      <c r="E81" s="124"/>
      <c r="F81" s="125">
        <v>44002</v>
      </c>
      <c r="G81" s="124">
        <v>44</v>
      </c>
      <c r="H81" s="126">
        <v>157499.97</v>
      </c>
      <c r="I81" s="126">
        <v>157499.97</v>
      </c>
      <c r="J81" s="285">
        <v>181.95888306106886</v>
      </c>
      <c r="K81" s="127">
        <v>865.58</v>
      </c>
      <c r="L81" s="128" t="s">
        <v>117</v>
      </c>
      <c r="M81" t="s">
        <v>304</v>
      </c>
    </row>
    <row r="82" spans="1:13" hidden="1" x14ac:dyDescent="0.25">
      <c r="A82" t="str">
        <f t="shared" si="1"/>
        <v>Q021L011IBIRAPITANGA FASE 3</v>
      </c>
      <c r="B82" s="123" t="s">
        <v>550</v>
      </c>
      <c r="C82" s="123" t="s">
        <v>551</v>
      </c>
      <c r="D82" s="124"/>
      <c r="E82" s="124"/>
      <c r="F82" s="125">
        <v>44108</v>
      </c>
      <c r="G82" s="124">
        <v>180</v>
      </c>
      <c r="H82" s="126">
        <v>199647.59</v>
      </c>
      <c r="I82" s="126">
        <v>199647.59</v>
      </c>
      <c r="J82" s="285">
        <v>222.78367460804552</v>
      </c>
      <c r="K82" s="127">
        <v>896.15</v>
      </c>
      <c r="L82" s="128" t="s">
        <v>117</v>
      </c>
      <c r="M82" t="s">
        <v>304</v>
      </c>
    </row>
    <row r="83" spans="1:13" hidden="1" x14ac:dyDescent="0.25">
      <c r="A83" t="str">
        <f t="shared" si="1"/>
        <v>Q021L012IBIRAPITANGA FASE 3</v>
      </c>
      <c r="B83" s="123" t="s">
        <v>552</v>
      </c>
      <c r="C83" s="123" t="s">
        <v>553</v>
      </c>
      <c r="D83" s="124"/>
      <c r="E83" s="124"/>
      <c r="F83" s="125">
        <v>44097</v>
      </c>
      <c r="G83" s="124">
        <v>48</v>
      </c>
      <c r="H83" s="126">
        <v>193500</v>
      </c>
      <c r="I83" s="126">
        <v>193500</v>
      </c>
      <c r="J83" s="285">
        <v>224.0776339254696</v>
      </c>
      <c r="K83" s="127">
        <v>863.54</v>
      </c>
      <c r="L83" s="128" t="s">
        <v>117</v>
      </c>
      <c r="M83" t="s">
        <v>304</v>
      </c>
    </row>
    <row r="84" spans="1:13" hidden="1" x14ac:dyDescent="0.25">
      <c r="A84" t="str">
        <f t="shared" si="1"/>
        <v>Q021L013IBIRAPITANGA FASE 3</v>
      </c>
      <c r="B84" s="123" t="s">
        <v>428</v>
      </c>
      <c r="C84" s="123" t="s">
        <v>429</v>
      </c>
      <c r="D84" s="124"/>
      <c r="E84" s="124"/>
      <c r="F84" s="125">
        <v>44122</v>
      </c>
      <c r="G84" s="124">
        <v>48</v>
      </c>
      <c r="H84" s="126">
        <v>233100</v>
      </c>
      <c r="I84" s="126">
        <v>233100</v>
      </c>
      <c r="J84" s="285">
        <v>230.05408392878292</v>
      </c>
      <c r="K84" s="127">
        <v>1013.24</v>
      </c>
      <c r="L84" s="128" t="s">
        <v>117</v>
      </c>
      <c r="M84" t="s">
        <v>304</v>
      </c>
    </row>
    <row r="85" spans="1:13" hidden="1" x14ac:dyDescent="0.25">
      <c r="A85" t="str">
        <f t="shared" si="1"/>
        <v>Q021L014IBIRAPITANGA FASE 3</v>
      </c>
      <c r="B85" s="123" t="s">
        <v>345</v>
      </c>
      <c r="C85" s="123" t="s">
        <v>346</v>
      </c>
      <c r="D85" s="124"/>
      <c r="E85" s="124"/>
      <c r="F85" s="125">
        <v>44267</v>
      </c>
      <c r="G85" s="124">
        <v>180</v>
      </c>
      <c r="H85" s="126">
        <v>207000</v>
      </c>
      <c r="I85" s="126">
        <v>207000</v>
      </c>
      <c r="J85" s="285">
        <v>221.47327876745305</v>
      </c>
      <c r="K85" s="127">
        <v>934.65</v>
      </c>
      <c r="L85" s="128" t="s">
        <v>117</v>
      </c>
      <c r="M85" t="s">
        <v>304</v>
      </c>
    </row>
    <row r="86" spans="1:13" hidden="1" x14ac:dyDescent="0.25">
      <c r="A86" t="str">
        <f t="shared" si="1"/>
        <v>Q022L03IBIRAPITANGA FASE 3</v>
      </c>
      <c r="B86" s="123" t="s">
        <v>447</v>
      </c>
      <c r="C86" s="123" t="s">
        <v>448</v>
      </c>
      <c r="D86" s="124"/>
      <c r="E86" s="124"/>
      <c r="F86" s="125">
        <v>44283</v>
      </c>
      <c r="G86" s="124">
        <v>48</v>
      </c>
      <c r="H86" s="126">
        <v>198000</v>
      </c>
      <c r="I86" s="126">
        <v>198000</v>
      </c>
      <c r="J86" s="285">
        <v>186.45472351966248</v>
      </c>
      <c r="K86" s="127">
        <v>1061.92</v>
      </c>
      <c r="L86" s="128" t="s">
        <v>117</v>
      </c>
      <c r="M86" t="s">
        <v>304</v>
      </c>
    </row>
    <row r="87" spans="1:13" hidden="1" x14ac:dyDescent="0.25">
      <c r="A87" t="str">
        <f t="shared" si="1"/>
        <v>Q022L04IBIRAPITANGA FASE 3</v>
      </c>
      <c r="B87" s="123" t="s">
        <v>387</v>
      </c>
      <c r="C87" s="123" t="s">
        <v>388</v>
      </c>
      <c r="D87" s="124"/>
      <c r="E87" s="124"/>
      <c r="F87" s="125">
        <v>44278</v>
      </c>
      <c r="G87" s="124">
        <v>180</v>
      </c>
      <c r="H87" s="126">
        <v>198000</v>
      </c>
      <c r="I87" s="126">
        <v>198000</v>
      </c>
      <c r="J87" s="285">
        <v>186.13396004700351</v>
      </c>
      <c r="K87" s="127">
        <v>1063.75</v>
      </c>
      <c r="L87" s="128" t="s">
        <v>117</v>
      </c>
      <c r="M87" t="s">
        <v>304</v>
      </c>
    </row>
    <row r="88" spans="1:13" hidden="1" x14ac:dyDescent="0.25">
      <c r="A88" t="str">
        <f t="shared" si="1"/>
        <v>Q023L02IBIRAPITANGA FASE 3</v>
      </c>
      <c r="B88" s="123" t="s">
        <v>588</v>
      </c>
      <c r="C88" s="123" t="s">
        <v>589</v>
      </c>
      <c r="D88" s="124"/>
      <c r="E88" s="124"/>
      <c r="F88" s="125">
        <v>43764</v>
      </c>
      <c r="G88" s="124">
        <v>48</v>
      </c>
      <c r="H88" s="126">
        <v>145668</v>
      </c>
      <c r="I88" s="126">
        <v>145668</v>
      </c>
      <c r="J88" s="285">
        <v>182.08500000000001</v>
      </c>
      <c r="K88" s="127">
        <v>800</v>
      </c>
      <c r="L88" s="128" t="s">
        <v>120</v>
      </c>
      <c r="M88" t="s">
        <v>304</v>
      </c>
    </row>
    <row r="89" spans="1:13" hidden="1" x14ac:dyDescent="0.25">
      <c r="A89" t="str">
        <f t="shared" si="1"/>
        <v>Q023L04IBIRAPITANGA FASE 3</v>
      </c>
      <c r="B89" s="123" t="s">
        <v>465</v>
      </c>
      <c r="C89" s="123" t="s">
        <v>466</v>
      </c>
      <c r="D89" s="124"/>
      <c r="E89" s="124"/>
      <c r="F89" s="125">
        <v>43793</v>
      </c>
      <c r="G89" s="124">
        <v>120</v>
      </c>
      <c r="H89" s="126">
        <v>145668</v>
      </c>
      <c r="I89" s="126">
        <v>145668</v>
      </c>
      <c r="J89" s="285">
        <v>182.08500000000001</v>
      </c>
      <c r="K89" s="127">
        <v>800</v>
      </c>
      <c r="L89" s="128" t="s">
        <v>117</v>
      </c>
      <c r="M89" t="s">
        <v>304</v>
      </c>
    </row>
    <row r="90" spans="1:13" hidden="1" x14ac:dyDescent="0.25">
      <c r="A90" t="str">
        <f t="shared" si="1"/>
        <v>Q023L05IBIRAPITANGA FASE 3</v>
      </c>
      <c r="B90" s="123" t="s">
        <v>556</v>
      </c>
      <c r="C90" s="123" t="s">
        <v>557</v>
      </c>
      <c r="D90" s="124"/>
      <c r="E90" s="124"/>
      <c r="F90" s="125">
        <v>44648</v>
      </c>
      <c r="G90" s="124">
        <v>48</v>
      </c>
      <c r="H90" s="126">
        <v>153000</v>
      </c>
      <c r="I90" s="126">
        <v>153000</v>
      </c>
      <c r="J90" s="285">
        <v>189.72743731554277</v>
      </c>
      <c r="K90" s="127">
        <v>806.42</v>
      </c>
      <c r="L90" s="128" t="s">
        <v>117</v>
      </c>
      <c r="M90" t="s">
        <v>304</v>
      </c>
    </row>
    <row r="91" spans="1:13" hidden="1" x14ac:dyDescent="0.25">
      <c r="A91" t="str">
        <f t="shared" si="1"/>
        <v>Q023L07IBIRAPITANGA FASE 3</v>
      </c>
      <c r="B91" s="123" t="s">
        <v>370</v>
      </c>
      <c r="C91" s="123" t="s">
        <v>371</v>
      </c>
      <c r="D91" s="124"/>
      <c r="E91" s="124"/>
      <c r="F91" s="125">
        <v>44329</v>
      </c>
      <c r="G91" s="124">
        <v>48</v>
      </c>
      <c r="H91" s="126">
        <v>252000</v>
      </c>
      <c r="I91" s="126">
        <v>252000</v>
      </c>
      <c r="J91" s="285">
        <v>277.00222041462393</v>
      </c>
      <c r="K91" s="127">
        <v>909.74</v>
      </c>
      <c r="L91" s="128" t="s">
        <v>117</v>
      </c>
      <c r="M91" t="s">
        <v>304</v>
      </c>
    </row>
    <row r="92" spans="1:13" hidden="1" x14ac:dyDescent="0.25">
      <c r="A92" t="str">
        <f t="shared" si="1"/>
        <v>Q023L08IBIRAPITANGA FASE 3</v>
      </c>
      <c r="B92" s="123" t="s">
        <v>357</v>
      </c>
      <c r="C92" s="123" t="s">
        <v>358</v>
      </c>
      <c r="D92" s="124"/>
      <c r="E92" s="124"/>
      <c r="F92" s="125">
        <v>44307</v>
      </c>
      <c r="G92" s="124">
        <v>48</v>
      </c>
      <c r="H92" s="126">
        <v>235800</v>
      </c>
      <c r="I92" s="126">
        <v>235800</v>
      </c>
      <c r="J92" s="285">
        <v>279.24492551100167</v>
      </c>
      <c r="K92" s="127">
        <v>844.42</v>
      </c>
      <c r="L92" s="128" t="s">
        <v>117</v>
      </c>
      <c r="M92" t="s">
        <v>304</v>
      </c>
    </row>
    <row r="93" spans="1:13" hidden="1" x14ac:dyDescent="0.25">
      <c r="A93" t="str">
        <f t="shared" si="1"/>
        <v>Q024L01IBIRAPITANGA FASE 3</v>
      </c>
      <c r="B93" s="123" t="s">
        <v>332</v>
      </c>
      <c r="C93" s="123" t="s">
        <v>333</v>
      </c>
      <c r="D93" s="124"/>
      <c r="E93" s="124"/>
      <c r="F93" s="125">
        <v>44386</v>
      </c>
      <c r="G93" s="124">
        <v>180</v>
      </c>
      <c r="H93" s="126">
        <v>216000</v>
      </c>
      <c r="I93" s="126">
        <v>216000</v>
      </c>
      <c r="J93" s="285">
        <v>257.16428750014882</v>
      </c>
      <c r="K93" s="127">
        <v>839.93</v>
      </c>
      <c r="L93" s="128" t="s">
        <v>117</v>
      </c>
      <c r="M93" t="s">
        <v>304</v>
      </c>
    </row>
    <row r="94" spans="1:13" hidden="1" x14ac:dyDescent="0.25">
      <c r="A94" t="str">
        <f t="shared" si="1"/>
        <v>Q024L02IBIRAPITANGA FASE 3</v>
      </c>
      <c r="B94" s="123" t="s">
        <v>364</v>
      </c>
      <c r="C94" s="123" t="s">
        <v>365</v>
      </c>
      <c r="D94" s="124"/>
      <c r="E94" s="124"/>
      <c r="F94" s="125">
        <v>44357</v>
      </c>
      <c r="G94" s="124">
        <v>180</v>
      </c>
      <c r="H94" s="126">
        <v>226056.37</v>
      </c>
      <c r="I94" s="126">
        <v>226056.37</v>
      </c>
      <c r="J94" s="285">
        <v>256.99613465058377</v>
      </c>
      <c r="K94" s="127">
        <v>879.61</v>
      </c>
      <c r="L94" s="128" t="s">
        <v>117</v>
      </c>
      <c r="M94" t="s">
        <v>304</v>
      </c>
    </row>
    <row r="95" spans="1:13" hidden="1" x14ac:dyDescent="0.25">
      <c r="A95" t="str">
        <f t="shared" si="1"/>
        <v>Q024L06IBIRAPITANGA FASE 3</v>
      </c>
      <c r="B95" s="123" t="s">
        <v>558</v>
      </c>
      <c r="C95" s="123" t="s">
        <v>559</v>
      </c>
      <c r="D95" s="124"/>
      <c r="E95" s="124"/>
      <c r="F95" s="125">
        <v>44300</v>
      </c>
      <c r="G95" s="124">
        <v>45</v>
      </c>
      <c r="H95" s="126">
        <v>342000</v>
      </c>
      <c r="I95" s="126">
        <v>342000</v>
      </c>
      <c r="J95" s="285">
        <v>241.94575321533173</v>
      </c>
      <c r="K95" s="127">
        <v>1413.54</v>
      </c>
      <c r="L95" s="128" t="s">
        <v>117</v>
      </c>
      <c r="M95" t="s">
        <v>304</v>
      </c>
    </row>
    <row r="96" spans="1:13" hidden="1" x14ac:dyDescent="0.25">
      <c r="A96" t="str">
        <f t="shared" si="1"/>
        <v>Q024L07IBIRAPITANGA FASE 3</v>
      </c>
      <c r="B96" s="123" t="s">
        <v>560</v>
      </c>
      <c r="C96" s="123" t="s">
        <v>561</v>
      </c>
      <c r="D96" s="124"/>
      <c r="E96" s="124"/>
      <c r="F96" s="125">
        <v>44277</v>
      </c>
      <c r="G96" s="124">
        <v>42</v>
      </c>
      <c r="H96" s="126">
        <v>279000</v>
      </c>
      <c r="I96" s="126">
        <v>279000</v>
      </c>
      <c r="J96" s="285">
        <v>241.64422002615649</v>
      </c>
      <c r="K96" s="127">
        <v>1154.5899999999999</v>
      </c>
      <c r="L96" s="128" t="s">
        <v>117</v>
      </c>
      <c r="M96" t="s">
        <v>304</v>
      </c>
    </row>
    <row r="97" spans="1:13" hidden="1" x14ac:dyDescent="0.25">
      <c r="A97" t="str">
        <f t="shared" si="1"/>
        <v>Q024L010IBIRAPITANGA FASE 3</v>
      </c>
      <c r="B97" s="123" t="s">
        <v>341</v>
      </c>
      <c r="C97" s="123" t="s">
        <v>342</v>
      </c>
      <c r="D97" s="124"/>
      <c r="E97" s="124"/>
      <c r="F97" s="125">
        <v>43895</v>
      </c>
      <c r="G97" s="124">
        <v>44</v>
      </c>
      <c r="H97" s="126">
        <v>157049.5</v>
      </c>
      <c r="I97" s="126">
        <v>157049.5</v>
      </c>
      <c r="J97" s="285">
        <v>179.91900468558467</v>
      </c>
      <c r="K97" s="127">
        <v>872.89</v>
      </c>
      <c r="L97" s="128" t="s">
        <v>117</v>
      </c>
      <c r="M97" t="s">
        <v>304</v>
      </c>
    </row>
    <row r="98" spans="1:13" hidden="1" x14ac:dyDescent="0.25">
      <c r="A98" t="str">
        <f t="shared" si="1"/>
        <v>Q024L013IBIRAPITANGA FASE 3</v>
      </c>
      <c r="B98" s="123" t="s">
        <v>423</v>
      </c>
      <c r="C98" s="123" t="s">
        <v>406</v>
      </c>
      <c r="D98" s="124"/>
      <c r="E98" s="124"/>
      <c r="F98" s="125">
        <v>44281</v>
      </c>
      <c r="G98" s="124">
        <v>48</v>
      </c>
      <c r="H98" s="126">
        <v>211500</v>
      </c>
      <c r="I98" s="126">
        <v>211500</v>
      </c>
      <c r="J98" s="285">
        <v>242.29857141220543</v>
      </c>
      <c r="K98" s="127">
        <v>872.89</v>
      </c>
      <c r="L98" s="128" t="s">
        <v>117</v>
      </c>
      <c r="M98" t="s">
        <v>304</v>
      </c>
    </row>
    <row r="99" spans="1:13" hidden="1" x14ac:dyDescent="0.25">
      <c r="A99" t="str">
        <f t="shared" si="1"/>
        <v>Q024L014IBIRAPITANGA FASE 3</v>
      </c>
      <c r="B99" s="123" t="s">
        <v>562</v>
      </c>
      <c r="C99" s="123" t="s">
        <v>563</v>
      </c>
      <c r="D99" s="124"/>
      <c r="E99" s="124"/>
      <c r="F99" s="125">
        <v>44151</v>
      </c>
      <c r="G99" s="124">
        <v>48</v>
      </c>
      <c r="H99" s="126">
        <v>223992.21</v>
      </c>
      <c r="I99" s="126">
        <v>223992.21</v>
      </c>
      <c r="J99" s="285">
        <v>256.60989357192773</v>
      </c>
      <c r="K99" s="127">
        <v>872.89</v>
      </c>
      <c r="L99" s="128" t="s">
        <v>117</v>
      </c>
      <c r="M99" t="s">
        <v>304</v>
      </c>
    </row>
    <row r="100" spans="1:13" hidden="1" x14ac:dyDescent="0.25">
      <c r="A100" t="str">
        <f t="shared" si="1"/>
        <v>Q024L015IBIRAPITANGA FASE 3</v>
      </c>
      <c r="B100" s="123" t="s">
        <v>443</v>
      </c>
      <c r="C100" s="123" t="s">
        <v>444</v>
      </c>
      <c r="D100" s="124"/>
      <c r="E100" s="124"/>
      <c r="F100" s="125">
        <v>44093</v>
      </c>
      <c r="G100" s="124">
        <v>44</v>
      </c>
      <c r="H100" s="126">
        <v>221400</v>
      </c>
      <c r="I100" s="126">
        <v>221400</v>
      </c>
      <c r="J100" s="285">
        <v>247.04582733572121</v>
      </c>
      <c r="K100" s="127">
        <v>896.19</v>
      </c>
      <c r="L100" s="128" t="s">
        <v>117</v>
      </c>
      <c r="M100" t="s">
        <v>304</v>
      </c>
    </row>
    <row r="101" spans="1:13" hidden="1" x14ac:dyDescent="0.25">
      <c r="A101" t="str">
        <f t="shared" si="1"/>
        <v>Q025L01IBIRAPITANGA FASE 3</v>
      </c>
      <c r="B101" s="123" t="s">
        <v>564</v>
      </c>
      <c r="C101" s="123" t="s">
        <v>565</v>
      </c>
      <c r="D101" s="124"/>
      <c r="E101" s="124"/>
      <c r="F101" s="125">
        <v>44322</v>
      </c>
      <c r="G101" s="124">
        <v>120</v>
      </c>
      <c r="H101" s="126">
        <v>145150.84</v>
      </c>
      <c r="I101" s="126">
        <v>145150.84</v>
      </c>
      <c r="J101" s="285">
        <v>181.43854999999999</v>
      </c>
      <c r="K101" s="127">
        <v>800</v>
      </c>
      <c r="L101" s="128" t="s">
        <v>117</v>
      </c>
      <c r="M101" t="s">
        <v>304</v>
      </c>
    </row>
    <row r="102" spans="1:13" hidden="1" x14ac:dyDescent="0.25">
      <c r="A102" t="str">
        <f t="shared" si="1"/>
        <v>Q025L03IBIRAPITANGA FASE 3</v>
      </c>
      <c r="B102" s="123" t="s">
        <v>566</v>
      </c>
      <c r="C102" s="123" t="s">
        <v>567</v>
      </c>
      <c r="D102" s="124"/>
      <c r="E102" s="124"/>
      <c r="F102" s="125">
        <v>44277</v>
      </c>
      <c r="G102" s="124">
        <v>120</v>
      </c>
      <c r="H102" s="126">
        <v>238433.56</v>
      </c>
      <c r="I102" s="126">
        <v>238433.56</v>
      </c>
      <c r="J102" s="285">
        <v>268.66964144862868</v>
      </c>
      <c r="K102" s="127">
        <v>887.46</v>
      </c>
      <c r="L102" s="128" t="s">
        <v>117</v>
      </c>
      <c r="M102" t="s">
        <v>304</v>
      </c>
    </row>
    <row r="103" spans="1:13" hidden="1" x14ac:dyDescent="0.25">
      <c r="A103" t="str">
        <f t="shared" si="1"/>
        <v>Q025L04IBIRAPITANGA FASE 3</v>
      </c>
      <c r="B103" s="123" t="s">
        <v>568</v>
      </c>
      <c r="C103" s="123" t="s">
        <v>567</v>
      </c>
      <c r="D103" s="124"/>
      <c r="E103" s="124"/>
      <c r="F103" s="125">
        <v>44144</v>
      </c>
      <c r="G103" s="124">
        <v>48</v>
      </c>
      <c r="H103" s="126">
        <v>244363.94</v>
      </c>
      <c r="I103" s="126">
        <v>244363.94</v>
      </c>
      <c r="J103" s="285">
        <v>263.39984693822555</v>
      </c>
      <c r="K103" s="127">
        <v>927.73</v>
      </c>
      <c r="L103" s="128" t="s">
        <v>117</v>
      </c>
      <c r="M103" t="s">
        <v>304</v>
      </c>
    </row>
    <row r="104" spans="1:13" hidden="1" x14ac:dyDescent="0.25">
      <c r="A104" t="str">
        <f t="shared" si="1"/>
        <v>Q025L05IBIRAPITANGA FASE 3</v>
      </c>
      <c r="B104" s="123" t="s">
        <v>395</v>
      </c>
      <c r="C104" s="123" t="s">
        <v>396</v>
      </c>
      <c r="D104" s="124"/>
      <c r="E104" s="124"/>
      <c r="F104" s="125">
        <v>44334</v>
      </c>
      <c r="G104" s="124">
        <v>47</v>
      </c>
      <c r="H104" s="126">
        <v>229500</v>
      </c>
      <c r="I104" s="126">
        <v>229500</v>
      </c>
      <c r="J104" s="285">
        <v>247.50072794331749</v>
      </c>
      <c r="K104" s="127">
        <v>927.27</v>
      </c>
      <c r="L104" s="128" t="s">
        <v>117</v>
      </c>
      <c r="M104" t="s">
        <v>304</v>
      </c>
    </row>
    <row r="105" spans="1:13" hidden="1" x14ac:dyDescent="0.25">
      <c r="A105" t="str">
        <f t="shared" si="1"/>
        <v>Q025L06IBIRAPITANGA FASE 3</v>
      </c>
      <c r="B105" s="123" t="s">
        <v>569</v>
      </c>
      <c r="C105" s="123" t="s">
        <v>570</v>
      </c>
      <c r="D105" s="124"/>
      <c r="E105" s="124"/>
      <c r="F105" s="125">
        <v>44393</v>
      </c>
      <c r="G105" s="124">
        <v>6</v>
      </c>
      <c r="H105" s="126">
        <v>282462.59999999998</v>
      </c>
      <c r="I105" s="126">
        <v>282462.59999999998</v>
      </c>
      <c r="J105" s="285">
        <v>286.90970035551038</v>
      </c>
      <c r="K105" s="127">
        <v>984.5</v>
      </c>
      <c r="L105" s="128" t="s">
        <v>117</v>
      </c>
      <c r="M105" t="s">
        <v>304</v>
      </c>
    </row>
    <row r="106" spans="1:13" hidden="1" x14ac:dyDescent="0.25">
      <c r="A106" t="str">
        <f t="shared" si="1"/>
        <v>Q025L07IBIRAPITANGA FASE 3</v>
      </c>
      <c r="B106" s="123" t="s">
        <v>359</v>
      </c>
      <c r="C106" s="123" t="s">
        <v>360</v>
      </c>
      <c r="D106" s="124"/>
      <c r="E106" s="124"/>
      <c r="F106" s="125">
        <v>44396</v>
      </c>
      <c r="G106" s="124">
        <v>6</v>
      </c>
      <c r="H106" s="126">
        <v>294298.34000000003</v>
      </c>
      <c r="I106" s="126">
        <v>294298.34000000003</v>
      </c>
      <c r="J106" s="285">
        <v>286.87124350563903</v>
      </c>
      <c r="K106" s="127">
        <v>1025.8900000000001</v>
      </c>
      <c r="L106" s="128" t="s">
        <v>117</v>
      </c>
      <c r="M106" t="s">
        <v>304</v>
      </c>
    </row>
    <row r="107" spans="1:13" hidden="1" x14ac:dyDescent="0.25">
      <c r="A107" t="str">
        <f t="shared" si="1"/>
        <v>Q025L010IBIRAPITANGA FASE 3</v>
      </c>
      <c r="B107" s="123" t="s">
        <v>372</v>
      </c>
      <c r="C107" s="123" t="s">
        <v>373</v>
      </c>
      <c r="D107" s="124"/>
      <c r="E107" s="124"/>
      <c r="F107" s="125">
        <v>44319</v>
      </c>
      <c r="G107" s="124">
        <v>82</v>
      </c>
      <c r="H107" s="126">
        <v>123433.5</v>
      </c>
      <c r="I107" s="126">
        <v>123433.5</v>
      </c>
      <c r="J107" s="285">
        <v>146.07860541077895</v>
      </c>
      <c r="K107" s="127">
        <v>844.98</v>
      </c>
      <c r="L107" s="128" t="s">
        <v>117</v>
      </c>
      <c r="M107" t="s">
        <v>304</v>
      </c>
    </row>
    <row r="108" spans="1:13" hidden="1" x14ac:dyDescent="0.25">
      <c r="A108" t="str">
        <f t="shared" si="1"/>
        <v>Q025L011IBIRAPITANGA FASE 3</v>
      </c>
      <c r="B108" s="123" t="s">
        <v>571</v>
      </c>
      <c r="C108" s="123" t="s">
        <v>572</v>
      </c>
      <c r="D108" s="124"/>
      <c r="E108" s="124"/>
      <c r="F108" s="125">
        <v>44251</v>
      </c>
      <c r="G108" s="124">
        <v>46</v>
      </c>
      <c r="H108" s="126">
        <v>207000</v>
      </c>
      <c r="I108" s="126">
        <v>207000</v>
      </c>
      <c r="J108" s="285">
        <v>244.45835350803642</v>
      </c>
      <c r="K108" s="127">
        <v>846.77</v>
      </c>
      <c r="L108" s="128" t="s">
        <v>117</v>
      </c>
      <c r="M108" t="s">
        <v>304</v>
      </c>
    </row>
    <row r="109" spans="1:13" hidden="1" x14ac:dyDescent="0.25">
      <c r="A109" t="str">
        <f t="shared" si="1"/>
        <v>Q025L012IBIRAPITANGA FASE 3</v>
      </c>
      <c r="B109" s="123" t="s">
        <v>590</v>
      </c>
      <c r="C109" s="123" t="s">
        <v>591</v>
      </c>
      <c r="D109" s="124"/>
      <c r="E109" s="124"/>
      <c r="F109" s="125">
        <v>44076</v>
      </c>
      <c r="G109" s="124">
        <v>45</v>
      </c>
      <c r="H109" s="126">
        <v>207000</v>
      </c>
      <c r="I109" s="126">
        <v>207000</v>
      </c>
      <c r="J109" s="285">
        <v>244.45835350803642</v>
      </c>
      <c r="K109" s="127">
        <v>846.77</v>
      </c>
      <c r="L109" s="128" t="s">
        <v>120</v>
      </c>
      <c r="M109" t="s">
        <v>304</v>
      </c>
    </row>
    <row r="110" spans="1:13" hidden="1" x14ac:dyDescent="0.25">
      <c r="A110" t="str">
        <f t="shared" si="1"/>
        <v>Q025L016IBIRAPITANGA FASE 3</v>
      </c>
      <c r="B110" s="123" t="s">
        <v>317</v>
      </c>
      <c r="C110" s="123" t="s">
        <v>318</v>
      </c>
      <c r="D110" s="124"/>
      <c r="E110" s="124"/>
      <c r="F110" s="125">
        <v>43589</v>
      </c>
      <c r="G110" s="124">
        <v>96</v>
      </c>
      <c r="H110" s="126">
        <v>140910</v>
      </c>
      <c r="I110" s="126">
        <v>140910</v>
      </c>
      <c r="J110" s="285">
        <v>160.35642347478748</v>
      </c>
      <c r="K110" s="127">
        <v>878.73</v>
      </c>
      <c r="L110" s="128" t="s">
        <v>117</v>
      </c>
      <c r="M110" t="s">
        <v>304</v>
      </c>
    </row>
    <row r="111" spans="1:13" hidden="1" x14ac:dyDescent="0.25">
      <c r="A111" t="str">
        <f t="shared" si="1"/>
        <v>Q025L017IBIRAPITANGA FASE 3</v>
      </c>
      <c r="B111" s="123" t="s">
        <v>389</v>
      </c>
      <c r="C111" s="123" t="s">
        <v>390</v>
      </c>
      <c r="D111" s="124"/>
      <c r="E111" s="124"/>
      <c r="F111" s="125">
        <v>44010</v>
      </c>
      <c r="G111" s="124">
        <v>48</v>
      </c>
      <c r="H111" s="126">
        <v>193288.62</v>
      </c>
      <c r="I111" s="126">
        <v>193288.62</v>
      </c>
      <c r="J111" s="285">
        <v>219.96360656857055</v>
      </c>
      <c r="K111" s="127">
        <v>878.73</v>
      </c>
      <c r="L111" s="128" t="s">
        <v>117</v>
      </c>
      <c r="M111" t="s">
        <v>304</v>
      </c>
    </row>
    <row r="112" spans="1:13" hidden="1" x14ac:dyDescent="0.25">
      <c r="A112" t="str">
        <f t="shared" si="1"/>
        <v>Q025L018IBIRAPITANGA FASE 3</v>
      </c>
      <c r="B112" s="123" t="s">
        <v>592</v>
      </c>
      <c r="C112" s="123" t="s">
        <v>593</v>
      </c>
      <c r="D112" s="124"/>
      <c r="E112" s="124"/>
      <c r="F112" s="125">
        <v>44261</v>
      </c>
      <c r="G112" s="124">
        <v>42</v>
      </c>
      <c r="H112" s="126">
        <v>192809.75</v>
      </c>
      <c r="I112" s="126">
        <v>192809.75</v>
      </c>
      <c r="J112" s="285">
        <v>219.41864964209711</v>
      </c>
      <c r="K112" s="127">
        <v>878.73</v>
      </c>
      <c r="L112" s="128" t="s">
        <v>120</v>
      </c>
      <c r="M112" t="s">
        <v>304</v>
      </c>
    </row>
    <row r="113" spans="1:13" hidden="1" x14ac:dyDescent="0.25">
      <c r="A113" t="str">
        <f t="shared" si="1"/>
        <v>Q025L020IBIRAPITANGA FASE 3</v>
      </c>
      <c r="B113" s="123" t="s">
        <v>405</v>
      </c>
      <c r="C113" s="123" t="s">
        <v>406</v>
      </c>
      <c r="D113" s="124"/>
      <c r="E113" s="124"/>
      <c r="F113" s="125">
        <v>44281</v>
      </c>
      <c r="G113" s="124">
        <v>48</v>
      </c>
      <c r="H113" s="126">
        <v>220500</v>
      </c>
      <c r="I113" s="126">
        <v>220500</v>
      </c>
      <c r="J113" s="285">
        <v>244.40798953645614</v>
      </c>
      <c r="K113" s="127">
        <v>902.18</v>
      </c>
      <c r="L113" s="128" t="s">
        <v>117</v>
      </c>
      <c r="M113" t="s">
        <v>304</v>
      </c>
    </row>
    <row r="114" spans="1:13" hidden="1" x14ac:dyDescent="0.25">
      <c r="A114" t="str">
        <f t="shared" si="1"/>
        <v>Q026L01IBIRAPITANGA FASE 3</v>
      </c>
      <c r="B114" s="123" t="s">
        <v>391</v>
      </c>
      <c r="C114" s="123" t="s">
        <v>392</v>
      </c>
      <c r="D114" s="124"/>
      <c r="E114" s="124"/>
      <c r="F114" s="125">
        <v>43375</v>
      </c>
      <c r="G114" s="124">
        <v>96</v>
      </c>
      <c r="H114" s="126">
        <v>204045</v>
      </c>
      <c r="I114" s="126">
        <v>204045</v>
      </c>
      <c r="J114" s="285">
        <v>132.52084794637986</v>
      </c>
      <c r="K114" s="127">
        <v>1539.72</v>
      </c>
      <c r="L114" s="128" t="s">
        <v>117</v>
      </c>
      <c r="M114" t="s">
        <v>304</v>
      </c>
    </row>
    <row r="115" spans="1:13" hidden="1" x14ac:dyDescent="0.25">
      <c r="A115" t="str">
        <f t="shared" si="1"/>
        <v>Q026L03IBIRAPITANGA FASE 3</v>
      </c>
      <c r="B115" s="123" t="s">
        <v>573</v>
      </c>
      <c r="C115" s="123" t="s">
        <v>574</v>
      </c>
      <c r="D115" s="124"/>
      <c r="E115" s="124"/>
      <c r="F115" s="125">
        <v>44361</v>
      </c>
      <c r="G115" s="124">
        <v>70</v>
      </c>
      <c r="H115" s="126">
        <v>123525</v>
      </c>
      <c r="I115" s="126">
        <v>123525</v>
      </c>
      <c r="J115" s="285">
        <v>154.40625</v>
      </c>
      <c r="K115" s="127">
        <v>800</v>
      </c>
      <c r="L115" s="128" t="s">
        <v>117</v>
      </c>
      <c r="M115" t="s">
        <v>304</v>
      </c>
    </row>
    <row r="116" spans="1:13" hidden="1" x14ac:dyDescent="0.25">
      <c r="A116" t="str">
        <f t="shared" si="1"/>
        <v>Q026L04IBIRAPITANGA FASE 3</v>
      </c>
      <c r="B116" s="123" t="s">
        <v>467</v>
      </c>
      <c r="C116" s="123" t="s">
        <v>468</v>
      </c>
      <c r="D116" s="124"/>
      <c r="E116" s="124"/>
      <c r="F116" s="125">
        <v>43446</v>
      </c>
      <c r="G116" s="124">
        <v>96</v>
      </c>
      <c r="H116" s="126">
        <v>126493.26</v>
      </c>
      <c r="I116" s="126">
        <v>126493.26</v>
      </c>
      <c r="J116" s="285">
        <v>158.11657499999998</v>
      </c>
      <c r="K116" s="127">
        <v>800</v>
      </c>
      <c r="L116" s="128" t="s">
        <v>117</v>
      </c>
      <c r="M116" t="s">
        <v>304</v>
      </c>
    </row>
    <row r="117" spans="1:13" hidden="1" x14ac:dyDescent="0.25">
      <c r="A117" t="str">
        <f t="shared" si="1"/>
        <v>Q027L01IBIRAPITANGA FASE 3</v>
      </c>
      <c r="B117" s="123" t="s">
        <v>594</v>
      </c>
      <c r="C117" s="123" t="s">
        <v>595</v>
      </c>
      <c r="D117" s="124"/>
      <c r="E117" s="124"/>
      <c r="F117" s="125">
        <v>43822</v>
      </c>
      <c r="G117" s="124">
        <v>48</v>
      </c>
      <c r="H117" s="126">
        <v>362000</v>
      </c>
      <c r="I117" s="126">
        <v>362000</v>
      </c>
      <c r="J117" s="285">
        <v>136.9184276318029</v>
      </c>
      <c r="K117" s="127">
        <v>2643.91</v>
      </c>
      <c r="L117" s="128" t="s">
        <v>120</v>
      </c>
      <c r="M117" t="s">
        <v>304</v>
      </c>
    </row>
    <row r="118" spans="1:13" hidden="1" x14ac:dyDescent="0.25">
      <c r="A118" t="str">
        <f t="shared" si="1"/>
        <v>Q027L05IBIRAPITANGA FASE 3</v>
      </c>
      <c r="B118" s="123" t="s">
        <v>430</v>
      </c>
      <c r="C118" s="123" t="s">
        <v>431</v>
      </c>
      <c r="D118" s="124"/>
      <c r="E118" s="124"/>
      <c r="F118" s="125">
        <v>43776</v>
      </c>
      <c r="G118" s="124">
        <v>60</v>
      </c>
      <c r="H118" s="126">
        <v>219600</v>
      </c>
      <c r="I118" s="126">
        <v>219600</v>
      </c>
      <c r="J118" s="285">
        <v>196.23437318487674</v>
      </c>
      <c r="K118" s="127">
        <v>1119.07</v>
      </c>
      <c r="L118" s="128" t="s">
        <v>117</v>
      </c>
      <c r="M118" t="s">
        <v>304</v>
      </c>
    </row>
    <row r="119" spans="1:13" hidden="1" x14ac:dyDescent="0.25">
      <c r="A119" t="str">
        <f t="shared" si="1"/>
        <v>Q028L03IBIRAPITANGA FASE 3</v>
      </c>
      <c r="B119" s="123" t="s">
        <v>393</v>
      </c>
      <c r="C119" s="123" t="s">
        <v>394</v>
      </c>
      <c r="D119" s="124"/>
      <c r="E119" s="124"/>
      <c r="F119" s="125">
        <v>44378</v>
      </c>
      <c r="G119" s="124">
        <v>48</v>
      </c>
      <c r="H119" s="126">
        <v>270000</v>
      </c>
      <c r="I119" s="126">
        <v>270000</v>
      </c>
      <c r="J119" s="285">
        <v>270.92928745597396</v>
      </c>
      <c r="K119" s="127">
        <v>996.57</v>
      </c>
      <c r="L119" s="128" t="s">
        <v>117</v>
      </c>
      <c r="M119" t="s">
        <v>304</v>
      </c>
    </row>
    <row r="120" spans="1:13" hidden="1" x14ac:dyDescent="0.25">
      <c r="A120" t="str">
        <f t="shared" si="1"/>
        <v>Q02L013IBIRAPITANGA FASE 3</v>
      </c>
      <c r="B120" s="123" t="s">
        <v>347</v>
      </c>
      <c r="C120" s="123" t="s">
        <v>348</v>
      </c>
      <c r="D120" s="124"/>
      <c r="E120" s="124"/>
      <c r="F120" s="125">
        <v>44575</v>
      </c>
      <c r="G120" s="124">
        <v>180</v>
      </c>
      <c r="H120" s="126">
        <v>302012.48</v>
      </c>
      <c r="I120" s="126">
        <v>302012.48</v>
      </c>
      <c r="J120" s="285">
        <v>255.01133993633422</v>
      </c>
      <c r="K120" s="127">
        <v>1184.31</v>
      </c>
      <c r="L120" s="128" t="s">
        <v>117</v>
      </c>
      <c r="M120" t="s">
        <v>304</v>
      </c>
    </row>
    <row r="121" spans="1:13" hidden="1" x14ac:dyDescent="0.25">
      <c r="A121" t="str">
        <f t="shared" si="1"/>
        <v>Q06L07IBIRAPITANGA FASE 3</v>
      </c>
      <c r="B121" s="123" t="s">
        <v>511</v>
      </c>
      <c r="C121" s="123" t="s">
        <v>512</v>
      </c>
      <c r="D121" s="124"/>
      <c r="E121" s="124"/>
      <c r="F121" s="125">
        <v>44491</v>
      </c>
      <c r="G121" s="124">
        <v>47</v>
      </c>
      <c r="H121" s="126">
        <v>258300</v>
      </c>
      <c r="I121" s="126">
        <v>258300</v>
      </c>
      <c r="J121" s="285">
        <v>322.875</v>
      </c>
      <c r="K121" s="127">
        <v>800</v>
      </c>
      <c r="L121" s="128" t="s">
        <v>117</v>
      </c>
      <c r="M121" t="s">
        <v>304</v>
      </c>
    </row>
    <row r="122" spans="1:13" hidden="1" x14ac:dyDescent="0.25">
      <c r="A122" t="str">
        <f t="shared" si="1"/>
        <v>Q06L012IBIRAPITANGA FASE 3</v>
      </c>
      <c r="B122" s="123" t="s">
        <v>515</v>
      </c>
      <c r="C122" s="123" t="s">
        <v>516</v>
      </c>
      <c r="D122" s="124"/>
      <c r="E122" s="124"/>
      <c r="F122" s="125">
        <v>44477</v>
      </c>
      <c r="G122" s="124">
        <v>179</v>
      </c>
      <c r="H122" s="126">
        <v>270000</v>
      </c>
      <c r="I122" s="126">
        <v>270000</v>
      </c>
      <c r="J122" s="285">
        <v>327.04676768777932</v>
      </c>
      <c r="K122" s="127">
        <v>825.57</v>
      </c>
      <c r="L122" s="128" t="s">
        <v>117</v>
      </c>
      <c r="M122" t="s">
        <v>304</v>
      </c>
    </row>
    <row r="123" spans="1:13" hidden="1" x14ac:dyDescent="0.25">
      <c r="A123" t="str">
        <f t="shared" si="1"/>
        <v>Q06L025IBIRAPITANGA FASE 3</v>
      </c>
      <c r="B123" s="123" t="s">
        <v>523</v>
      </c>
      <c r="C123" s="123" t="s">
        <v>524</v>
      </c>
      <c r="D123" s="124"/>
      <c r="E123" s="124"/>
      <c r="F123" s="125">
        <v>44507</v>
      </c>
      <c r="G123" s="124">
        <v>47</v>
      </c>
      <c r="H123" s="126">
        <v>252000</v>
      </c>
      <c r="I123" s="126">
        <v>252000</v>
      </c>
      <c r="J123" s="285">
        <v>305.51750057587623</v>
      </c>
      <c r="K123" s="127">
        <v>824.83</v>
      </c>
      <c r="L123" s="128" t="s">
        <v>117</v>
      </c>
      <c r="M123" t="s">
        <v>304</v>
      </c>
    </row>
    <row r="124" spans="1:13" hidden="1" x14ac:dyDescent="0.25">
      <c r="A124" t="str">
        <f t="shared" si="1"/>
        <v>Q013L04IBIRAPITANGA FASE 3</v>
      </c>
      <c r="B124" s="123" t="s">
        <v>433</v>
      </c>
      <c r="C124" s="123" t="s">
        <v>434</v>
      </c>
      <c r="D124" s="124"/>
      <c r="E124" s="124"/>
      <c r="F124" s="125">
        <v>44587</v>
      </c>
      <c r="G124" s="124">
        <v>48</v>
      </c>
      <c r="H124" s="126">
        <v>324000</v>
      </c>
      <c r="I124" s="126">
        <v>324000</v>
      </c>
      <c r="J124" s="285">
        <v>324</v>
      </c>
      <c r="K124" s="127">
        <v>1000</v>
      </c>
      <c r="L124" s="128" t="s">
        <v>117</v>
      </c>
      <c r="M124" t="s">
        <v>304</v>
      </c>
    </row>
    <row r="125" spans="1:13" hidden="1" x14ac:dyDescent="0.25">
      <c r="A125" t="str">
        <f t="shared" si="1"/>
        <v>Q022L01IBIRAPITANGA FASE 3</v>
      </c>
      <c r="B125" s="123" t="s">
        <v>554</v>
      </c>
      <c r="C125" s="123" t="s">
        <v>555</v>
      </c>
      <c r="D125" s="124"/>
      <c r="E125" s="124"/>
      <c r="F125" s="125">
        <v>44495</v>
      </c>
      <c r="G125" s="124">
        <v>186</v>
      </c>
      <c r="H125" s="126">
        <v>360000</v>
      </c>
      <c r="I125" s="126">
        <v>360000</v>
      </c>
      <c r="J125" s="285">
        <v>141.26787921596326</v>
      </c>
      <c r="K125" s="127">
        <v>2548.35</v>
      </c>
      <c r="L125" s="128" t="s">
        <v>117</v>
      </c>
      <c r="M125" t="s">
        <v>304</v>
      </c>
    </row>
    <row r="126" spans="1:13" hidden="1" x14ac:dyDescent="0.25">
      <c r="A126" t="str">
        <f t="shared" si="1"/>
        <v>Q024L03IBIRAPITANGA FASE 3</v>
      </c>
      <c r="B126" s="123" t="s">
        <v>454</v>
      </c>
      <c r="C126" s="123" t="s">
        <v>455</v>
      </c>
      <c r="D126" s="124"/>
      <c r="E126" s="124"/>
      <c r="F126" s="125">
        <v>44535</v>
      </c>
      <c r="G126" s="124">
        <v>48</v>
      </c>
      <c r="H126" s="126">
        <v>274500</v>
      </c>
      <c r="I126" s="126">
        <v>274500</v>
      </c>
      <c r="J126" s="285">
        <v>312.07012198588012</v>
      </c>
      <c r="K126" s="127">
        <v>879.61</v>
      </c>
      <c r="L126" s="128" t="s">
        <v>117</v>
      </c>
      <c r="M126" t="s">
        <v>304</v>
      </c>
    </row>
    <row r="127" spans="1:13" hidden="1" x14ac:dyDescent="0.25">
      <c r="A127" t="str">
        <f t="shared" si="1"/>
        <v>Q024L04IBIRAPITANGA FASE 3</v>
      </c>
      <c r="B127" s="123" t="s">
        <v>321</v>
      </c>
      <c r="C127" s="123" t="s">
        <v>322</v>
      </c>
      <c r="D127" s="124"/>
      <c r="E127" s="124"/>
      <c r="F127" s="125">
        <v>44586</v>
      </c>
      <c r="G127" s="124">
        <v>47</v>
      </c>
      <c r="H127" s="126">
        <v>274500</v>
      </c>
      <c r="I127" s="126">
        <v>274500</v>
      </c>
      <c r="J127" s="285">
        <v>312.07012198588012</v>
      </c>
      <c r="K127" s="127">
        <v>879.61</v>
      </c>
      <c r="L127" s="128" t="s">
        <v>117</v>
      </c>
      <c r="M127" t="s">
        <v>304</v>
      </c>
    </row>
    <row r="128" spans="1:13" hidden="1" x14ac:dyDescent="0.25">
      <c r="A128" t="str">
        <f t="shared" si="1"/>
        <v>Q024L05IBIRAPITANGA FASE 3</v>
      </c>
      <c r="B128" s="123" t="s">
        <v>421</v>
      </c>
      <c r="C128" s="123" t="s">
        <v>422</v>
      </c>
      <c r="D128" s="124"/>
      <c r="E128" s="124"/>
      <c r="F128" s="125">
        <v>44491</v>
      </c>
      <c r="G128" s="124">
        <v>180</v>
      </c>
      <c r="H128" s="126">
        <v>252000</v>
      </c>
      <c r="I128" s="126">
        <v>252000</v>
      </c>
      <c r="J128" s="285">
        <v>286.49060379031619</v>
      </c>
      <c r="K128" s="127">
        <v>879.61</v>
      </c>
      <c r="L128" s="128" t="s">
        <v>117</v>
      </c>
      <c r="M128" t="s">
        <v>304</v>
      </c>
    </row>
    <row r="129" spans="1:13" hidden="1" x14ac:dyDescent="0.25">
      <c r="A129" t="str">
        <f t="shared" si="1"/>
        <v>Q025L08IBIRAPITANGA FASE 3</v>
      </c>
      <c r="B129" s="123" t="s">
        <v>397</v>
      </c>
      <c r="C129" s="123" t="s">
        <v>398</v>
      </c>
      <c r="D129" s="124"/>
      <c r="E129" s="124"/>
      <c r="F129" s="125">
        <v>44528</v>
      </c>
      <c r="G129" s="124">
        <v>49</v>
      </c>
      <c r="H129" s="126">
        <v>306900</v>
      </c>
      <c r="I129" s="126">
        <v>306900</v>
      </c>
      <c r="J129" s="285">
        <v>299.15488015284285</v>
      </c>
      <c r="K129" s="127">
        <v>1025.8900000000001</v>
      </c>
      <c r="L129" s="128" t="s">
        <v>117</v>
      </c>
      <c r="M129" t="s">
        <v>304</v>
      </c>
    </row>
    <row r="130" spans="1:13" hidden="1" x14ac:dyDescent="0.25">
      <c r="A130" t="str">
        <f t="shared" si="1"/>
        <v>Q025L09IBIRAPITANGA FASE 3</v>
      </c>
      <c r="B130" s="123" t="s">
        <v>424</v>
      </c>
      <c r="C130" s="123" t="s">
        <v>425</v>
      </c>
      <c r="D130" s="124"/>
      <c r="E130" s="124"/>
      <c r="F130" s="125">
        <v>44517</v>
      </c>
      <c r="G130" s="124">
        <v>48</v>
      </c>
      <c r="H130" s="126">
        <v>308722.12</v>
      </c>
      <c r="I130" s="126">
        <v>308722.12</v>
      </c>
      <c r="J130" s="285">
        <v>299.77678085916261</v>
      </c>
      <c r="K130" s="127">
        <v>1029.8399999999999</v>
      </c>
      <c r="L130" s="128" t="s">
        <v>117</v>
      </c>
      <c r="M130" t="s">
        <v>304</v>
      </c>
    </row>
    <row r="131" spans="1:13" x14ac:dyDescent="0.25">
      <c r="A131" t="str">
        <f t="shared" ref="A131:A194" si="2">B131&amp;M131</f>
        <v>Q06L015Terra Luz Residencial</v>
      </c>
      <c r="B131" s="123" t="s">
        <v>476</v>
      </c>
      <c r="C131" s="123" t="s">
        <v>477</v>
      </c>
      <c r="D131" s="124"/>
      <c r="E131" s="124"/>
      <c r="F131" s="125">
        <v>44379</v>
      </c>
      <c r="G131" s="124">
        <v>183</v>
      </c>
      <c r="H131" s="126">
        <v>114111</v>
      </c>
      <c r="I131" s="126">
        <v>114111</v>
      </c>
      <c r="J131" s="285">
        <v>126.08253687641567</v>
      </c>
      <c r="K131" s="127">
        <v>905.05</v>
      </c>
      <c r="L131" s="128" t="s">
        <v>117</v>
      </c>
      <c r="M131" t="s">
        <v>193</v>
      </c>
    </row>
    <row r="132" spans="1:13" x14ac:dyDescent="0.25">
      <c r="A132" t="str">
        <f t="shared" si="2"/>
        <v>Q03L015Terra Luz Residencial</v>
      </c>
      <c r="B132" s="123" t="s">
        <v>489</v>
      </c>
      <c r="C132" s="123" t="s">
        <v>490</v>
      </c>
      <c r="D132" s="124"/>
      <c r="E132" s="124"/>
      <c r="F132" s="125">
        <v>44433</v>
      </c>
      <c r="G132" s="124">
        <v>183</v>
      </c>
      <c r="H132" s="126">
        <v>118467.75</v>
      </c>
      <c r="I132" s="126">
        <v>118467.75</v>
      </c>
      <c r="J132" s="285">
        <v>473.87099999999998</v>
      </c>
      <c r="K132" s="127">
        <v>250</v>
      </c>
      <c r="L132" s="128" t="s">
        <v>117</v>
      </c>
      <c r="M132" t="s">
        <v>193</v>
      </c>
    </row>
    <row r="133" spans="1:13" x14ac:dyDescent="0.25">
      <c r="A133" t="str">
        <f t="shared" si="2"/>
        <v>Q03L020Terra Luz Residencial</v>
      </c>
      <c r="B133" s="123" t="s">
        <v>500</v>
      </c>
      <c r="C133" s="123" t="s">
        <v>501</v>
      </c>
      <c r="D133" s="124"/>
      <c r="E133" s="124"/>
      <c r="F133" s="125">
        <v>44484</v>
      </c>
      <c r="G133" s="124">
        <v>75</v>
      </c>
      <c r="H133" s="126">
        <v>118467.75</v>
      </c>
      <c r="I133" s="126">
        <v>118467.75</v>
      </c>
      <c r="J133" s="285">
        <v>451.30571428571426</v>
      </c>
      <c r="K133" s="127">
        <v>262.5</v>
      </c>
      <c r="L133" s="128" t="s">
        <v>117</v>
      </c>
      <c r="M133" t="s">
        <v>193</v>
      </c>
    </row>
    <row r="134" spans="1:13" x14ac:dyDescent="0.25">
      <c r="A134" t="str">
        <f t="shared" si="2"/>
        <v>Q07L026Terra Luz Residencial</v>
      </c>
      <c r="B134" s="123" t="s">
        <v>487</v>
      </c>
      <c r="C134" s="123" t="s">
        <v>488</v>
      </c>
      <c r="D134" s="124"/>
      <c r="E134" s="124"/>
      <c r="F134" s="125">
        <v>44597</v>
      </c>
      <c r="G134" s="124">
        <v>183</v>
      </c>
      <c r="H134" s="126">
        <v>94860.15</v>
      </c>
      <c r="I134" s="126">
        <v>94860.15</v>
      </c>
      <c r="J134" s="285">
        <v>378.38113282808138</v>
      </c>
      <c r="K134" s="127">
        <v>250.7</v>
      </c>
      <c r="L134" s="128" t="s">
        <v>117</v>
      </c>
      <c r="M134" t="s">
        <v>193</v>
      </c>
    </row>
    <row r="135" spans="1:13" x14ac:dyDescent="0.25">
      <c r="A135" t="str">
        <f t="shared" si="2"/>
        <v>Q08L012Terra Luz Residencial</v>
      </c>
      <c r="B135" s="123" t="s">
        <v>596</v>
      </c>
      <c r="C135" s="123" t="s">
        <v>597</v>
      </c>
      <c r="D135" s="124"/>
      <c r="E135" s="124"/>
      <c r="F135" s="125">
        <v>44445</v>
      </c>
      <c r="G135" s="124">
        <v>51</v>
      </c>
      <c r="H135" s="126">
        <v>118467.75</v>
      </c>
      <c r="I135" s="126">
        <v>118467.75</v>
      </c>
      <c r="J135" s="285">
        <v>473.87099999999998</v>
      </c>
      <c r="K135" s="127">
        <v>250</v>
      </c>
      <c r="L135" s="128" t="s">
        <v>120</v>
      </c>
      <c r="M135" t="s">
        <v>193</v>
      </c>
    </row>
    <row r="136" spans="1:13" x14ac:dyDescent="0.25">
      <c r="A136" t="str">
        <f t="shared" si="2"/>
        <v>Q08L017Terra Luz Residencial</v>
      </c>
      <c r="B136" s="123" t="s">
        <v>491</v>
      </c>
      <c r="C136" s="123" t="s">
        <v>492</v>
      </c>
      <c r="D136" s="124"/>
      <c r="E136" s="124"/>
      <c r="F136" s="125">
        <v>44418</v>
      </c>
      <c r="G136" s="124">
        <v>51</v>
      </c>
      <c r="H136" s="126">
        <v>120377.74</v>
      </c>
      <c r="I136" s="126">
        <v>120377.74</v>
      </c>
      <c r="J136" s="285">
        <v>467.7043282306318</v>
      </c>
      <c r="K136" s="127">
        <v>257.38</v>
      </c>
      <c r="L136" s="128" t="s">
        <v>117</v>
      </c>
      <c r="M136" t="s">
        <v>193</v>
      </c>
    </row>
    <row r="137" spans="1:13" hidden="1" x14ac:dyDescent="0.25">
      <c r="A137" t="str">
        <f t="shared" si="2"/>
        <v>Q03L02IBIRAPITANGA FASE 3</v>
      </c>
      <c r="B137" s="123" t="s">
        <v>200</v>
      </c>
      <c r="C137" s="123" t="s">
        <v>456</v>
      </c>
      <c r="D137" s="124"/>
      <c r="E137" s="124"/>
      <c r="F137" s="125">
        <v>44638</v>
      </c>
      <c r="G137" s="124">
        <v>180</v>
      </c>
      <c r="H137" s="126">
        <v>327469.23</v>
      </c>
      <c r="I137" s="126">
        <v>327469.23</v>
      </c>
      <c r="J137" s="285">
        <v>322.77924753334054</v>
      </c>
      <c r="K137" s="127">
        <v>1014.53</v>
      </c>
      <c r="L137" s="128" t="s">
        <v>117</v>
      </c>
      <c r="M137" t="s">
        <v>304</v>
      </c>
    </row>
    <row r="138" spans="1:13" hidden="1" x14ac:dyDescent="0.25">
      <c r="A138" t="str">
        <f t="shared" si="2"/>
        <v>Q028L07IBIRAPITANGA FASE 3</v>
      </c>
      <c r="B138" s="123" t="s">
        <v>441</v>
      </c>
      <c r="C138" s="123" t="s">
        <v>598</v>
      </c>
      <c r="D138" s="124"/>
      <c r="E138" s="124"/>
      <c r="F138" s="125">
        <v>44673</v>
      </c>
      <c r="G138" s="124">
        <v>180</v>
      </c>
      <c r="H138" s="126">
        <v>344730.47</v>
      </c>
      <c r="I138" s="126">
        <v>344730.47</v>
      </c>
      <c r="J138" s="285">
        <v>299.67702592277067</v>
      </c>
      <c r="K138" s="127">
        <v>1150.3399999999999</v>
      </c>
      <c r="L138" s="128" t="s">
        <v>119</v>
      </c>
      <c r="M138" t="s">
        <v>304</v>
      </c>
    </row>
    <row r="139" spans="1:13" hidden="1" x14ac:dyDescent="0.25">
      <c r="A139" t="str">
        <f t="shared" si="2"/>
        <v>Q08L011IBIRAPITANGA FASE 3</v>
      </c>
      <c r="B139" s="123" t="s">
        <v>412</v>
      </c>
      <c r="C139" s="123" t="s">
        <v>413</v>
      </c>
      <c r="D139" s="124"/>
      <c r="E139" s="124"/>
      <c r="F139" s="125">
        <v>44692</v>
      </c>
      <c r="G139" s="124">
        <v>48</v>
      </c>
      <c r="H139" s="126">
        <v>291234.05</v>
      </c>
      <c r="I139" s="126">
        <v>291234.05</v>
      </c>
      <c r="J139" s="285">
        <v>321.78780177890724</v>
      </c>
      <c r="K139" s="127">
        <v>905.05</v>
      </c>
      <c r="L139" s="128" t="s">
        <v>117</v>
      </c>
      <c r="M139" t="s">
        <v>304</v>
      </c>
    </row>
    <row r="140" spans="1:13" hidden="1" x14ac:dyDescent="0.25">
      <c r="A140" t="str">
        <f t="shared" si="2"/>
        <v>Q025L015IBIRAPITANGA FASE 3</v>
      </c>
      <c r="B140" s="123" t="s">
        <v>445</v>
      </c>
      <c r="C140" s="123" t="s">
        <v>446</v>
      </c>
      <c r="D140" s="124"/>
      <c r="E140" s="124"/>
      <c r="F140" s="125">
        <v>43915</v>
      </c>
      <c r="G140" s="124">
        <v>180</v>
      </c>
      <c r="H140" s="126">
        <v>148499.96</v>
      </c>
      <c r="I140" s="126">
        <v>148499.96</v>
      </c>
      <c r="J140" s="285">
        <v>178.11089655172412</v>
      </c>
      <c r="K140" s="127">
        <v>833.75</v>
      </c>
      <c r="L140" s="128" t="s">
        <v>117</v>
      </c>
      <c r="M140" t="s">
        <v>304</v>
      </c>
    </row>
    <row r="141" spans="1:13" x14ac:dyDescent="0.25">
      <c r="A141" t="str">
        <f t="shared" si="2"/>
        <v>Q08L016Terra Luz Residencial</v>
      </c>
      <c r="B141" s="123" t="s">
        <v>599</v>
      </c>
      <c r="C141" s="123" t="s">
        <v>600</v>
      </c>
      <c r="D141" s="124"/>
      <c r="E141" s="124"/>
      <c r="F141" s="125">
        <v>44690</v>
      </c>
      <c r="G141" s="124">
        <v>14</v>
      </c>
      <c r="H141" s="126">
        <v>110000</v>
      </c>
      <c r="I141" s="126">
        <v>110000</v>
      </c>
      <c r="J141" s="285">
        <v>409.43944018461991</v>
      </c>
      <c r="K141" s="127">
        <v>268.66000000000003</v>
      </c>
      <c r="L141" s="128" t="s">
        <v>120</v>
      </c>
      <c r="M141" t="s">
        <v>193</v>
      </c>
    </row>
    <row r="142" spans="1:13" x14ac:dyDescent="0.25">
      <c r="A142" t="str">
        <f t="shared" si="2"/>
        <v>Q07L027Terra Luz Residencial</v>
      </c>
      <c r="B142" s="123" t="s">
        <v>496</v>
      </c>
      <c r="C142" s="123" t="s">
        <v>497</v>
      </c>
      <c r="D142" s="124"/>
      <c r="E142" s="124"/>
      <c r="F142" s="125">
        <v>44686</v>
      </c>
      <c r="G142" s="124">
        <v>182</v>
      </c>
      <c r="H142" s="126">
        <v>94975.25</v>
      </c>
      <c r="I142" s="126">
        <v>94975.25</v>
      </c>
      <c r="J142" s="285">
        <v>378.8402473075389</v>
      </c>
      <c r="K142" s="127">
        <v>250.7</v>
      </c>
      <c r="L142" s="128" t="s">
        <v>117</v>
      </c>
      <c r="M142" t="s">
        <v>193</v>
      </c>
    </row>
    <row r="143" spans="1:13" x14ac:dyDescent="0.25">
      <c r="A143" t="str">
        <f t="shared" si="2"/>
        <v>Q04L03Terra Luz Residencial</v>
      </c>
      <c r="B143" s="123" t="s">
        <v>482</v>
      </c>
      <c r="C143" s="123" t="s">
        <v>483</v>
      </c>
      <c r="D143" s="124"/>
      <c r="E143" s="124"/>
      <c r="F143" s="125">
        <v>44722</v>
      </c>
      <c r="G143" s="124">
        <v>180</v>
      </c>
      <c r="H143" s="126">
        <v>96867</v>
      </c>
      <c r="I143" s="126">
        <v>96867</v>
      </c>
      <c r="J143" s="285">
        <v>120.24653351043359</v>
      </c>
      <c r="K143" s="127">
        <v>805.57</v>
      </c>
      <c r="L143" s="128" t="s">
        <v>117</v>
      </c>
      <c r="M143" t="s">
        <v>193</v>
      </c>
    </row>
    <row r="144" spans="1:13" x14ac:dyDescent="0.25">
      <c r="A144" t="str">
        <f t="shared" si="2"/>
        <v>Q08L010Terra Luz Residencial</v>
      </c>
      <c r="B144" s="123" t="s">
        <v>475</v>
      </c>
      <c r="C144" s="123" t="s">
        <v>601</v>
      </c>
      <c r="D144" s="124"/>
      <c r="E144" s="124"/>
      <c r="F144" s="125">
        <v>44715</v>
      </c>
      <c r="G144" s="124">
        <v>180</v>
      </c>
      <c r="H144" s="126">
        <v>109087</v>
      </c>
      <c r="I144" s="126">
        <v>109087</v>
      </c>
      <c r="J144" s="285">
        <v>134.49266428307237</v>
      </c>
      <c r="K144" s="127">
        <v>811.1</v>
      </c>
      <c r="L144" s="128" t="s">
        <v>117</v>
      </c>
      <c r="M144" t="s">
        <v>193</v>
      </c>
    </row>
    <row r="145" spans="1:13" hidden="1" x14ac:dyDescent="0.25">
      <c r="A145" t="str">
        <f t="shared" si="2"/>
        <v>Q022L05IBIRAPITANGA FASE 3</v>
      </c>
      <c r="B145" s="123" t="s">
        <v>323</v>
      </c>
      <c r="C145" s="123" t="s">
        <v>602</v>
      </c>
      <c r="D145" s="124"/>
      <c r="E145" s="124"/>
      <c r="F145" s="125">
        <v>44763</v>
      </c>
      <c r="G145" s="124">
        <v>183</v>
      </c>
      <c r="H145" s="126">
        <v>286641.18</v>
      </c>
      <c r="I145" s="126">
        <v>286641.18</v>
      </c>
      <c r="J145" s="285">
        <v>209.2469942403294</v>
      </c>
      <c r="K145" s="127">
        <v>1369.87</v>
      </c>
      <c r="L145" s="128" t="s">
        <v>119</v>
      </c>
      <c r="M145" t="s">
        <v>304</v>
      </c>
    </row>
    <row r="146" spans="1:13" x14ac:dyDescent="0.25">
      <c r="A146" t="str">
        <f t="shared" si="2"/>
        <v>Q07L025Terra Luz Residencial</v>
      </c>
      <c r="B146" s="123" t="s">
        <v>484</v>
      </c>
      <c r="C146" s="123" t="s">
        <v>485</v>
      </c>
      <c r="D146" s="124"/>
      <c r="E146" s="124"/>
      <c r="F146" s="125">
        <v>44757</v>
      </c>
      <c r="G146" s="124">
        <v>48</v>
      </c>
      <c r="H146" s="126">
        <v>94975.25</v>
      </c>
      <c r="I146" s="126">
        <v>94975.25</v>
      </c>
      <c r="J146" s="285">
        <v>378.8402473075389</v>
      </c>
      <c r="K146" s="127">
        <v>250.7</v>
      </c>
      <c r="L146" s="128" t="s">
        <v>117</v>
      </c>
      <c r="M146" t="s">
        <v>193</v>
      </c>
    </row>
    <row r="147" spans="1:13" hidden="1" x14ac:dyDescent="0.25">
      <c r="A147" t="str">
        <f t="shared" si="2"/>
        <v>Q020L01IBIRAPITANGA FASE 3</v>
      </c>
      <c r="B147" s="123" t="s">
        <v>418</v>
      </c>
      <c r="C147" s="123" t="s">
        <v>603</v>
      </c>
      <c r="D147" s="124"/>
      <c r="E147" s="124"/>
      <c r="F147" s="125">
        <v>44796</v>
      </c>
      <c r="G147" s="124">
        <v>48</v>
      </c>
      <c r="H147" s="126">
        <v>291144.57</v>
      </c>
      <c r="I147" s="126">
        <v>291144.57</v>
      </c>
      <c r="J147" s="285">
        <v>324.89099795788559</v>
      </c>
      <c r="K147" s="127">
        <v>896.13</v>
      </c>
      <c r="L147" s="128" t="s">
        <v>117</v>
      </c>
      <c r="M147" t="s">
        <v>304</v>
      </c>
    </row>
    <row r="148" spans="1:13" hidden="1" x14ac:dyDescent="0.25">
      <c r="A148" t="str">
        <f t="shared" si="2"/>
        <v>Q023L06IBIRAPITANGA FASE 3</v>
      </c>
      <c r="B148" s="123" t="s">
        <v>419</v>
      </c>
      <c r="C148" s="123" t="s">
        <v>420</v>
      </c>
      <c r="D148" s="124"/>
      <c r="E148" s="124"/>
      <c r="F148" s="125">
        <v>44783</v>
      </c>
      <c r="G148" s="124">
        <v>48</v>
      </c>
      <c r="H148" s="126">
        <v>272202.06</v>
      </c>
      <c r="I148" s="126">
        <v>272202.06</v>
      </c>
      <c r="J148" s="285">
        <v>315.18000555787131</v>
      </c>
      <c r="K148" s="127">
        <v>863.64</v>
      </c>
      <c r="L148" s="128" t="s">
        <v>117</v>
      </c>
      <c r="M148" t="s">
        <v>304</v>
      </c>
    </row>
    <row r="149" spans="1:13" hidden="1" x14ac:dyDescent="0.25">
      <c r="A149" t="str">
        <f t="shared" si="2"/>
        <v>Q021L01IBIRAPITANGA FASE 3</v>
      </c>
      <c r="B149" s="123" t="s">
        <v>461</v>
      </c>
      <c r="C149" s="123" t="s">
        <v>462</v>
      </c>
      <c r="D149" s="124"/>
      <c r="E149" s="124"/>
      <c r="F149" s="125">
        <v>44802</v>
      </c>
      <c r="G149" s="124">
        <v>48</v>
      </c>
      <c r="H149" s="126">
        <v>419400</v>
      </c>
      <c r="I149" s="126">
        <v>419400</v>
      </c>
      <c r="J149" s="285">
        <v>185.84988434234666</v>
      </c>
      <c r="K149" s="127">
        <v>2256.66</v>
      </c>
      <c r="L149" s="128" t="s">
        <v>117</v>
      </c>
      <c r="M149" t="s">
        <v>304</v>
      </c>
    </row>
    <row r="150" spans="1:13" x14ac:dyDescent="0.25">
      <c r="A150" t="str">
        <f t="shared" si="2"/>
        <v>Q04L02Terra Luz Residencial</v>
      </c>
      <c r="B150" s="123" t="s">
        <v>493</v>
      </c>
      <c r="C150" s="123" t="s">
        <v>494</v>
      </c>
      <c r="D150" s="124"/>
      <c r="E150" s="124"/>
      <c r="F150" s="125">
        <v>44770</v>
      </c>
      <c r="G150" s="124">
        <v>124</v>
      </c>
      <c r="H150" s="126">
        <v>100756.25</v>
      </c>
      <c r="I150" s="126">
        <v>100756.25</v>
      </c>
      <c r="J150" s="285">
        <v>125.9453125</v>
      </c>
      <c r="K150" s="127">
        <v>800</v>
      </c>
      <c r="L150" s="128" t="s">
        <v>117</v>
      </c>
      <c r="M150" t="s">
        <v>193</v>
      </c>
    </row>
    <row r="151" spans="1:13" hidden="1" x14ac:dyDescent="0.25">
      <c r="A151" t="str">
        <f t="shared" si="2"/>
        <v>Q013L05IBIRAPITANGA FASE 3</v>
      </c>
      <c r="B151" s="123" t="s">
        <v>361</v>
      </c>
      <c r="C151" s="123" t="s">
        <v>604</v>
      </c>
      <c r="D151" s="124"/>
      <c r="E151" s="124"/>
      <c r="F151" s="125">
        <v>44771</v>
      </c>
      <c r="G151" s="124">
        <v>181</v>
      </c>
      <c r="H151" s="126">
        <v>322793.3</v>
      </c>
      <c r="I151" s="126">
        <v>322793.3</v>
      </c>
      <c r="J151" s="285">
        <v>322.79329999999999</v>
      </c>
      <c r="K151" s="127">
        <v>1000</v>
      </c>
      <c r="L151" s="128" t="s">
        <v>117</v>
      </c>
      <c r="M151" t="s">
        <v>304</v>
      </c>
    </row>
    <row r="152" spans="1:13" x14ac:dyDescent="0.25">
      <c r="A152" t="str">
        <f t="shared" si="2"/>
        <v>Q07L023Terra Luz Residencial</v>
      </c>
      <c r="B152" s="123" t="s">
        <v>605</v>
      </c>
      <c r="C152" s="123" t="s">
        <v>606</v>
      </c>
      <c r="D152" s="124"/>
      <c r="E152" s="124"/>
      <c r="F152" s="125">
        <v>44809</v>
      </c>
      <c r="G152" s="124">
        <v>46</v>
      </c>
      <c r="H152" s="126">
        <v>87169.5</v>
      </c>
      <c r="I152" s="126">
        <v>87169.5</v>
      </c>
      <c r="J152" s="285">
        <v>347.70442760271243</v>
      </c>
      <c r="K152" s="127">
        <v>250.7</v>
      </c>
      <c r="L152" s="128" t="s">
        <v>119</v>
      </c>
      <c r="M152" t="s">
        <v>193</v>
      </c>
    </row>
    <row r="153" spans="1:13" x14ac:dyDescent="0.25">
      <c r="A153" t="str">
        <f t="shared" si="2"/>
        <v>Q07L024Terra Luz Residencial</v>
      </c>
      <c r="B153" s="123" t="s">
        <v>495</v>
      </c>
      <c r="C153" s="123" t="s">
        <v>606</v>
      </c>
      <c r="D153" s="124"/>
      <c r="E153" s="124"/>
      <c r="F153" s="125">
        <v>44809</v>
      </c>
      <c r="G153" s="124">
        <v>46</v>
      </c>
      <c r="H153" s="126">
        <v>87169.5</v>
      </c>
      <c r="I153" s="126">
        <v>87169.5</v>
      </c>
      <c r="J153" s="285">
        <v>347.70442760271243</v>
      </c>
      <c r="K153" s="127">
        <v>250.7</v>
      </c>
      <c r="L153" s="128" t="s">
        <v>117</v>
      </c>
      <c r="M153" t="s">
        <v>193</v>
      </c>
    </row>
    <row r="154" spans="1:13" x14ac:dyDescent="0.25">
      <c r="A154" t="str">
        <f t="shared" si="2"/>
        <v>Q08L011Terra Luz Residencial</v>
      </c>
      <c r="B154" s="123" t="s">
        <v>412</v>
      </c>
      <c r="C154" s="123" t="s">
        <v>486</v>
      </c>
      <c r="D154" s="124"/>
      <c r="E154" s="124"/>
      <c r="F154" s="125">
        <v>44809</v>
      </c>
      <c r="G154" s="124">
        <v>46</v>
      </c>
      <c r="H154" s="126">
        <v>114245.25</v>
      </c>
      <c r="I154" s="126">
        <v>114245.25</v>
      </c>
      <c r="J154" s="285">
        <v>126.2308712225844</v>
      </c>
      <c r="K154" s="127">
        <v>905.05</v>
      </c>
      <c r="L154" s="128" t="s">
        <v>117</v>
      </c>
      <c r="M154" t="s">
        <v>193</v>
      </c>
    </row>
    <row r="155" spans="1:13" x14ac:dyDescent="0.25">
      <c r="A155" t="str">
        <f t="shared" si="2"/>
        <v>Q08L013Terra Luz Residencial</v>
      </c>
      <c r="B155" s="123" t="s">
        <v>478</v>
      </c>
      <c r="C155" s="123" t="s">
        <v>479</v>
      </c>
      <c r="D155" s="124"/>
      <c r="E155" s="124"/>
      <c r="F155" s="125">
        <v>44809</v>
      </c>
      <c r="G155" s="124">
        <v>47</v>
      </c>
      <c r="H155" s="126">
        <v>154207</v>
      </c>
      <c r="I155" s="126">
        <v>154207</v>
      </c>
      <c r="J155" s="285">
        <v>510.53467968879323</v>
      </c>
      <c r="K155" s="127">
        <v>302.05</v>
      </c>
      <c r="L155" s="128" t="s">
        <v>117</v>
      </c>
      <c r="M155" t="s">
        <v>193</v>
      </c>
    </row>
    <row r="156" spans="1:13" hidden="1" x14ac:dyDescent="0.25">
      <c r="A156" t="str">
        <f t="shared" si="2"/>
        <v>Q022L06IBIRAPITANGA FASE 3</v>
      </c>
      <c r="B156" s="123" t="s">
        <v>463</v>
      </c>
      <c r="C156" s="123" t="s">
        <v>464</v>
      </c>
      <c r="D156" s="124"/>
      <c r="E156" s="124"/>
      <c r="F156" s="125">
        <v>44871</v>
      </c>
      <c r="G156" s="124">
        <v>48</v>
      </c>
      <c r="H156" s="126">
        <v>401863.87486685009</v>
      </c>
      <c r="I156" s="126">
        <v>401863.87486685009</v>
      </c>
      <c r="J156" s="285">
        <v>259.33226738782668</v>
      </c>
      <c r="K156" s="127">
        <v>1549.61</v>
      </c>
      <c r="L156" s="128" t="s">
        <v>117</v>
      </c>
      <c r="M156" t="s">
        <v>304</v>
      </c>
    </row>
    <row r="157" spans="1:13" hidden="1" x14ac:dyDescent="0.25">
      <c r="A157" t="str">
        <f t="shared" si="2"/>
        <v>Q028L06IBIRAPITANGA FASE 3</v>
      </c>
      <c r="B157" s="123" t="s">
        <v>362</v>
      </c>
      <c r="C157" s="123" t="s">
        <v>363</v>
      </c>
      <c r="D157" s="124"/>
      <c r="E157" s="124"/>
      <c r="F157" s="125">
        <v>44898</v>
      </c>
      <c r="G157" s="124">
        <v>181</v>
      </c>
      <c r="H157" s="126">
        <v>325388.01</v>
      </c>
      <c r="I157" s="126">
        <v>325388.01</v>
      </c>
      <c r="J157" s="285">
        <v>276.1574257173653</v>
      </c>
      <c r="K157" s="127">
        <v>1178.27</v>
      </c>
      <c r="L157" s="128" t="s">
        <v>119</v>
      </c>
      <c r="M157" t="s">
        <v>304</v>
      </c>
    </row>
    <row r="158" spans="1:13" x14ac:dyDescent="0.25">
      <c r="A158" t="str">
        <f t="shared" si="2"/>
        <v>Q010L09Terra Luz Residencial</v>
      </c>
      <c r="B158" s="123" t="s">
        <v>498</v>
      </c>
      <c r="C158" s="123" t="s">
        <v>499</v>
      </c>
      <c r="D158" s="124"/>
      <c r="E158" s="124"/>
      <c r="F158" s="125">
        <v>44942</v>
      </c>
      <c r="G158" s="124">
        <v>180</v>
      </c>
      <c r="H158" s="126">
        <v>98330.66</v>
      </c>
      <c r="I158" s="126">
        <v>98330.66</v>
      </c>
      <c r="J158" s="285">
        <v>397.26349385908208</v>
      </c>
      <c r="K158" s="127">
        <v>247.52</v>
      </c>
      <c r="L158" s="128" t="s">
        <v>117</v>
      </c>
      <c r="M158" t="s">
        <v>193</v>
      </c>
    </row>
    <row r="159" spans="1:13" hidden="1" x14ac:dyDescent="0.25">
      <c r="A159" t="str">
        <f t="shared" si="2"/>
        <v>Q02L03IBIRAPITANGA FASE 3</v>
      </c>
      <c r="B159" s="123" t="s">
        <v>607</v>
      </c>
      <c r="C159" s="123" t="s">
        <v>608</v>
      </c>
      <c r="D159" s="124"/>
      <c r="E159" s="124"/>
      <c r="F159" s="125">
        <v>43163</v>
      </c>
      <c r="G159" s="124">
        <v>96</v>
      </c>
      <c r="H159" s="126">
        <v>151470</v>
      </c>
      <c r="I159" s="126">
        <v>151470</v>
      </c>
      <c r="J159" s="285">
        <v>189.33750000000001</v>
      </c>
      <c r="K159" s="127">
        <v>800</v>
      </c>
      <c r="L159" s="128" t="s">
        <v>119</v>
      </c>
      <c r="M159" t="s">
        <v>304</v>
      </c>
    </row>
    <row r="160" spans="1:13" hidden="1" x14ac:dyDescent="0.25">
      <c r="A160" t="str">
        <f t="shared" si="2"/>
        <v>Q025L015IBIRAPITANGA FASE 3</v>
      </c>
      <c r="B160" s="123" t="s">
        <v>445</v>
      </c>
      <c r="C160" s="123" t="s">
        <v>609</v>
      </c>
      <c r="D160" s="124"/>
      <c r="E160" s="124"/>
      <c r="F160" s="125">
        <v>43915</v>
      </c>
      <c r="G160" s="124">
        <v>180</v>
      </c>
      <c r="H160" s="126">
        <v>148499.96</v>
      </c>
      <c r="I160" s="126">
        <v>148499.96</v>
      </c>
      <c r="J160" s="285">
        <v>178.11089655172412</v>
      </c>
      <c r="K160" s="127">
        <v>833.75</v>
      </c>
      <c r="L160" s="128" t="s">
        <v>119</v>
      </c>
      <c r="M160" t="s">
        <v>304</v>
      </c>
    </row>
    <row r="161" spans="1:13" hidden="1" x14ac:dyDescent="0.25">
      <c r="A161" t="str">
        <f t="shared" si="2"/>
        <v>Q025L015IBIRAPITANGA FASE 3</v>
      </c>
      <c r="B161" s="123" t="s">
        <v>445</v>
      </c>
      <c r="C161" s="123" t="s">
        <v>610</v>
      </c>
      <c r="D161" s="124"/>
      <c r="E161" s="124"/>
      <c r="F161" s="125">
        <v>43915</v>
      </c>
      <c r="G161" s="124">
        <v>180</v>
      </c>
      <c r="H161" s="126">
        <v>148499.96</v>
      </c>
      <c r="I161" s="126">
        <v>148499.96</v>
      </c>
      <c r="J161" s="285">
        <v>178.11089655172412</v>
      </c>
      <c r="K161" s="127">
        <v>833.75</v>
      </c>
      <c r="L161" s="128" t="s">
        <v>119</v>
      </c>
      <c r="M161" t="s">
        <v>304</v>
      </c>
    </row>
    <row r="162" spans="1:13" hidden="1" x14ac:dyDescent="0.25">
      <c r="A162" t="str">
        <f t="shared" si="2"/>
        <v>Q013L03IBIRAPITANGA FASE 3</v>
      </c>
      <c r="B162" s="123" t="s">
        <v>469</v>
      </c>
      <c r="C162" s="123" t="s">
        <v>611</v>
      </c>
      <c r="D162" s="124"/>
      <c r="E162" s="124"/>
      <c r="F162" s="125">
        <v>44770</v>
      </c>
      <c r="G162" s="124">
        <v>47</v>
      </c>
      <c r="H162" s="126">
        <v>289646.81</v>
      </c>
      <c r="I162" s="126">
        <v>289646.81</v>
      </c>
      <c r="J162" s="285">
        <v>322.90614269788182</v>
      </c>
      <c r="K162" s="127">
        <v>897</v>
      </c>
      <c r="L162" s="128" t="s">
        <v>119</v>
      </c>
      <c r="M162" t="s">
        <v>304</v>
      </c>
    </row>
    <row r="163" spans="1:13" hidden="1" x14ac:dyDescent="0.25">
      <c r="A163" t="str">
        <f t="shared" si="2"/>
        <v>Q020L01IBIRAPITANGA FASE 3</v>
      </c>
      <c r="B163" s="123" t="s">
        <v>418</v>
      </c>
      <c r="C163" s="123" t="s">
        <v>612</v>
      </c>
      <c r="D163" s="124"/>
      <c r="E163" s="124"/>
      <c r="F163" s="125">
        <v>44051</v>
      </c>
      <c r="G163" s="124">
        <v>120</v>
      </c>
      <c r="H163" s="126">
        <v>177300</v>
      </c>
      <c r="I163" s="126">
        <v>177300</v>
      </c>
      <c r="J163" s="285">
        <v>197.85075826052025</v>
      </c>
      <c r="K163" s="127">
        <v>896.13</v>
      </c>
      <c r="L163" s="128" t="s">
        <v>119</v>
      </c>
      <c r="M163" t="s">
        <v>304</v>
      </c>
    </row>
    <row r="164" spans="1:13" hidden="1" x14ac:dyDescent="0.25">
      <c r="A164" t="str">
        <f t="shared" si="2"/>
        <v>Q023L06IBIRAPITANGA FASE 3</v>
      </c>
      <c r="B164" s="123" t="s">
        <v>419</v>
      </c>
      <c r="C164" s="123" t="s">
        <v>613</v>
      </c>
      <c r="D164" s="124"/>
      <c r="E164" s="124"/>
      <c r="F164" s="125">
        <v>44412</v>
      </c>
      <c r="G164" s="124">
        <v>42</v>
      </c>
      <c r="H164" s="126">
        <v>264273.84000000003</v>
      </c>
      <c r="I164" s="126">
        <v>264273.84000000003</v>
      </c>
      <c r="J164" s="285">
        <v>306.00000000000006</v>
      </c>
      <c r="K164" s="127">
        <v>863.64</v>
      </c>
      <c r="L164" s="128" t="s">
        <v>119</v>
      </c>
      <c r="M164" t="s">
        <v>304</v>
      </c>
    </row>
    <row r="165" spans="1:13" hidden="1" x14ac:dyDescent="0.25">
      <c r="A165" t="str">
        <f t="shared" si="2"/>
        <v>Q022L05IBIRAPITANGA FASE 3</v>
      </c>
      <c r="B165" s="123" t="s">
        <v>323</v>
      </c>
      <c r="C165" s="123" t="s">
        <v>614</v>
      </c>
      <c r="D165" s="124"/>
      <c r="E165" s="124"/>
      <c r="F165" s="125">
        <v>44558</v>
      </c>
      <c r="G165" s="124">
        <v>49</v>
      </c>
      <c r="H165" s="126">
        <v>286641.18</v>
      </c>
      <c r="I165" s="126">
        <v>286641.18</v>
      </c>
      <c r="J165" s="285">
        <v>209.2469942403294</v>
      </c>
      <c r="K165" s="127">
        <v>1369.87</v>
      </c>
      <c r="L165" s="128" t="s">
        <v>119</v>
      </c>
      <c r="M165" t="s">
        <v>304</v>
      </c>
    </row>
    <row r="166" spans="1:13" hidden="1" x14ac:dyDescent="0.25">
      <c r="A166" t="str">
        <f t="shared" si="2"/>
        <v>Q08L011IBIRAPITANGA FASE 3</v>
      </c>
      <c r="B166" s="123" t="s">
        <v>412</v>
      </c>
      <c r="C166" s="123" t="s">
        <v>615</v>
      </c>
      <c r="D166" s="124"/>
      <c r="E166" s="124"/>
      <c r="F166" s="125">
        <v>43011</v>
      </c>
      <c r="G166" s="124">
        <v>96</v>
      </c>
      <c r="H166" s="126">
        <v>152319.92000000001</v>
      </c>
      <c r="I166" s="126">
        <v>152319.92000000001</v>
      </c>
      <c r="J166" s="285">
        <v>168.30000552455667</v>
      </c>
      <c r="K166" s="127">
        <v>905.05</v>
      </c>
      <c r="L166" s="128" t="s">
        <v>119</v>
      </c>
      <c r="M166" t="s">
        <v>304</v>
      </c>
    </row>
    <row r="167" spans="1:13" hidden="1" x14ac:dyDescent="0.25">
      <c r="A167" t="str">
        <f t="shared" si="2"/>
        <v>Q06L013IBIRAPITANGA FASE 3</v>
      </c>
      <c r="B167" s="123" t="s">
        <v>616</v>
      </c>
      <c r="C167" s="123" t="s">
        <v>617</v>
      </c>
      <c r="D167" s="124"/>
      <c r="E167" s="124"/>
      <c r="F167" s="125">
        <v>44357</v>
      </c>
      <c r="G167" s="124">
        <v>66</v>
      </c>
      <c r="H167" s="126">
        <v>139708.24</v>
      </c>
      <c r="I167" s="126">
        <v>139708.24</v>
      </c>
      <c r="J167" s="285">
        <v>172.24539514239919</v>
      </c>
      <c r="K167" s="127">
        <v>811.1</v>
      </c>
      <c r="L167" s="128" t="s">
        <v>120</v>
      </c>
      <c r="M167" t="s">
        <v>304</v>
      </c>
    </row>
    <row r="168" spans="1:13" hidden="1" x14ac:dyDescent="0.25">
      <c r="A168" t="str">
        <f t="shared" si="2"/>
        <v>Q06L023IBIRAPITANGA FASE 3</v>
      </c>
      <c r="B168" s="123" t="s">
        <v>618</v>
      </c>
      <c r="C168" s="123" t="s">
        <v>619</v>
      </c>
      <c r="D168" s="124"/>
      <c r="E168" s="124"/>
      <c r="F168" s="125">
        <v>43702</v>
      </c>
      <c r="G168" s="124">
        <v>36</v>
      </c>
      <c r="H168" s="126">
        <v>153720</v>
      </c>
      <c r="I168" s="126">
        <v>153720</v>
      </c>
      <c r="J168" s="285">
        <v>192.08277103013947</v>
      </c>
      <c r="K168" s="127">
        <v>800.28</v>
      </c>
      <c r="L168" s="128" t="s">
        <v>120</v>
      </c>
      <c r="M168" t="s">
        <v>304</v>
      </c>
    </row>
    <row r="169" spans="1:13" hidden="1" x14ac:dyDescent="0.25">
      <c r="A169" t="str">
        <f t="shared" si="2"/>
        <v>Q027L02IBIRAPITANGA FASE 3</v>
      </c>
      <c r="B169" s="123" t="s">
        <v>620</v>
      </c>
      <c r="C169" s="123" t="s">
        <v>621</v>
      </c>
      <c r="D169" s="124"/>
      <c r="E169" s="124"/>
      <c r="F169" s="125">
        <v>43929</v>
      </c>
      <c r="G169" s="124">
        <v>31</v>
      </c>
      <c r="H169" s="126">
        <v>137250</v>
      </c>
      <c r="I169" s="126">
        <v>137250</v>
      </c>
      <c r="J169" s="285">
        <v>159.06772982244681</v>
      </c>
      <c r="K169" s="127">
        <v>862.84</v>
      </c>
      <c r="L169" s="128" t="s">
        <v>120</v>
      </c>
      <c r="M169" t="s">
        <v>304</v>
      </c>
    </row>
    <row r="170" spans="1:13" hidden="1" x14ac:dyDescent="0.25">
      <c r="A170" t="str">
        <f t="shared" si="2"/>
        <v>Q028L05IBIRAPITANGA FASE 3</v>
      </c>
      <c r="B170" s="123" t="s">
        <v>622</v>
      </c>
      <c r="C170" s="123" t="s">
        <v>623</v>
      </c>
      <c r="D170" s="124"/>
      <c r="E170" s="124"/>
      <c r="F170" s="125">
        <v>44890</v>
      </c>
      <c r="G170" s="124">
        <v>0</v>
      </c>
      <c r="H170" s="126">
        <v>288000</v>
      </c>
      <c r="I170" s="126">
        <v>288000</v>
      </c>
      <c r="J170" s="285">
        <v>244.41992701349403</v>
      </c>
      <c r="K170" s="127">
        <v>1178.3</v>
      </c>
      <c r="L170" s="128" t="s">
        <v>120</v>
      </c>
      <c r="M170" t="s">
        <v>304</v>
      </c>
    </row>
    <row r="171" spans="1:13" hidden="1" x14ac:dyDescent="0.25">
      <c r="A171" t="str">
        <f t="shared" si="2"/>
        <v>Q014L05IBIRAPITANGA FASE 3</v>
      </c>
      <c r="B171" s="123" t="s">
        <v>624</v>
      </c>
      <c r="C171" s="123" t="s">
        <v>625</v>
      </c>
      <c r="D171" s="124"/>
      <c r="E171" s="124"/>
      <c r="F171" s="125">
        <v>44158</v>
      </c>
      <c r="G171" s="124">
        <v>36</v>
      </c>
      <c r="H171" s="126">
        <v>166530</v>
      </c>
      <c r="I171" s="126">
        <v>166530</v>
      </c>
      <c r="J171" s="285">
        <v>157.75862068965517</v>
      </c>
      <c r="K171" s="127">
        <v>1055.5999999999999</v>
      </c>
      <c r="L171" s="128" t="s">
        <v>120</v>
      </c>
      <c r="M171" t="s">
        <v>304</v>
      </c>
    </row>
    <row r="172" spans="1:13" hidden="1" x14ac:dyDescent="0.25">
      <c r="A172" t="str">
        <f t="shared" si="2"/>
        <v>Q03L010IBIRAPITANGA FASE 3</v>
      </c>
      <c r="B172" s="123" t="s">
        <v>235</v>
      </c>
      <c r="C172" s="123" t="s">
        <v>626</v>
      </c>
      <c r="D172" s="124"/>
      <c r="E172" s="124"/>
      <c r="F172" s="125">
        <v>43679</v>
      </c>
      <c r="G172" s="124">
        <v>36</v>
      </c>
      <c r="H172" s="126">
        <v>178699.5</v>
      </c>
      <c r="I172" s="126">
        <v>178699.5</v>
      </c>
      <c r="J172" s="285">
        <v>201.87927879075443</v>
      </c>
      <c r="K172" s="127">
        <v>885.18</v>
      </c>
      <c r="L172" s="128" t="s">
        <v>120</v>
      </c>
      <c r="M172" t="s">
        <v>304</v>
      </c>
    </row>
    <row r="173" spans="1:13" hidden="1" x14ac:dyDescent="0.25">
      <c r="A173" t="str">
        <f t="shared" si="2"/>
        <v>Q07L06IBIRAPITANGA FASE 3</v>
      </c>
      <c r="B173" s="123" t="s">
        <v>259</v>
      </c>
      <c r="C173" s="123" t="s">
        <v>627</v>
      </c>
      <c r="D173" s="124"/>
      <c r="E173" s="124"/>
      <c r="F173" s="125">
        <v>44291</v>
      </c>
      <c r="G173" s="124">
        <v>42</v>
      </c>
      <c r="H173" s="126">
        <v>212400</v>
      </c>
      <c r="I173" s="126">
        <v>212400</v>
      </c>
      <c r="J173" s="285">
        <v>262.88755492295314</v>
      </c>
      <c r="K173" s="127">
        <v>807.95</v>
      </c>
      <c r="L173" s="128" t="s">
        <v>120</v>
      </c>
      <c r="M173" t="s">
        <v>304</v>
      </c>
    </row>
    <row r="174" spans="1:13" hidden="1" x14ac:dyDescent="0.25">
      <c r="A174" t="str">
        <f t="shared" si="2"/>
        <v>Q02L03IBIRAPITANGA FASE 3</v>
      </c>
      <c r="B174" s="123" t="s">
        <v>607</v>
      </c>
      <c r="C174" s="123" t="s">
        <v>628</v>
      </c>
      <c r="D174" s="124"/>
      <c r="E174" s="124"/>
      <c r="F174" s="125">
        <v>43163</v>
      </c>
      <c r="G174" s="124">
        <v>96</v>
      </c>
      <c r="H174" s="126">
        <v>151470</v>
      </c>
      <c r="I174" s="126">
        <v>151470</v>
      </c>
      <c r="J174" s="285">
        <v>189.33750000000001</v>
      </c>
      <c r="K174" s="127">
        <v>800</v>
      </c>
      <c r="L174" s="128" t="s">
        <v>120</v>
      </c>
      <c r="M174" t="s">
        <v>304</v>
      </c>
    </row>
    <row r="175" spans="1:13" hidden="1" x14ac:dyDescent="0.25">
      <c r="A175" t="str">
        <f t="shared" si="2"/>
        <v>Q017L01IBIRAPITANGA FASE 3</v>
      </c>
      <c r="B175" s="123" t="s">
        <v>629</v>
      </c>
      <c r="C175" s="123" t="s">
        <v>630</v>
      </c>
      <c r="D175" s="124"/>
      <c r="E175" s="124"/>
      <c r="F175" s="125">
        <v>43090</v>
      </c>
      <c r="G175" s="124">
        <v>48</v>
      </c>
      <c r="H175" s="126">
        <v>160376.5</v>
      </c>
      <c r="I175" s="126">
        <v>160376.5</v>
      </c>
      <c r="J175" s="285">
        <v>173.42124613421572</v>
      </c>
      <c r="K175" s="127">
        <v>924.78</v>
      </c>
      <c r="L175" s="128" t="s">
        <v>120</v>
      </c>
      <c r="M175" t="s">
        <v>304</v>
      </c>
    </row>
    <row r="176" spans="1:13" hidden="1" x14ac:dyDescent="0.25">
      <c r="A176" t="str">
        <f t="shared" si="2"/>
        <v>Q03L07IBIRAPITANGA FASE 3</v>
      </c>
      <c r="B176" s="123" t="s">
        <v>473</v>
      </c>
      <c r="C176" s="123" t="s">
        <v>631</v>
      </c>
      <c r="D176" s="124"/>
      <c r="E176" s="124"/>
      <c r="F176" s="125">
        <v>43616</v>
      </c>
      <c r="G176" s="124">
        <v>36</v>
      </c>
      <c r="H176" s="126">
        <v>194770.56</v>
      </c>
      <c r="I176" s="126">
        <v>194770.56</v>
      </c>
      <c r="J176" s="285">
        <v>186.48145914117478</v>
      </c>
      <c r="K176" s="127">
        <v>1044.45</v>
      </c>
      <c r="L176" s="128" t="s">
        <v>120</v>
      </c>
      <c r="M176" t="s">
        <v>304</v>
      </c>
    </row>
    <row r="177" spans="1:13" hidden="1" x14ac:dyDescent="0.25">
      <c r="A177" t="str">
        <f t="shared" si="2"/>
        <v>Q01L02IBIRAPITANGA FASE 3</v>
      </c>
      <c r="B177" s="123" t="s">
        <v>197</v>
      </c>
      <c r="C177" s="123" t="s">
        <v>632</v>
      </c>
      <c r="D177" s="124"/>
      <c r="E177" s="124"/>
      <c r="F177" s="125">
        <v>44044</v>
      </c>
      <c r="G177" s="124">
        <v>48</v>
      </c>
      <c r="H177" s="126">
        <v>236775.1</v>
      </c>
      <c r="I177" s="126">
        <v>236775.1</v>
      </c>
      <c r="J177" s="285">
        <v>235.43313115243114</v>
      </c>
      <c r="K177" s="127">
        <v>1005.7</v>
      </c>
      <c r="L177" s="128" t="s">
        <v>120</v>
      </c>
      <c r="M177" t="s">
        <v>304</v>
      </c>
    </row>
    <row r="178" spans="1:13" hidden="1" x14ac:dyDescent="0.25">
      <c r="A178" t="str">
        <f t="shared" si="2"/>
        <v>Q011L02IBIRAPITANGA FASE 3</v>
      </c>
      <c r="B178" s="123" t="s">
        <v>633</v>
      </c>
      <c r="C178" s="123" t="s">
        <v>634</v>
      </c>
      <c r="D178" s="124"/>
      <c r="E178" s="124"/>
      <c r="F178" s="125">
        <v>43582</v>
      </c>
      <c r="G178" s="124">
        <v>36</v>
      </c>
      <c r="H178" s="126">
        <v>137250</v>
      </c>
      <c r="I178" s="126">
        <v>137250</v>
      </c>
      <c r="J178" s="285">
        <v>142.93301674581355</v>
      </c>
      <c r="K178" s="127">
        <v>960.24</v>
      </c>
      <c r="L178" s="128" t="s">
        <v>120</v>
      </c>
      <c r="M178" t="s">
        <v>304</v>
      </c>
    </row>
    <row r="179" spans="1:13" hidden="1" x14ac:dyDescent="0.25">
      <c r="A179" t="str">
        <f t="shared" si="2"/>
        <v>Q03L09IBIRAPITANGA FASE 3</v>
      </c>
      <c r="B179" s="123" t="s">
        <v>192</v>
      </c>
      <c r="C179" s="123" t="s">
        <v>635</v>
      </c>
      <c r="D179" s="124"/>
      <c r="E179" s="124"/>
      <c r="F179" s="125">
        <v>43330</v>
      </c>
      <c r="G179" s="124">
        <v>96</v>
      </c>
      <c r="H179" s="126">
        <v>156653.42000000001</v>
      </c>
      <c r="I179" s="126">
        <v>156653.42000000001</v>
      </c>
      <c r="J179" s="285">
        <v>187.24560732471136</v>
      </c>
      <c r="K179" s="127">
        <v>836.62</v>
      </c>
      <c r="L179" s="128" t="s">
        <v>120</v>
      </c>
      <c r="M179" t="s">
        <v>304</v>
      </c>
    </row>
    <row r="180" spans="1:13" hidden="1" x14ac:dyDescent="0.25">
      <c r="A180" t="str">
        <f t="shared" si="2"/>
        <v>Q014L04IBIRAPITANGA FASE 3</v>
      </c>
      <c r="B180" s="123" t="s">
        <v>636</v>
      </c>
      <c r="C180" s="123" t="s">
        <v>637</v>
      </c>
      <c r="D180" s="124"/>
      <c r="E180" s="124"/>
      <c r="F180" s="125">
        <v>44047</v>
      </c>
      <c r="G180" s="124">
        <v>78</v>
      </c>
      <c r="H180" s="126">
        <v>139917.13</v>
      </c>
      <c r="I180" s="126">
        <v>139917.13</v>
      </c>
      <c r="J180" s="285">
        <v>158.11631822804839</v>
      </c>
      <c r="K180" s="127">
        <v>884.9</v>
      </c>
      <c r="L180" s="128" t="s">
        <v>120</v>
      </c>
      <c r="M180" t="s">
        <v>304</v>
      </c>
    </row>
    <row r="181" spans="1:13" hidden="1" x14ac:dyDescent="0.25">
      <c r="A181" t="str">
        <f t="shared" si="2"/>
        <v>Q015L04IBIRAPITANGA FASE 3</v>
      </c>
      <c r="B181" s="123" t="s">
        <v>638</v>
      </c>
      <c r="C181" s="123" t="s">
        <v>639</v>
      </c>
      <c r="D181" s="124"/>
      <c r="E181" s="124"/>
      <c r="F181" s="125">
        <v>43347</v>
      </c>
      <c r="G181" s="124">
        <v>60</v>
      </c>
      <c r="H181" s="126">
        <v>179946.77</v>
      </c>
      <c r="I181" s="126">
        <v>179946.77</v>
      </c>
      <c r="J181" s="285">
        <v>208.04778421375141</v>
      </c>
      <c r="K181" s="127">
        <v>864.93</v>
      </c>
      <c r="L181" s="128" t="s">
        <v>120</v>
      </c>
      <c r="M181" t="s">
        <v>304</v>
      </c>
    </row>
    <row r="182" spans="1:13" hidden="1" x14ac:dyDescent="0.25">
      <c r="A182" t="str">
        <f t="shared" si="2"/>
        <v>Q015L014IBIRAPITANGA FASE 3</v>
      </c>
      <c r="B182" s="123" t="s">
        <v>640</v>
      </c>
      <c r="C182" s="123" t="s">
        <v>641</v>
      </c>
      <c r="D182" s="124"/>
      <c r="E182" s="124"/>
      <c r="F182" s="125">
        <v>43979</v>
      </c>
      <c r="G182" s="124">
        <v>48</v>
      </c>
      <c r="H182" s="126">
        <v>283500</v>
      </c>
      <c r="I182" s="126">
        <v>283500</v>
      </c>
      <c r="J182" s="285">
        <v>145.42041117813616</v>
      </c>
      <c r="K182" s="127">
        <v>1949.52</v>
      </c>
      <c r="L182" s="128" t="s">
        <v>120</v>
      </c>
      <c r="M182" t="s">
        <v>304</v>
      </c>
    </row>
    <row r="183" spans="1:13" hidden="1" x14ac:dyDescent="0.25">
      <c r="A183" t="str">
        <f t="shared" si="2"/>
        <v>Q07L05IBIRAPITANGA FASE 3</v>
      </c>
      <c r="B183" s="123" t="s">
        <v>258</v>
      </c>
      <c r="C183" s="123" t="s">
        <v>642</v>
      </c>
      <c r="D183" s="124"/>
      <c r="E183" s="124"/>
      <c r="F183" s="125">
        <v>44268</v>
      </c>
      <c r="G183" s="124">
        <v>48</v>
      </c>
      <c r="H183" s="126">
        <v>207000</v>
      </c>
      <c r="I183" s="126">
        <v>207000</v>
      </c>
      <c r="J183" s="285">
        <v>256.20397301813227</v>
      </c>
      <c r="K183" s="127">
        <v>807.95</v>
      </c>
      <c r="L183" s="128" t="s">
        <v>120</v>
      </c>
      <c r="M183" t="s">
        <v>304</v>
      </c>
    </row>
    <row r="184" spans="1:13" hidden="1" x14ac:dyDescent="0.25">
      <c r="A184" t="str">
        <f t="shared" si="2"/>
        <v>Q015L09IBIRAPITANGA FASE 3</v>
      </c>
      <c r="B184" s="123" t="s">
        <v>643</v>
      </c>
      <c r="C184" s="123" t="s">
        <v>644</v>
      </c>
      <c r="D184" s="124"/>
      <c r="E184" s="124"/>
      <c r="F184" s="125">
        <v>43204</v>
      </c>
      <c r="G184" s="124">
        <v>96</v>
      </c>
      <c r="H184" s="126">
        <v>172935</v>
      </c>
      <c r="I184" s="126">
        <v>172935</v>
      </c>
      <c r="J184" s="285">
        <v>188.62686925317132</v>
      </c>
      <c r="K184" s="127">
        <v>916.81</v>
      </c>
      <c r="L184" s="128" t="s">
        <v>120</v>
      </c>
      <c r="M184" t="s">
        <v>304</v>
      </c>
    </row>
    <row r="185" spans="1:13" x14ac:dyDescent="0.25">
      <c r="A185" t="str">
        <f t="shared" si="2"/>
        <v>Q05L013Terra Luz Residencial</v>
      </c>
      <c r="B185" s="123" t="s">
        <v>645</v>
      </c>
      <c r="C185" s="123" t="s">
        <v>646</v>
      </c>
      <c r="D185" s="124"/>
      <c r="E185" s="124"/>
      <c r="F185" s="125">
        <v>44373</v>
      </c>
      <c r="G185" s="124">
        <v>11</v>
      </c>
      <c r="H185" s="126">
        <v>119708.04</v>
      </c>
      <c r="I185" s="126">
        <v>119708.04</v>
      </c>
      <c r="J185" s="285">
        <v>449.99639124877831</v>
      </c>
      <c r="K185" s="127">
        <v>266.02</v>
      </c>
      <c r="L185" s="128" t="s">
        <v>120</v>
      </c>
      <c r="M185" t="s">
        <v>193</v>
      </c>
    </row>
    <row r="186" spans="1:13" hidden="1" x14ac:dyDescent="0.25">
      <c r="A186" t="str">
        <f t="shared" si="2"/>
        <v>Q015L08IBIRAPITANGA FASE 3</v>
      </c>
      <c r="B186" s="123" t="s">
        <v>647</v>
      </c>
      <c r="C186" s="123" t="s">
        <v>648</v>
      </c>
      <c r="D186" s="124"/>
      <c r="E186" s="124"/>
      <c r="F186" s="125">
        <v>43204</v>
      </c>
      <c r="G186" s="124">
        <v>48</v>
      </c>
      <c r="H186" s="126">
        <v>171105</v>
      </c>
      <c r="I186" s="126">
        <v>171105</v>
      </c>
      <c r="J186" s="285">
        <v>188.96189950303699</v>
      </c>
      <c r="K186" s="127">
        <v>905.5</v>
      </c>
      <c r="L186" s="128" t="s">
        <v>120</v>
      </c>
      <c r="M186" t="s">
        <v>304</v>
      </c>
    </row>
    <row r="187" spans="1:13" hidden="1" x14ac:dyDescent="0.25">
      <c r="A187" t="str">
        <f t="shared" si="2"/>
        <v>Q04L04IBIRAPITANGA FASE 3</v>
      </c>
      <c r="B187" s="123" t="s">
        <v>649</v>
      </c>
      <c r="C187" s="123" t="s">
        <v>650</v>
      </c>
      <c r="D187" s="124"/>
      <c r="E187" s="124"/>
      <c r="F187" s="125">
        <v>43109</v>
      </c>
      <c r="G187" s="124">
        <v>96</v>
      </c>
      <c r="H187" s="126">
        <v>152761.97</v>
      </c>
      <c r="I187" s="126">
        <v>152761.97</v>
      </c>
      <c r="J187" s="285">
        <v>188.33925533226483</v>
      </c>
      <c r="K187" s="127">
        <v>811.1</v>
      </c>
      <c r="L187" s="128" t="s">
        <v>120</v>
      </c>
      <c r="M187" t="s">
        <v>304</v>
      </c>
    </row>
    <row r="188" spans="1:13" hidden="1" x14ac:dyDescent="0.25">
      <c r="A188" t="str">
        <f t="shared" si="2"/>
        <v>Q011L01IBIRAPITANGA FASE 3</v>
      </c>
      <c r="B188" s="123" t="s">
        <v>651</v>
      </c>
      <c r="C188" s="123" t="s">
        <v>652</v>
      </c>
      <c r="D188" s="124"/>
      <c r="E188" s="124"/>
      <c r="F188" s="125">
        <v>43289</v>
      </c>
      <c r="G188" s="124">
        <v>96</v>
      </c>
      <c r="H188" s="126">
        <v>157380</v>
      </c>
      <c r="I188" s="126">
        <v>157380</v>
      </c>
      <c r="J188" s="285">
        <v>155.89123867069486</v>
      </c>
      <c r="K188" s="127">
        <v>1009.55</v>
      </c>
      <c r="L188" s="128" t="s">
        <v>120</v>
      </c>
      <c r="M188" t="s">
        <v>304</v>
      </c>
    </row>
    <row r="189" spans="1:13" hidden="1" x14ac:dyDescent="0.25">
      <c r="A189" t="str">
        <f t="shared" si="2"/>
        <v>Q012L02IBIRAPITANGA FASE 3</v>
      </c>
      <c r="B189" s="123" t="s">
        <v>653</v>
      </c>
      <c r="C189" s="123" t="s">
        <v>654</v>
      </c>
      <c r="D189" s="124"/>
      <c r="E189" s="124"/>
      <c r="F189" s="125">
        <v>44036</v>
      </c>
      <c r="G189" s="124">
        <v>58</v>
      </c>
      <c r="H189" s="126">
        <v>122971.09</v>
      </c>
      <c r="I189" s="126">
        <v>122971.09</v>
      </c>
      <c r="J189" s="285">
        <v>152.29749578916079</v>
      </c>
      <c r="K189" s="127">
        <v>807.44</v>
      </c>
      <c r="L189" s="128" t="s">
        <v>120</v>
      </c>
      <c r="M189" t="s">
        <v>304</v>
      </c>
    </row>
    <row r="190" spans="1:13" hidden="1" x14ac:dyDescent="0.25">
      <c r="A190" t="str">
        <f t="shared" si="2"/>
        <v>Q014L07IBIRAPITANGA FASE 3</v>
      </c>
      <c r="B190" s="123" t="s">
        <v>655</v>
      </c>
      <c r="C190" s="123" t="s">
        <v>656</v>
      </c>
      <c r="D190" s="124"/>
      <c r="E190" s="124"/>
      <c r="F190" s="125">
        <v>44055</v>
      </c>
      <c r="G190" s="124">
        <v>96</v>
      </c>
      <c r="H190" s="126">
        <v>163785</v>
      </c>
      <c r="I190" s="126">
        <v>163785</v>
      </c>
      <c r="J190" s="285">
        <v>158.03718749095401</v>
      </c>
      <c r="K190" s="127">
        <v>1036.3699999999999</v>
      </c>
      <c r="L190" s="128" t="s">
        <v>120</v>
      </c>
      <c r="M190" t="s">
        <v>304</v>
      </c>
    </row>
    <row r="191" spans="1:13" hidden="1" x14ac:dyDescent="0.25">
      <c r="A191" t="str">
        <f t="shared" si="2"/>
        <v>Q019L04IBIRAPITANGA FASE 3</v>
      </c>
      <c r="B191" s="123" t="s">
        <v>657</v>
      </c>
      <c r="C191" s="123" t="s">
        <v>658</v>
      </c>
      <c r="D191" s="124"/>
      <c r="E191" s="124"/>
      <c r="F191" s="125">
        <v>43999</v>
      </c>
      <c r="G191" s="124">
        <v>39</v>
      </c>
      <c r="H191" s="126">
        <v>146392.65</v>
      </c>
      <c r="I191" s="126">
        <v>146392.65</v>
      </c>
      <c r="J191" s="285">
        <v>176.27474472594162</v>
      </c>
      <c r="K191" s="127">
        <v>830.48</v>
      </c>
      <c r="L191" s="128" t="s">
        <v>120</v>
      </c>
      <c r="M191" t="s">
        <v>304</v>
      </c>
    </row>
    <row r="192" spans="1:13" hidden="1" x14ac:dyDescent="0.25">
      <c r="A192" t="str">
        <f t="shared" si="2"/>
        <v>Q020L06IBIRAPITANGA FASE 3</v>
      </c>
      <c r="B192" s="123" t="s">
        <v>659</v>
      </c>
      <c r="C192" s="123" t="s">
        <v>660</v>
      </c>
      <c r="D192" s="124"/>
      <c r="E192" s="124"/>
      <c r="F192" s="125">
        <v>44344</v>
      </c>
      <c r="G192" s="124">
        <v>48</v>
      </c>
      <c r="H192" s="126">
        <v>252000</v>
      </c>
      <c r="I192" s="126">
        <v>252000</v>
      </c>
      <c r="J192" s="285">
        <v>214.99688595780262</v>
      </c>
      <c r="K192" s="127">
        <v>1172.1099999999999</v>
      </c>
      <c r="L192" s="128" t="s">
        <v>120</v>
      </c>
      <c r="M192" t="s">
        <v>304</v>
      </c>
    </row>
    <row r="193" spans="1:13" hidden="1" x14ac:dyDescent="0.25">
      <c r="A193" t="str">
        <f t="shared" si="2"/>
        <v>Q022L02IBIRAPITANGA FASE 3</v>
      </c>
      <c r="B193" s="123" t="s">
        <v>661</v>
      </c>
      <c r="C193" s="123" t="s">
        <v>662</v>
      </c>
      <c r="D193" s="124"/>
      <c r="E193" s="124"/>
      <c r="F193" s="125">
        <v>43959</v>
      </c>
      <c r="G193" s="124">
        <v>48</v>
      </c>
      <c r="H193" s="126">
        <v>144000</v>
      </c>
      <c r="I193" s="126">
        <v>144000</v>
      </c>
      <c r="J193" s="285">
        <v>138.27141526554831</v>
      </c>
      <c r="K193" s="127">
        <v>1041.43</v>
      </c>
      <c r="L193" s="128" t="s">
        <v>120</v>
      </c>
      <c r="M193" t="s">
        <v>304</v>
      </c>
    </row>
    <row r="194" spans="1:13" hidden="1" x14ac:dyDescent="0.25">
      <c r="A194" t="str">
        <f t="shared" si="2"/>
        <v>Q023L03IBIRAPITANGA FASE 3</v>
      </c>
      <c r="B194" s="123" t="s">
        <v>663</v>
      </c>
      <c r="C194" s="123" t="s">
        <v>664</v>
      </c>
      <c r="D194" s="124"/>
      <c r="E194" s="124"/>
      <c r="F194" s="125">
        <v>44384</v>
      </c>
      <c r="G194" s="124">
        <v>30</v>
      </c>
      <c r="H194" s="126">
        <v>144076</v>
      </c>
      <c r="I194" s="126">
        <v>144076</v>
      </c>
      <c r="J194" s="285">
        <v>180.095</v>
      </c>
      <c r="K194" s="127">
        <v>800</v>
      </c>
      <c r="L194" s="128" t="s">
        <v>120</v>
      </c>
      <c r="M194" t="s">
        <v>304</v>
      </c>
    </row>
    <row r="195" spans="1:13" hidden="1" x14ac:dyDescent="0.25">
      <c r="A195" t="str">
        <f t="shared" ref="A195:A221" si="3">B195&amp;M195</f>
        <v>Q026L05IBIRAPITANGA FASE 3</v>
      </c>
      <c r="B195" s="123" t="s">
        <v>665</v>
      </c>
      <c r="C195" s="123" t="s">
        <v>666</v>
      </c>
      <c r="D195" s="124"/>
      <c r="E195" s="124"/>
      <c r="F195" s="125">
        <v>44039</v>
      </c>
      <c r="G195" s="124">
        <v>86</v>
      </c>
      <c r="H195" s="126">
        <v>126493.26</v>
      </c>
      <c r="I195" s="126">
        <v>126493.26</v>
      </c>
      <c r="J195" s="285">
        <v>158.11657499999998</v>
      </c>
      <c r="K195" s="127">
        <v>800</v>
      </c>
      <c r="L195" s="128" t="s">
        <v>120</v>
      </c>
      <c r="M195" t="s">
        <v>304</v>
      </c>
    </row>
    <row r="196" spans="1:13" hidden="1" x14ac:dyDescent="0.25">
      <c r="A196" t="str">
        <f t="shared" si="3"/>
        <v>Q028L04IBIRAPITANGA FASE 3</v>
      </c>
      <c r="B196" s="123" t="s">
        <v>667</v>
      </c>
      <c r="C196" s="123" t="s">
        <v>668</v>
      </c>
      <c r="D196" s="124"/>
      <c r="E196" s="124"/>
      <c r="F196" s="125">
        <v>44576</v>
      </c>
      <c r="G196" s="124">
        <v>0</v>
      </c>
      <c r="H196" s="126">
        <v>337500</v>
      </c>
      <c r="I196" s="126">
        <v>337500</v>
      </c>
      <c r="J196" s="285">
        <v>281.479875231439</v>
      </c>
      <c r="K196" s="127">
        <v>1199.02</v>
      </c>
      <c r="L196" s="128" t="s">
        <v>120</v>
      </c>
      <c r="M196" t="s">
        <v>304</v>
      </c>
    </row>
    <row r="197" spans="1:13" x14ac:dyDescent="0.25">
      <c r="A197" t="str">
        <f t="shared" si="3"/>
        <v>Q08L05Terra Luz Residencial</v>
      </c>
      <c r="B197" s="123" t="s">
        <v>311</v>
      </c>
      <c r="C197" s="123" t="s">
        <v>669</v>
      </c>
      <c r="D197" s="124"/>
      <c r="E197" s="124"/>
      <c r="F197" s="125">
        <v>44950</v>
      </c>
      <c r="G197" s="124">
        <v>48</v>
      </c>
      <c r="H197" s="126">
        <v>114245.24999999999</v>
      </c>
      <c r="I197" s="126">
        <v>114245.24999999999</v>
      </c>
      <c r="J197" s="285">
        <v>142.80656249999998</v>
      </c>
      <c r="K197" s="127">
        <v>800</v>
      </c>
      <c r="L197" s="128" t="s">
        <v>117</v>
      </c>
      <c r="M197" t="s">
        <v>193</v>
      </c>
    </row>
    <row r="198" spans="1:13" hidden="1" x14ac:dyDescent="0.25">
      <c r="A198" t="str">
        <f t="shared" si="3"/>
        <v>Q017L05IBIRAPITANGA FASE 3</v>
      </c>
      <c r="B198" s="123" t="s">
        <v>435</v>
      </c>
      <c r="C198" s="123" t="s">
        <v>436</v>
      </c>
      <c r="D198" s="124"/>
      <c r="E198" s="124"/>
      <c r="F198" s="125">
        <v>45006</v>
      </c>
      <c r="G198" s="124">
        <v>48</v>
      </c>
      <c r="H198" s="126">
        <v>259200</v>
      </c>
      <c r="I198" s="126">
        <v>259200</v>
      </c>
      <c r="J198" s="285">
        <v>305.88401897613824</v>
      </c>
      <c r="K198" s="127">
        <v>847.38</v>
      </c>
      <c r="L198" s="128" t="s">
        <v>117</v>
      </c>
      <c r="M198" t="s">
        <v>304</v>
      </c>
    </row>
    <row r="199" spans="1:13" hidden="1" x14ac:dyDescent="0.25">
      <c r="A199" t="str">
        <f t="shared" si="3"/>
        <v>Q013L03IBIRAPITANGA FASE 3</v>
      </c>
      <c r="B199" s="123" t="s">
        <v>469</v>
      </c>
      <c r="C199" s="123" t="s">
        <v>470</v>
      </c>
      <c r="D199" s="124"/>
      <c r="E199" s="124"/>
      <c r="F199" s="125">
        <v>45010</v>
      </c>
      <c r="G199" s="124">
        <v>48</v>
      </c>
      <c r="H199" s="126">
        <v>288000</v>
      </c>
      <c r="I199" s="126">
        <v>288000</v>
      </c>
      <c r="J199" s="285">
        <v>321.07023411371239</v>
      </c>
      <c r="K199" s="127">
        <v>897</v>
      </c>
      <c r="L199" s="128" t="s">
        <v>117</v>
      </c>
      <c r="M199" t="s">
        <v>304</v>
      </c>
    </row>
    <row r="200" spans="1:13" x14ac:dyDescent="0.25">
      <c r="A200" t="str">
        <f t="shared" si="3"/>
        <v>Q03L09Terra Luz Residencial</v>
      </c>
      <c r="B200" s="123" t="s">
        <v>192</v>
      </c>
      <c r="C200" s="123" t="s">
        <v>194</v>
      </c>
      <c r="D200" s="124"/>
      <c r="E200" s="124"/>
      <c r="F200" s="125">
        <v>45069</v>
      </c>
      <c r="G200" s="124">
        <v>23</v>
      </c>
      <c r="H200" s="126">
        <v>90139.5</v>
      </c>
      <c r="I200" s="126">
        <v>90139.5</v>
      </c>
      <c r="J200" s="285">
        <v>107.74246372307618</v>
      </c>
      <c r="K200" s="127">
        <v>836.62</v>
      </c>
      <c r="L200" s="128" t="s">
        <v>117</v>
      </c>
      <c r="M200" t="s">
        <v>193</v>
      </c>
    </row>
    <row r="201" spans="1:13" x14ac:dyDescent="0.25">
      <c r="A201" t="str">
        <f t="shared" si="3"/>
        <v>Q08L02Terra Luz Residencial</v>
      </c>
      <c r="B201" s="123" t="s">
        <v>195</v>
      </c>
      <c r="C201" s="123" t="s">
        <v>196</v>
      </c>
      <c r="D201" s="124"/>
      <c r="E201" s="124"/>
      <c r="F201" s="125">
        <v>45050</v>
      </c>
      <c r="G201" s="124">
        <v>48</v>
      </c>
      <c r="H201" s="126">
        <v>92872</v>
      </c>
      <c r="I201" s="126">
        <v>92872</v>
      </c>
      <c r="J201" s="285">
        <v>88.30319280430524</v>
      </c>
      <c r="K201" s="127">
        <v>1051.74</v>
      </c>
      <c r="L201" s="128" t="s">
        <v>117</v>
      </c>
      <c r="M201" t="s">
        <v>193</v>
      </c>
    </row>
    <row r="202" spans="1:13" x14ac:dyDescent="0.25">
      <c r="A202" t="str">
        <f t="shared" si="3"/>
        <v>Q01L02Terra Luz Residencial</v>
      </c>
      <c r="B202" s="123" t="s">
        <v>197</v>
      </c>
      <c r="C202" s="123" t="s">
        <v>198</v>
      </c>
      <c r="D202" s="124"/>
      <c r="E202" s="124"/>
      <c r="F202" s="125">
        <v>45036</v>
      </c>
      <c r="G202" s="124">
        <v>48</v>
      </c>
      <c r="H202" s="126">
        <v>138596.44</v>
      </c>
      <c r="I202" s="126">
        <v>138596.44</v>
      </c>
      <c r="J202" s="285">
        <v>137.8109177687183</v>
      </c>
      <c r="K202" s="127">
        <v>1005.7</v>
      </c>
      <c r="L202" s="128" t="s">
        <v>117</v>
      </c>
      <c r="M202" t="s">
        <v>193</v>
      </c>
    </row>
    <row r="203" spans="1:13" hidden="1" x14ac:dyDescent="0.25">
      <c r="A203" t="str">
        <f t="shared" si="3"/>
        <v>Q022L05IBIRAPITANGA FASE 3</v>
      </c>
      <c r="B203" s="123" t="s">
        <v>323</v>
      </c>
      <c r="C203" s="123" t="s">
        <v>324</v>
      </c>
      <c r="D203" s="124"/>
      <c r="E203" s="124"/>
      <c r="F203" s="125">
        <v>45051</v>
      </c>
      <c r="G203" s="124">
        <v>48</v>
      </c>
      <c r="H203" s="126">
        <v>279000</v>
      </c>
      <c r="I203" s="126">
        <v>279000</v>
      </c>
      <c r="J203" s="285">
        <v>203.66896128829745</v>
      </c>
      <c r="K203" s="127">
        <v>1369.87</v>
      </c>
      <c r="L203" s="128" t="s">
        <v>117</v>
      </c>
      <c r="M203" t="s">
        <v>304</v>
      </c>
    </row>
    <row r="204" spans="1:13" hidden="1" x14ac:dyDescent="0.25">
      <c r="A204" t="str">
        <f t="shared" si="3"/>
        <v>Q022L07IBIRAPITANGA FASE 3</v>
      </c>
      <c r="B204" s="123" t="s">
        <v>404</v>
      </c>
      <c r="C204" s="123" t="s">
        <v>670</v>
      </c>
      <c r="D204" s="124"/>
      <c r="E204" s="124"/>
      <c r="F204" s="125">
        <v>45092</v>
      </c>
      <c r="G204" s="124">
        <v>48</v>
      </c>
      <c r="H204" s="126">
        <v>341100</v>
      </c>
      <c r="I204" s="126">
        <v>341100</v>
      </c>
      <c r="J204" s="285">
        <v>172.98125148968754</v>
      </c>
      <c r="K204" s="127">
        <v>1971.89</v>
      </c>
      <c r="L204" s="128" t="s">
        <v>117</v>
      </c>
      <c r="M204" t="s">
        <v>304</v>
      </c>
    </row>
    <row r="205" spans="1:13" hidden="1" x14ac:dyDescent="0.25">
      <c r="A205" t="str">
        <f t="shared" si="3"/>
        <v>Q028L07IBIRAPITANGA FASE 3</v>
      </c>
      <c r="B205" s="123" t="s">
        <v>441</v>
      </c>
      <c r="C205" s="123" t="s">
        <v>442</v>
      </c>
      <c r="D205" s="124"/>
      <c r="E205" s="124"/>
      <c r="F205" s="125">
        <v>45085</v>
      </c>
      <c r="G205" s="124">
        <v>47</v>
      </c>
      <c r="H205" s="126">
        <v>346500</v>
      </c>
      <c r="I205" s="126">
        <v>346500</v>
      </c>
      <c r="J205" s="285">
        <v>301.2152928699341</v>
      </c>
      <c r="K205" s="127">
        <v>1150.3399999999999</v>
      </c>
      <c r="L205" s="128" t="s">
        <v>117</v>
      </c>
      <c r="M205" t="s">
        <v>304</v>
      </c>
    </row>
    <row r="206" spans="1:13" x14ac:dyDescent="0.25">
      <c r="A206" t="str">
        <f t="shared" si="3"/>
        <v>Q03L02Terra Luz Residencial</v>
      </c>
      <c r="B206" s="123" t="s">
        <v>200</v>
      </c>
      <c r="C206" s="123" t="s">
        <v>201</v>
      </c>
      <c r="D206" s="124"/>
      <c r="E206" s="124"/>
      <c r="F206" s="125">
        <v>45099</v>
      </c>
      <c r="G206" s="124">
        <v>47</v>
      </c>
      <c r="H206" s="126">
        <v>92872</v>
      </c>
      <c r="I206" s="126">
        <v>92872</v>
      </c>
      <c r="J206" s="285">
        <v>91.541896247523482</v>
      </c>
      <c r="K206" s="127">
        <v>1014.53</v>
      </c>
      <c r="L206" s="128" t="s">
        <v>117</v>
      </c>
      <c r="M206" t="s">
        <v>193</v>
      </c>
    </row>
    <row r="207" spans="1:13" x14ac:dyDescent="0.25">
      <c r="A207" t="str">
        <f t="shared" si="3"/>
        <v>Q03L08Terra Luz Residencial</v>
      </c>
      <c r="B207" s="123" t="s">
        <v>202</v>
      </c>
      <c r="C207" s="123" t="s">
        <v>203</v>
      </c>
      <c r="D207" s="124"/>
      <c r="E207" s="124"/>
      <c r="F207" s="125">
        <v>45107</v>
      </c>
      <c r="G207" s="124">
        <v>47</v>
      </c>
      <c r="H207" s="126">
        <v>92872</v>
      </c>
      <c r="I207" s="126">
        <v>92872</v>
      </c>
      <c r="J207" s="285">
        <v>68.938589784511237</v>
      </c>
      <c r="K207" s="127">
        <v>1347.17</v>
      </c>
      <c r="L207" s="128" t="s">
        <v>117</v>
      </c>
      <c r="M207" t="s">
        <v>193</v>
      </c>
    </row>
    <row r="208" spans="1:13" x14ac:dyDescent="0.25">
      <c r="A208" t="str">
        <f t="shared" si="3"/>
        <v>Q04L05Terra Luz Residencial</v>
      </c>
      <c r="B208" s="123" t="s">
        <v>204</v>
      </c>
      <c r="C208" s="123" t="s">
        <v>205</v>
      </c>
      <c r="D208" s="124"/>
      <c r="E208" s="124"/>
      <c r="F208" s="125">
        <v>45107</v>
      </c>
      <c r="G208" s="124">
        <v>47</v>
      </c>
      <c r="H208" s="126">
        <v>92872</v>
      </c>
      <c r="I208" s="126">
        <v>92872</v>
      </c>
      <c r="J208" s="285">
        <v>102.61532512015911</v>
      </c>
      <c r="K208" s="127">
        <v>905.05</v>
      </c>
      <c r="L208" s="128" t="s">
        <v>117</v>
      </c>
      <c r="M208" t="s">
        <v>193</v>
      </c>
    </row>
    <row r="209" spans="1:13" x14ac:dyDescent="0.25">
      <c r="A209" t="str">
        <f t="shared" si="3"/>
        <v>Q04L09Terra Luz Residencial</v>
      </c>
      <c r="B209" s="123" t="s">
        <v>206</v>
      </c>
      <c r="C209" s="123" t="s">
        <v>207</v>
      </c>
      <c r="D209" s="124"/>
      <c r="E209" s="124"/>
      <c r="F209" s="125">
        <v>45107</v>
      </c>
      <c r="G209" s="124">
        <v>47</v>
      </c>
      <c r="H209" s="126">
        <v>92872</v>
      </c>
      <c r="I209" s="126">
        <v>92872</v>
      </c>
      <c r="J209" s="285">
        <v>371.488</v>
      </c>
      <c r="K209" s="127">
        <v>250</v>
      </c>
      <c r="L209" s="128" t="s">
        <v>117</v>
      </c>
      <c r="M209" t="s">
        <v>193</v>
      </c>
    </row>
    <row r="210" spans="1:13" x14ac:dyDescent="0.25">
      <c r="A210" t="str">
        <f t="shared" si="3"/>
        <v>Q05L05Terra Luz Residencial</v>
      </c>
      <c r="B210" s="123" t="s">
        <v>208</v>
      </c>
      <c r="C210" s="123" t="s">
        <v>209</v>
      </c>
      <c r="D210" s="124"/>
      <c r="E210" s="124"/>
      <c r="F210" s="125">
        <v>45107</v>
      </c>
      <c r="G210" s="124">
        <v>47</v>
      </c>
      <c r="H210" s="126">
        <v>92872</v>
      </c>
      <c r="I210" s="126">
        <v>92872</v>
      </c>
      <c r="J210" s="285">
        <v>371.41371725654869</v>
      </c>
      <c r="K210" s="127">
        <v>250.05</v>
      </c>
      <c r="L210" s="128" t="s">
        <v>117</v>
      </c>
      <c r="M210" t="s">
        <v>193</v>
      </c>
    </row>
    <row r="211" spans="1:13" x14ac:dyDescent="0.25">
      <c r="A211" t="str">
        <f t="shared" si="3"/>
        <v>Q05L014Terra Luz Residencial</v>
      </c>
      <c r="B211" s="123" t="s">
        <v>210</v>
      </c>
      <c r="C211" s="123" t="s">
        <v>211</v>
      </c>
      <c r="D211" s="124"/>
      <c r="E211" s="124"/>
      <c r="F211" s="125">
        <v>45107</v>
      </c>
      <c r="G211" s="124">
        <v>47</v>
      </c>
      <c r="H211" s="126">
        <v>92872</v>
      </c>
      <c r="I211" s="126">
        <v>92872</v>
      </c>
      <c r="J211" s="285">
        <v>370.45073793378543</v>
      </c>
      <c r="K211" s="127">
        <v>250.7</v>
      </c>
      <c r="L211" s="128" t="s">
        <v>117</v>
      </c>
      <c r="M211" t="s">
        <v>193</v>
      </c>
    </row>
    <row r="212" spans="1:13" x14ac:dyDescent="0.25">
      <c r="A212" t="str">
        <f t="shared" si="3"/>
        <v>Q07L02Terra Luz Residencial</v>
      </c>
      <c r="B212" s="123" t="s">
        <v>212</v>
      </c>
      <c r="C212" s="123" t="s">
        <v>213</v>
      </c>
      <c r="D212" s="124"/>
      <c r="E212" s="124"/>
      <c r="F212" s="125">
        <v>45090</v>
      </c>
      <c r="G212" s="124">
        <v>48</v>
      </c>
      <c r="H212" s="126">
        <v>92872</v>
      </c>
      <c r="I212" s="126">
        <v>92872</v>
      </c>
      <c r="J212" s="285">
        <v>116.09</v>
      </c>
      <c r="K212" s="127">
        <v>800</v>
      </c>
      <c r="L212" s="128" t="s">
        <v>117</v>
      </c>
      <c r="M212" t="s">
        <v>193</v>
      </c>
    </row>
    <row r="213" spans="1:13" x14ac:dyDescent="0.25">
      <c r="A213" t="str">
        <f t="shared" si="3"/>
        <v>Q07L09Terra Luz Residencial</v>
      </c>
      <c r="B213" s="123" t="s">
        <v>214</v>
      </c>
      <c r="C213" s="123" t="s">
        <v>209</v>
      </c>
      <c r="D213" s="124"/>
      <c r="E213" s="124"/>
      <c r="F213" s="125">
        <v>45107</v>
      </c>
      <c r="G213" s="124">
        <v>47</v>
      </c>
      <c r="H213" s="126">
        <v>92872</v>
      </c>
      <c r="I213" s="126">
        <v>92872</v>
      </c>
      <c r="J213" s="285">
        <v>370.45073793378543</v>
      </c>
      <c r="K213" s="127">
        <v>250.7</v>
      </c>
      <c r="L213" s="128" t="s">
        <v>117</v>
      </c>
      <c r="M213" t="s">
        <v>193</v>
      </c>
    </row>
    <row r="214" spans="1:13" x14ac:dyDescent="0.25">
      <c r="A214" t="str">
        <f t="shared" si="3"/>
        <v>Q07L017Terra Luz Residencial</v>
      </c>
      <c r="B214" s="123" t="s">
        <v>215</v>
      </c>
      <c r="C214" s="123" t="s">
        <v>209</v>
      </c>
      <c r="D214" s="124"/>
      <c r="E214" s="124"/>
      <c r="F214" s="125">
        <v>45107</v>
      </c>
      <c r="G214" s="124">
        <v>47</v>
      </c>
      <c r="H214" s="126">
        <v>92872</v>
      </c>
      <c r="I214" s="126">
        <v>92872</v>
      </c>
      <c r="J214" s="285">
        <v>370.45073793378543</v>
      </c>
      <c r="K214" s="127">
        <v>250.7</v>
      </c>
      <c r="L214" s="128" t="s">
        <v>117</v>
      </c>
      <c r="M214" t="s">
        <v>193</v>
      </c>
    </row>
    <row r="215" spans="1:13" hidden="1" x14ac:dyDescent="0.25">
      <c r="A215" t="str">
        <f t="shared" si="3"/>
        <v>Q022L08IBIRAPITANGA FASE 3</v>
      </c>
      <c r="B215" s="123" t="s">
        <v>453</v>
      </c>
      <c r="C215" s="123" t="s">
        <v>671</v>
      </c>
      <c r="D215" s="124"/>
      <c r="E215" s="124"/>
      <c r="F215" s="125">
        <v>45108</v>
      </c>
      <c r="G215" s="124">
        <v>48</v>
      </c>
      <c r="H215" s="126">
        <v>333000</v>
      </c>
      <c r="I215" s="126">
        <v>333000</v>
      </c>
      <c r="J215" s="285">
        <v>196.21360767884605</v>
      </c>
      <c r="K215" s="127">
        <v>1697.13</v>
      </c>
      <c r="L215" s="128" t="s">
        <v>117</v>
      </c>
      <c r="M215" t="s">
        <v>304</v>
      </c>
    </row>
    <row r="216" spans="1:13" x14ac:dyDescent="0.25">
      <c r="A216" t="str">
        <f t="shared" si="3"/>
        <v>Q07L019Terra Luz Residencial</v>
      </c>
      <c r="B216" s="123" t="s">
        <v>217</v>
      </c>
      <c r="C216" s="123" t="s">
        <v>218</v>
      </c>
      <c r="D216" s="124"/>
      <c r="E216" s="124"/>
      <c r="F216" s="125">
        <v>45111</v>
      </c>
      <c r="G216" s="124">
        <v>47</v>
      </c>
      <c r="H216" s="126">
        <v>108053</v>
      </c>
      <c r="I216" s="126">
        <v>108053</v>
      </c>
      <c r="J216" s="285">
        <v>431.00518548065418</v>
      </c>
      <c r="K216" s="127">
        <v>250.7</v>
      </c>
      <c r="L216" s="128" t="s">
        <v>117</v>
      </c>
      <c r="M216" t="s">
        <v>193</v>
      </c>
    </row>
    <row r="217" spans="1:13" x14ac:dyDescent="0.25">
      <c r="A217" t="str">
        <f t="shared" si="3"/>
        <v>Q09L012Terra Luz Residencial</v>
      </c>
      <c r="B217" s="123" t="s">
        <v>219</v>
      </c>
      <c r="C217" s="123" t="s">
        <v>220</v>
      </c>
      <c r="D217" s="124"/>
      <c r="E217" s="124"/>
      <c r="F217" s="125">
        <v>45111</v>
      </c>
      <c r="G217" s="124">
        <v>47</v>
      </c>
      <c r="H217" s="126">
        <v>111907</v>
      </c>
      <c r="I217" s="126">
        <v>111907</v>
      </c>
      <c r="J217" s="285">
        <v>447.62799999999999</v>
      </c>
      <c r="K217" s="127">
        <v>250</v>
      </c>
      <c r="L217" s="128" t="s">
        <v>117</v>
      </c>
      <c r="M217" t="s">
        <v>193</v>
      </c>
    </row>
    <row r="218" spans="1:13" x14ac:dyDescent="0.25">
      <c r="A218" t="str">
        <f t="shared" si="3"/>
        <v>Q03L06Terra Luz Residencial</v>
      </c>
      <c r="B218" s="123" t="s">
        <v>575</v>
      </c>
      <c r="C218" s="123" t="s">
        <v>672</v>
      </c>
      <c r="D218" s="124"/>
      <c r="E218" s="124"/>
      <c r="F218" s="125">
        <v>45159</v>
      </c>
      <c r="G218" s="124">
        <v>0</v>
      </c>
      <c r="H218" s="126">
        <v>98700</v>
      </c>
      <c r="I218" s="126">
        <v>98700</v>
      </c>
      <c r="J218" s="285">
        <v>120.93661549017926</v>
      </c>
      <c r="K218" s="127">
        <v>816.13</v>
      </c>
      <c r="L218" s="128" t="s">
        <v>117</v>
      </c>
      <c r="M218" t="s">
        <v>193</v>
      </c>
    </row>
    <row r="219" spans="1:13" x14ac:dyDescent="0.25">
      <c r="A219" t="str">
        <f t="shared" si="3"/>
        <v>Q03L07Terra Luz Residencial</v>
      </c>
      <c r="B219" s="123" t="s">
        <v>473</v>
      </c>
      <c r="C219" s="123" t="s">
        <v>474</v>
      </c>
      <c r="D219" s="124"/>
      <c r="E219" s="124"/>
      <c r="F219" s="125">
        <v>45155</v>
      </c>
      <c r="G219" s="124">
        <v>0</v>
      </c>
      <c r="H219" s="126">
        <v>98700</v>
      </c>
      <c r="I219" s="126">
        <v>98700</v>
      </c>
      <c r="J219" s="285">
        <v>94.499497343099236</v>
      </c>
      <c r="K219" s="127">
        <v>1044.45</v>
      </c>
      <c r="L219" s="128" t="s">
        <v>117</v>
      </c>
      <c r="M219" t="s">
        <v>193</v>
      </c>
    </row>
    <row r="220" spans="1:13" x14ac:dyDescent="0.25">
      <c r="A220" t="str">
        <f t="shared" si="3"/>
        <v>Q05L012Terra Luz Residencial</v>
      </c>
      <c r="B220" s="123" t="s">
        <v>480</v>
      </c>
      <c r="C220" s="123" t="s">
        <v>481</v>
      </c>
      <c r="D220" s="124"/>
      <c r="E220" s="124"/>
      <c r="F220" s="125">
        <v>45147</v>
      </c>
      <c r="G220" s="124">
        <v>0</v>
      </c>
      <c r="H220" s="126">
        <v>112495.15</v>
      </c>
      <c r="I220" s="126">
        <v>112495.15</v>
      </c>
      <c r="J220" s="285">
        <v>404.99387982863522</v>
      </c>
      <c r="K220" s="127">
        <v>277.77</v>
      </c>
      <c r="L220" s="128" t="s">
        <v>117</v>
      </c>
      <c r="M220" t="s">
        <v>193</v>
      </c>
    </row>
    <row r="221" spans="1:13" hidden="1" x14ac:dyDescent="0.25">
      <c r="A221" t="str">
        <f t="shared" si="3"/>
        <v>Q05L02IBIRAPITANGA FASE 3</v>
      </c>
      <c r="B221" s="123" t="s">
        <v>302</v>
      </c>
      <c r="C221" s="123" t="s">
        <v>303</v>
      </c>
      <c r="D221" s="124"/>
      <c r="E221" s="124"/>
      <c r="F221" s="125">
        <v>45191</v>
      </c>
      <c r="G221" s="124">
        <v>48</v>
      </c>
      <c r="H221" s="126">
        <v>346500</v>
      </c>
      <c r="I221" s="126">
        <v>346500</v>
      </c>
      <c r="J221" s="285">
        <v>433.125</v>
      </c>
      <c r="K221" s="127">
        <v>800</v>
      </c>
      <c r="L221" s="128" t="s">
        <v>117</v>
      </c>
      <c r="M221" t="s">
        <v>304</v>
      </c>
    </row>
    <row r="222" spans="1:13" x14ac:dyDescent="0.25">
      <c r="B222" s="123"/>
      <c r="C222" s="123"/>
      <c r="D222" s="124"/>
      <c r="E222" s="124"/>
      <c r="F222" s="125"/>
      <c r="G222" s="124"/>
      <c r="H222" s="126"/>
      <c r="I222" s="126"/>
      <c r="J222" s="285"/>
      <c r="K222" s="127"/>
      <c r="L222" s="128"/>
    </row>
    <row r="223" spans="1:13" x14ac:dyDescent="0.25">
      <c r="B223" s="123"/>
      <c r="C223" s="123"/>
      <c r="D223" s="124"/>
      <c r="E223" s="124"/>
      <c r="F223" s="125"/>
      <c r="G223" s="124"/>
      <c r="H223" s="126"/>
      <c r="I223" s="126"/>
      <c r="J223" s="285"/>
      <c r="K223" s="127"/>
      <c r="L223" s="128"/>
    </row>
    <row r="224" spans="1:13" x14ac:dyDescent="0.25">
      <c r="B224" s="123"/>
      <c r="C224" s="123"/>
      <c r="D224" s="124"/>
      <c r="E224" s="124"/>
      <c r="F224" s="125"/>
      <c r="G224" s="124"/>
      <c r="H224" s="126"/>
      <c r="I224" s="126"/>
      <c r="J224" s="285"/>
      <c r="K224" s="127"/>
      <c r="L224" s="128"/>
    </row>
    <row r="225" spans="2:12" x14ac:dyDescent="0.25">
      <c r="B225" s="123"/>
      <c r="C225" s="123"/>
      <c r="D225" s="124"/>
      <c r="E225" s="124"/>
      <c r="F225" s="125"/>
      <c r="G225" s="124"/>
      <c r="H225" s="126"/>
      <c r="I225" s="126"/>
      <c r="J225" s="285"/>
      <c r="K225" s="127"/>
      <c r="L225" s="128"/>
    </row>
    <row r="226" spans="2:12" x14ac:dyDescent="0.25">
      <c r="B226" s="123"/>
      <c r="C226" s="123"/>
      <c r="D226" s="124"/>
      <c r="E226" s="124"/>
      <c r="F226" s="125"/>
      <c r="G226" s="124"/>
      <c r="H226" s="126"/>
      <c r="I226" s="126"/>
      <c r="J226" s="285"/>
      <c r="K226" s="127"/>
      <c r="L226" s="128"/>
    </row>
    <row r="227" spans="2:12" x14ac:dyDescent="0.25">
      <c r="B227" s="123"/>
      <c r="C227" s="123"/>
      <c r="D227" s="124"/>
      <c r="E227" s="124"/>
      <c r="F227" s="125"/>
      <c r="G227" s="124"/>
      <c r="H227" s="126"/>
      <c r="I227" s="126"/>
      <c r="J227" s="285"/>
      <c r="K227" s="127"/>
      <c r="L227" s="128"/>
    </row>
    <row r="228" spans="2:12" x14ac:dyDescent="0.25">
      <c r="B228" s="123"/>
      <c r="C228" s="123"/>
      <c r="D228" s="124"/>
      <c r="E228" s="124"/>
      <c r="F228" s="125"/>
      <c r="G228" s="124"/>
      <c r="H228" s="126"/>
      <c r="I228" s="126"/>
      <c r="J228" s="285"/>
      <c r="K228" s="127"/>
      <c r="L228" s="128"/>
    </row>
    <row r="229" spans="2:12" x14ac:dyDescent="0.25">
      <c r="B229" s="123"/>
      <c r="C229" s="123"/>
      <c r="D229" s="124"/>
      <c r="E229" s="124"/>
      <c r="F229" s="125"/>
      <c r="G229" s="124"/>
      <c r="H229" s="126"/>
      <c r="I229" s="126"/>
      <c r="J229" s="285"/>
      <c r="K229" s="127"/>
      <c r="L229" s="128"/>
    </row>
    <row r="230" spans="2:12" x14ac:dyDescent="0.25">
      <c r="B230" s="123"/>
      <c r="C230" s="123"/>
      <c r="D230" s="124"/>
      <c r="E230" s="124"/>
      <c r="F230" s="125"/>
      <c r="G230" s="124"/>
      <c r="H230" s="126"/>
      <c r="I230" s="126"/>
      <c r="J230" s="285"/>
      <c r="K230" s="127"/>
      <c r="L230" s="128"/>
    </row>
    <row r="231" spans="2:12" x14ac:dyDescent="0.25">
      <c r="B231" s="123"/>
      <c r="C231" s="123"/>
      <c r="D231" s="124"/>
      <c r="E231" s="124"/>
      <c r="F231" s="125"/>
      <c r="G231" s="124"/>
      <c r="H231" s="126"/>
      <c r="I231" s="126"/>
      <c r="J231" s="285"/>
      <c r="K231" s="127"/>
      <c r="L231" s="128"/>
    </row>
    <row r="232" spans="2:12" x14ac:dyDescent="0.25">
      <c r="B232" s="123"/>
      <c r="C232" s="123"/>
      <c r="D232" s="124"/>
      <c r="E232" s="124"/>
      <c r="F232" s="125"/>
      <c r="G232" s="124"/>
      <c r="H232" s="126"/>
      <c r="I232" s="126"/>
      <c r="J232" s="285"/>
      <c r="K232" s="127"/>
      <c r="L232" s="128"/>
    </row>
    <row r="233" spans="2:12" x14ac:dyDescent="0.25">
      <c r="B233" s="123"/>
      <c r="C233" s="123"/>
      <c r="D233" s="124"/>
      <c r="E233" s="124"/>
      <c r="F233" s="125"/>
      <c r="G233" s="124"/>
      <c r="H233" s="126"/>
      <c r="I233" s="126"/>
      <c r="J233" s="285"/>
      <c r="K233" s="127"/>
      <c r="L233" s="128"/>
    </row>
    <row r="234" spans="2:12" x14ac:dyDescent="0.25">
      <c r="B234" s="123"/>
      <c r="C234" s="123"/>
      <c r="D234" s="124"/>
      <c r="E234" s="124"/>
      <c r="F234" s="125"/>
      <c r="G234" s="124"/>
      <c r="H234" s="126"/>
      <c r="I234" s="126"/>
      <c r="J234" s="285"/>
      <c r="K234" s="127"/>
      <c r="L234" s="128"/>
    </row>
    <row r="235" spans="2:12" x14ac:dyDescent="0.25">
      <c r="B235" s="123"/>
      <c r="C235" s="123"/>
      <c r="D235" s="124"/>
      <c r="E235" s="124"/>
      <c r="F235" s="125"/>
      <c r="G235" s="124"/>
      <c r="H235" s="126"/>
      <c r="I235" s="126"/>
      <c r="J235" s="285"/>
      <c r="K235" s="127"/>
      <c r="L235" s="128"/>
    </row>
    <row r="236" spans="2:12" x14ac:dyDescent="0.25">
      <c r="B236" s="123"/>
      <c r="C236" s="123"/>
      <c r="D236" s="124"/>
      <c r="E236" s="124"/>
      <c r="F236" s="125"/>
      <c r="G236" s="124"/>
      <c r="H236" s="126"/>
      <c r="I236" s="126"/>
      <c r="J236" s="285"/>
      <c r="K236" s="127"/>
      <c r="L236" s="128"/>
    </row>
    <row r="237" spans="2:12" x14ac:dyDescent="0.25">
      <c r="B237" s="123"/>
      <c r="C237" s="123"/>
      <c r="D237" s="124"/>
      <c r="E237" s="124"/>
      <c r="F237" s="125"/>
      <c r="G237" s="124"/>
      <c r="H237" s="126"/>
      <c r="I237" s="126"/>
      <c r="J237" s="285"/>
      <c r="K237" s="127"/>
      <c r="L237" s="128"/>
    </row>
    <row r="238" spans="2:12" x14ac:dyDescent="0.25">
      <c r="B238" s="123"/>
      <c r="C238" s="123"/>
      <c r="D238" s="124"/>
      <c r="E238" s="124"/>
      <c r="F238" s="125"/>
      <c r="G238" s="124"/>
      <c r="H238" s="126"/>
      <c r="I238" s="126"/>
      <c r="J238" s="285"/>
      <c r="K238" s="127"/>
      <c r="L238" s="128"/>
    </row>
    <row r="239" spans="2:12" x14ac:dyDescent="0.25">
      <c r="B239" s="123"/>
      <c r="C239" s="123"/>
      <c r="D239" s="124"/>
      <c r="E239" s="124"/>
      <c r="F239" s="125"/>
      <c r="G239" s="124"/>
      <c r="H239" s="126"/>
      <c r="I239" s="126"/>
      <c r="J239" s="285"/>
      <c r="K239" s="127"/>
      <c r="L239" s="128"/>
    </row>
    <row r="240" spans="2:12" x14ac:dyDescent="0.25">
      <c r="B240" s="123"/>
      <c r="C240" s="123"/>
      <c r="D240" s="124"/>
      <c r="E240" s="124"/>
      <c r="F240" s="125"/>
      <c r="G240" s="124"/>
      <c r="H240" s="126"/>
      <c r="I240" s="126"/>
      <c r="J240" s="285"/>
      <c r="K240" s="127"/>
      <c r="L240" s="128"/>
    </row>
    <row r="241" spans="2:12" x14ac:dyDescent="0.25">
      <c r="B241" s="123"/>
      <c r="C241" s="123"/>
      <c r="D241" s="124"/>
      <c r="E241" s="124"/>
      <c r="F241" s="125"/>
      <c r="G241" s="124"/>
      <c r="H241" s="126"/>
      <c r="I241" s="126"/>
      <c r="J241" s="285"/>
      <c r="K241" s="127"/>
      <c r="L241" s="128"/>
    </row>
    <row r="242" spans="2:12" x14ac:dyDescent="0.25">
      <c r="B242" s="123"/>
      <c r="C242" s="123"/>
      <c r="D242" s="124"/>
      <c r="E242" s="124"/>
      <c r="F242" s="125"/>
      <c r="G242" s="124"/>
      <c r="H242" s="126"/>
      <c r="I242" s="126"/>
      <c r="J242" s="285"/>
      <c r="K242" s="127"/>
      <c r="L242" s="128"/>
    </row>
    <row r="243" spans="2:12" x14ac:dyDescent="0.25">
      <c r="B243" s="123"/>
      <c r="C243" s="123"/>
      <c r="D243" s="124"/>
      <c r="E243" s="124"/>
      <c r="F243" s="125"/>
      <c r="G243" s="124"/>
      <c r="H243" s="126"/>
      <c r="I243" s="126"/>
      <c r="J243" s="285"/>
      <c r="K243" s="127"/>
      <c r="L243" s="128"/>
    </row>
    <row r="244" spans="2:12" x14ac:dyDescent="0.25">
      <c r="B244" s="123"/>
      <c r="C244" s="123"/>
      <c r="D244" s="124"/>
      <c r="E244" s="124"/>
      <c r="F244" s="125"/>
      <c r="G244" s="124"/>
      <c r="H244" s="126"/>
      <c r="I244" s="126"/>
      <c r="J244" s="285"/>
      <c r="K244" s="127"/>
      <c r="L244" s="128"/>
    </row>
    <row r="245" spans="2:12" x14ac:dyDescent="0.25">
      <c r="B245" s="123"/>
      <c r="C245" s="123"/>
      <c r="D245" s="124"/>
      <c r="E245" s="124"/>
      <c r="F245" s="125"/>
      <c r="G245" s="124"/>
      <c r="H245" s="126"/>
      <c r="I245" s="126"/>
      <c r="J245" s="285"/>
      <c r="K245" s="127"/>
      <c r="L245" s="128"/>
    </row>
    <row r="246" spans="2:12" x14ac:dyDescent="0.25">
      <c r="B246" s="123"/>
      <c r="C246" s="123"/>
      <c r="D246" s="124"/>
      <c r="E246" s="124"/>
      <c r="F246" s="125"/>
      <c r="G246" s="124"/>
      <c r="H246" s="126"/>
      <c r="I246" s="126"/>
      <c r="J246" s="285"/>
      <c r="K246" s="127"/>
      <c r="L246" s="128"/>
    </row>
    <row r="247" spans="2:12" x14ac:dyDescent="0.25">
      <c r="B247" s="123"/>
      <c r="C247" s="123"/>
      <c r="D247" s="124"/>
      <c r="E247" s="124"/>
      <c r="F247" s="125"/>
      <c r="G247" s="124"/>
      <c r="H247" s="126"/>
      <c r="I247" s="126"/>
      <c r="J247" s="285"/>
      <c r="K247" s="127"/>
      <c r="L247" s="128"/>
    </row>
    <row r="248" spans="2:12" x14ac:dyDescent="0.25">
      <c r="B248" s="123"/>
      <c r="C248" s="123"/>
      <c r="D248" s="124"/>
      <c r="E248" s="124"/>
      <c r="F248" s="125"/>
      <c r="G248" s="124"/>
      <c r="H248" s="126"/>
      <c r="I248" s="126"/>
      <c r="J248" s="285"/>
      <c r="K248" s="127"/>
      <c r="L248" s="128"/>
    </row>
    <row r="249" spans="2:12" x14ac:dyDescent="0.25">
      <c r="B249" s="123"/>
      <c r="C249" s="123"/>
      <c r="D249" s="124"/>
      <c r="E249" s="124"/>
      <c r="F249" s="125"/>
      <c r="G249" s="124"/>
      <c r="H249" s="126"/>
      <c r="I249" s="126"/>
      <c r="J249" s="285"/>
      <c r="K249" s="127"/>
      <c r="L249" s="128"/>
    </row>
    <row r="250" spans="2:12" x14ac:dyDescent="0.25">
      <c r="B250" s="123"/>
      <c r="C250" s="123"/>
      <c r="D250" s="124"/>
      <c r="E250" s="124"/>
      <c r="F250" s="125"/>
      <c r="G250" s="124"/>
      <c r="H250" s="126"/>
      <c r="I250" s="126"/>
      <c r="J250" s="285"/>
      <c r="K250" s="127"/>
      <c r="L250" s="128"/>
    </row>
    <row r="251" spans="2:12" x14ac:dyDescent="0.25">
      <c r="B251" s="123"/>
      <c r="C251" s="123"/>
      <c r="D251" s="124"/>
      <c r="E251" s="124"/>
      <c r="F251" s="125"/>
      <c r="G251" s="124"/>
      <c r="H251" s="126"/>
      <c r="I251" s="126"/>
      <c r="J251" s="285"/>
      <c r="K251" s="127"/>
      <c r="L251" s="128"/>
    </row>
    <row r="252" spans="2:12" x14ac:dyDescent="0.25">
      <c r="B252" s="123"/>
      <c r="C252" s="123"/>
      <c r="D252" s="124"/>
      <c r="E252" s="124"/>
      <c r="F252" s="125"/>
      <c r="G252" s="124"/>
      <c r="H252" s="126"/>
      <c r="I252" s="126"/>
      <c r="J252" s="285"/>
      <c r="K252" s="127"/>
      <c r="L252" s="128"/>
    </row>
    <row r="253" spans="2:12" x14ac:dyDescent="0.25">
      <c r="B253" s="123"/>
      <c r="C253" s="123"/>
      <c r="D253" s="124"/>
      <c r="E253" s="124"/>
      <c r="F253" s="125"/>
      <c r="G253" s="124"/>
      <c r="H253" s="126"/>
      <c r="I253" s="126"/>
      <c r="J253" s="285"/>
      <c r="K253" s="127"/>
      <c r="L253" s="128"/>
    </row>
    <row r="254" spans="2:12" x14ac:dyDescent="0.25">
      <c r="B254" s="123"/>
      <c r="C254" s="123"/>
      <c r="D254" s="124"/>
      <c r="E254" s="124"/>
      <c r="F254" s="125"/>
      <c r="G254" s="124"/>
      <c r="H254" s="126"/>
      <c r="I254" s="126"/>
      <c r="J254" s="285"/>
      <c r="K254" s="127"/>
      <c r="L254" s="128"/>
    </row>
    <row r="255" spans="2:12" x14ac:dyDescent="0.25">
      <c r="B255" s="123"/>
      <c r="C255" s="123"/>
      <c r="D255" s="124"/>
      <c r="E255" s="124"/>
      <c r="F255" s="125"/>
      <c r="G255" s="124"/>
      <c r="H255" s="126"/>
      <c r="I255" s="126"/>
      <c r="J255" s="285"/>
      <c r="K255" s="127"/>
      <c r="L255" s="128"/>
    </row>
    <row r="256" spans="2:12" x14ac:dyDescent="0.25">
      <c r="B256" s="123"/>
      <c r="C256" s="123"/>
      <c r="D256" s="124"/>
      <c r="E256" s="124"/>
      <c r="F256" s="125"/>
      <c r="G256" s="124"/>
      <c r="H256" s="126"/>
      <c r="I256" s="126"/>
      <c r="J256" s="285"/>
      <c r="K256" s="127"/>
      <c r="L256" s="128"/>
    </row>
    <row r="257" spans="2:12" x14ac:dyDescent="0.25">
      <c r="B257" s="123"/>
      <c r="C257" s="123"/>
      <c r="D257" s="124"/>
      <c r="E257" s="124"/>
      <c r="F257" s="125"/>
      <c r="G257" s="124"/>
      <c r="H257" s="126"/>
      <c r="I257" s="126"/>
      <c r="J257" s="285"/>
      <c r="K257" s="127"/>
      <c r="L257" s="128"/>
    </row>
    <row r="258" spans="2:12" x14ac:dyDescent="0.25">
      <c r="B258" s="123"/>
      <c r="C258" s="123"/>
      <c r="D258" s="124"/>
      <c r="E258" s="124"/>
      <c r="F258" s="125"/>
      <c r="G258" s="124"/>
      <c r="H258" s="126"/>
      <c r="I258" s="126"/>
      <c r="J258" s="285"/>
      <c r="K258" s="127"/>
      <c r="L258" s="128"/>
    </row>
    <row r="259" spans="2:12" x14ac:dyDescent="0.25">
      <c r="B259" s="123"/>
      <c r="C259" s="123"/>
      <c r="D259" s="124"/>
      <c r="E259" s="124"/>
      <c r="F259" s="125"/>
      <c r="G259" s="124"/>
      <c r="H259" s="126"/>
      <c r="I259" s="126"/>
      <c r="J259" s="285"/>
      <c r="K259" s="127"/>
      <c r="L259" s="128"/>
    </row>
    <row r="260" spans="2:12" x14ac:dyDescent="0.25">
      <c r="B260" s="123"/>
      <c r="C260" s="123"/>
      <c r="D260" s="124"/>
      <c r="E260" s="124"/>
      <c r="F260" s="125"/>
      <c r="G260" s="124"/>
      <c r="H260" s="126"/>
      <c r="I260" s="126"/>
      <c r="J260" s="285"/>
      <c r="K260" s="127"/>
      <c r="L260" s="128"/>
    </row>
    <row r="261" spans="2:12" x14ac:dyDescent="0.25">
      <c r="B261" s="123"/>
      <c r="C261" s="123"/>
      <c r="D261" s="124"/>
      <c r="E261" s="124"/>
      <c r="F261" s="125"/>
      <c r="G261" s="124"/>
      <c r="H261" s="126"/>
      <c r="I261" s="126"/>
      <c r="J261" s="285"/>
      <c r="K261" s="127"/>
      <c r="L261" s="128"/>
    </row>
    <row r="262" spans="2:12" x14ac:dyDescent="0.25">
      <c r="B262" s="123"/>
      <c r="C262" s="123"/>
      <c r="D262" s="124"/>
      <c r="E262" s="124"/>
      <c r="F262" s="125"/>
      <c r="G262" s="124"/>
      <c r="H262" s="126"/>
      <c r="I262" s="126"/>
      <c r="J262" s="285"/>
      <c r="K262" s="127"/>
      <c r="L262" s="128"/>
    </row>
    <row r="263" spans="2:12" x14ac:dyDescent="0.25">
      <c r="B263" s="123"/>
      <c r="C263" s="123"/>
      <c r="D263" s="124"/>
      <c r="E263" s="124"/>
      <c r="F263" s="125"/>
      <c r="G263" s="124"/>
      <c r="H263" s="126"/>
      <c r="I263" s="126"/>
      <c r="J263" s="285"/>
      <c r="K263" s="127"/>
      <c r="L263" s="128"/>
    </row>
    <row r="264" spans="2:12" x14ac:dyDescent="0.25">
      <c r="B264" s="123"/>
      <c r="C264" s="123"/>
      <c r="D264" s="124"/>
      <c r="E264" s="124"/>
      <c r="F264" s="125"/>
      <c r="G264" s="124"/>
      <c r="H264" s="126"/>
      <c r="I264" s="126"/>
      <c r="J264" s="285"/>
      <c r="K264" s="127"/>
      <c r="L264" s="128"/>
    </row>
    <row r="265" spans="2:12" x14ac:dyDescent="0.25">
      <c r="B265" s="123"/>
      <c r="C265" s="123"/>
      <c r="D265" s="124"/>
      <c r="E265" s="124"/>
      <c r="F265" s="125"/>
      <c r="G265" s="124"/>
      <c r="H265" s="126"/>
      <c r="I265" s="126"/>
      <c r="J265" s="285"/>
      <c r="K265" s="127"/>
      <c r="L265" s="128"/>
    </row>
    <row r="266" spans="2:12" x14ac:dyDescent="0.25">
      <c r="B266" s="123"/>
      <c r="C266" s="123"/>
      <c r="D266" s="124"/>
      <c r="E266" s="124"/>
      <c r="F266" s="125"/>
      <c r="G266" s="124"/>
      <c r="H266" s="126"/>
      <c r="I266" s="126"/>
      <c r="J266" s="285"/>
      <c r="K266" s="127"/>
      <c r="L266" s="128"/>
    </row>
    <row r="267" spans="2:12" x14ac:dyDescent="0.25">
      <c r="B267" s="123"/>
      <c r="C267" s="123"/>
      <c r="D267" s="124"/>
      <c r="E267" s="124"/>
      <c r="F267" s="125"/>
      <c r="G267" s="124"/>
      <c r="H267" s="126"/>
      <c r="I267" s="126"/>
      <c r="J267" s="285"/>
      <c r="K267" s="127"/>
      <c r="L267" s="128"/>
    </row>
    <row r="268" spans="2:12" x14ac:dyDescent="0.25">
      <c r="B268" s="123"/>
      <c r="C268" s="123"/>
      <c r="D268" s="124"/>
      <c r="E268" s="124"/>
      <c r="F268" s="125"/>
      <c r="G268" s="124"/>
      <c r="H268" s="126"/>
      <c r="I268" s="126"/>
      <c r="J268" s="285"/>
      <c r="K268" s="127"/>
      <c r="L268" s="128"/>
    </row>
    <row r="269" spans="2:12" x14ac:dyDescent="0.25">
      <c r="B269" s="123"/>
      <c r="C269" s="123"/>
      <c r="D269" s="124"/>
      <c r="E269" s="124"/>
      <c r="F269" s="125"/>
      <c r="G269" s="124"/>
      <c r="H269" s="126"/>
      <c r="I269" s="126"/>
      <c r="J269" s="285"/>
      <c r="K269" s="127"/>
      <c r="L269" s="128"/>
    </row>
    <row r="270" spans="2:12" x14ac:dyDescent="0.25">
      <c r="B270" s="123"/>
      <c r="C270" s="123"/>
      <c r="D270" s="124"/>
      <c r="E270" s="124"/>
      <c r="F270" s="125"/>
      <c r="G270" s="124"/>
      <c r="H270" s="126"/>
      <c r="I270" s="126"/>
      <c r="J270" s="285"/>
      <c r="K270" s="127"/>
      <c r="L270" s="128"/>
    </row>
    <row r="271" spans="2:12" x14ac:dyDescent="0.25">
      <c r="B271" s="123"/>
      <c r="C271" s="123"/>
      <c r="D271" s="124"/>
      <c r="E271" s="124"/>
      <c r="F271" s="125"/>
      <c r="G271" s="124"/>
      <c r="H271" s="126"/>
      <c r="I271" s="126"/>
      <c r="J271" s="285"/>
      <c r="K271" s="127"/>
      <c r="L271" s="128"/>
    </row>
    <row r="272" spans="2:12" x14ac:dyDescent="0.25">
      <c r="B272" s="123"/>
      <c r="C272" s="123"/>
      <c r="D272" s="124"/>
      <c r="E272" s="124"/>
      <c r="F272" s="125"/>
      <c r="G272" s="124"/>
      <c r="H272" s="126"/>
      <c r="I272" s="126"/>
      <c r="J272" s="285"/>
      <c r="K272" s="127"/>
      <c r="L272" s="128"/>
    </row>
    <row r="273" spans="2:12" x14ac:dyDescent="0.25">
      <c r="B273" s="123"/>
      <c r="C273" s="123"/>
      <c r="D273" s="124"/>
      <c r="E273" s="124"/>
      <c r="F273" s="125"/>
      <c r="G273" s="124"/>
      <c r="H273" s="126"/>
      <c r="I273" s="126"/>
      <c r="J273" s="285"/>
      <c r="K273" s="127"/>
      <c r="L273" s="128"/>
    </row>
    <row r="274" spans="2:12" x14ac:dyDescent="0.25">
      <c r="B274" s="123"/>
      <c r="C274" s="123"/>
      <c r="D274" s="124"/>
      <c r="E274" s="124"/>
      <c r="F274" s="125"/>
      <c r="G274" s="124"/>
      <c r="H274" s="126"/>
      <c r="I274" s="126"/>
      <c r="J274" s="285"/>
      <c r="K274" s="127"/>
      <c r="L274" s="128"/>
    </row>
    <row r="275" spans="2:12" x14ac:dyDescent="0.25">
      <c r="B275" s="123"/>
      <c r="C275" s="123"/>
      <c r="D275" s="124"/>
      <c r="E275" s="124"/>
      <c r="F275" s="125"/>
      <c r="G275" s="124"/>
      <c r="H275" s="126"/>
      <c r="I275" s="126"/>
      <c r="J275" s="285"/>
      <c r="K275" s="127"/>
      <c r="L275" s="128"/>
    </row>
    <row r="276" spans="2:12" x14ac:dyDescent="0.25">
      <c r="B276" s="123"/>
      <c r="C276" s="123"/>
      <c r="D276" s="124"/>
      <c r="E276" s="124"/>
      <c r="F276" s="125"/>
      <c r="G276" s="124"/>
      <c r="H276" s="126"/>
      <c r="I276" s="126"/>
      <c r="J276" s="285"/>
      <c r="K276" s="127"/>
      <c r="L276" s="128"/>
    </row>
    <row r="277" spans="2:12" x14ac:dyDescent="0.25">
      <c r="B277" s="123"/>
      <c r="C277" s="123"/>
      <c r="D277" s="124"/>
      <c r="E277" s="124"/>
      <c r="F277" s="125"/>
      <c r="G277" s="124"/>
      <c r="H277" s="126"/>
      <c r="I277" s="126"/>
      <c r="J277" s="285"/>
      <c r="K277" s="127"/>
      <c r="L277" s="128"/>
    </row>
    <row r="278" spans="2:12" x14ac:dyDescent="0.25">
      <c r="B278" s="123"/>
      <c r="C278" s="123"/>
      <c r="D278" s="124"/>
      <c r="E278" s="124"/>
      <c r="F278" s="125"/>
      <c r="G278" s="124"/>
      <c r="H278" s="126"/>
      <c r="I278" s="126"/>
      <c r="J278" s="285"/>
      <c r="K278" s="127"/>
      <c r="L278" s="128"/>
    </row>
    <row r="279" spans="2:12" x14ac:dyDescent="0.25">
      <c r="B279" s="123"/>
      <c r="C279" s="123"/>
      <c r="D279" s="124"/>
      <c r="E279" s="124"/>
      <c r="F279" s="125"/>
      <c r="G279" s="124"/>
      <c r="H279" s="126"/>
      <c r="I279" s="126"/>
      <c r="J279" s="285"/>
      <c r="K279" s="127"/>
      <c r="L279" s="128"/>
    </row>
    <row r="280" spans="2:12" x14ac:dyDescent="0.25">
      <c r="B280" s="123"/>
      <c r="C280" s="123"/>
      <c r="D280" s="124"/>
      <c r="E280" s="124"/>
      <c r="F280" s="125"/>
      <c r="G280" s="124"/>
      <c r="H280" s="126"/>
      <c r="I280" s="126"/>
      <c r="J280" s="285"/>
      <c r="K280" s="127"/>
      <c r="L280" s="128"/>
    </row>
    <row r="281" spans="2:12" x14ac:dyDescent="0.25">
      <c r="B281" s="123"/>
      <c r="C281" s="123"/>
      <c r="D281" s="124"/>
      <c r="E281" s="124"/>
      <c r="F281" s="125"/>
      <c r="G281" s="124"/>
      <c r="H281" s="126"/>
      <c r="I281" s="126"/>
      <c r="J281" s="285"/>
      <c r="K281" s="127"/>
      <c r="L281" s="128"/>
    </row>
    <row r="282" spans="2:12" x14ac:dyDescent="0.25">
      <c r="B282" s="123"/>
      <c r="C282" s="123"/>
      <c r="D282" s="124"/>
      <c r="E282" s="124"/>
      <c r="F282" s="125"/>
      <c r="G282" s="124"/>
      <c r="H282" s="126"/>
      <c r="I282" s="126"/>
      <c r="J282" s="285"/>
      <c r="K282" s="127"/>
      <c r="L282" s="128"/>
    </row>
    <row r="283" spans="2:12" x14ac:dyDescent="0.25">
      <c r="B283" s="123"/>
      <c r="C283" s="123"/>
      <c r="D283" s="124"/>
      <c r="E283" s="124"/>
      <c r="F283" s="125"/>
      <c r="G283" s="124"/>
      <c r="H283" s="126"/>
      <c r="I283" s="126"/>
      <c r="J283" s="285"/>
      <c r="K283" s="127"/>
      <c r="L283" s="128"/>
    </row>
    <row r="284" spans="2:12" x14ac:dyDescent="0.25">
      <c r="B284" s="123"/>
      <c r="C284" s="123"/>
      <c r="D284" s="124"/>
      <c r="E284" s="124"/>
      <c r="F284" s="125"/>
      <c r="G284" s="124"/>
      <c r="H284" s="126"/>
      <c r="I284" s="126"/>
      <c r="J284" s="285"/>
      <c r="K284" s="127"/>
      <c r="L284" s="128"/>
    </row>
    <row r="285" spans="2:12" x14ac:dyDescent="0.25">
      <c r="B285" s="123"/>
      <c r="C285" s="123"/>
      <c r="D285" s="124"/>
      <c r="E285" s="124"/>
      <c r="F285" s="125"/>
      <c r="G285" s="124"/>
      <c r="H285" s="126"/>
      <c r="I285" s="126"/>
      <c r="J285" s="285"/>
      <c r="K285" s="127"/>
      <c r="L285" s="128"/>
    </row>
    <row r="286" spans="2:12" x14ac:dyDescent="0.25">
      <c r="B286" s="123"/>
      <c r="C286" s="123"/>
      <c r="D286" s="124"/>
      <c r="E286" s="124"/>
      <c r="F286" s="125"/>
      <c r="G286" s="124"/>
      <c r="H286" s="126"/>
      <c r="I286" s="126"/>
      <c r="J286" s="285"/>
      <c r="K286" s="127"/>
      <c r="L286" s="128"/>
    </row>
    <row r="287" spans="2:12" x14ac:dyDescent="0.25">
      <c r="B287" s="123"/>
      <c r="C287" s="123"/>
      <c r="D287" s="124"/>
      <c r="E287" s="124"/>
      <c r="F287" s="125"/>
      <c r="G287" s="124"/>
      <c r="H287" s="126"/>
      <c r="I287" s="126"/>
      <c r="J287" s="285"/>
      <c r="K287" s="127"/>
      <c r="L287" s="128"/>
    </row>
    <row r="288" spans="2:12" x14ac:dyDescent="0.25">
      <c r="B288" s="123"/>
      <c r="C288" s="123"/>
      <c r="D288" s="124"/>
      <c r="E288" s="124"/>
      <c r="F288" s="125"/>
      <c r="G288" s="124"/>
      <c r="H288" s="126"/>
      <c r="I288" s="126"/>
      <c r="J288" s="285"/>
      <c r="K288" s="127"/>
      <c r="L288" s="128"/>
    </row>
    <row r="289" spans="2:12" x14ac:dyDescent="0.25">
      <c r="B289" s="123"/>
      <c r="C289" s="123"/>
      <c r="D289" s="124"/>
      <c r="E289" s="124"/>
      <c r="F289" s="125"/>
      <c r="G289" s="124"/>
      <c r="H289" s="126"/>
      <c r="I289" s="126"/>
      <c r="J289" s="285"/>
      <c r="K289" s="127"/>
      <c r="L289" s="128"/>
    </row>
    <row r="290" spans="2:12" x14ac:dyDescent="0.25">
      <c r="B290" s="123"/>
      <c r="C290" s="123"/>
      <c r="D290" s="124"/>
      <c r="E290" s="124"/>
      <c r="F290" s="125"/>
      <c r="G290" s="124"/>
      <c r="H290" s="126"/>
      <c r="I290" s="126"/>
      <c r="J290" s="285"/>
      <c r="K290" s="127"/>
      <c r="L290" s="128"/>
    </row>
    <row r="291" spans="2:12" x14ac:dyDescent="0.25">
      <c r="B291" s="123"/>
      <c r="C291" s="123"/>
      <c r="D291" s="124"/>
      <c r="E291" s="124"/>
      <c r="F291" s="125"/>
      <c r="G291" s="124"/>
      <c r="H291" s="126"/>
      <c r="I291" s="126"/>
      <c r="J291" s="285"/>
      <c r="K291" s="127"/>
      <c r="L291" s="128"/>
    </row>
    <row r="292" spans="2:12" x14ac:dyDescent="0.25">
      <c r="B292" s="123"/>
      <c r="C292" s="123"/>
      <c r="D292" s="124"/>
      <c r="E292" s="124"/>
      <c r="F292" s="125"/>
      <c r="G292" s="124"/>
      <c r="H292" s="126"/>
      <c r="I292" s="126"/>
      <c r="J292" s="285"/>
      <c r="K292" s="127"/>
      <c r="L292" s="128"/>
    </row>
    <row r="293" spans="2:12" x14ac:dyDescent="0.25">
      <c r="B293" s="123"/>
      <c r="C293" s="123"/>
      <c r="D293" s="124"/>
      <c r="E293" s="124"/>
      <c r="F293" s="125"/>
      <c r="G293" s="124"/>
      <c r="H293" s="126"/>
      <c r="I293" s="126"/>
      <c r="J293" s="285"/>
      <c r="K293" s="127"/>
      <c r="L293" s="128"/>
    </row>
    <row r="294" spans="2:12" x14ac:dyDescent="0.25">
      <c r="B294" s="123"/>
      <c r="C294" s="123"/>
      <c r="D294" s="124"/>
      <c r="E294" s="124"/>
      <c r="F294" s="125"/>
      <c r="G294" s="124"/>
      <c r="H294" s="126"/>
      <c r="I294" s="126"/>
      <c r="J294" s="285"/>
      <c r="K294" s="127"/>
      <c r="L294" s="128"/>
    </row>
    <row r="295" spans="2:12" x14ac:dyDescent="0.25">
      <c r="B295" s="123"/>
      <c r="C295" s="123"/>
      <c r="D295" s="124"/>
      <c r="E295" s="124"/>
      <c r="F295" s="125"/>
      <c r="G295" s="124"/>
      <c r="H295" s="126"/>
      <c r="I295" s="126"/>
      <c r="J295" s="285"/>
      <c r="K295" s="127"/>
      <c r="L295" s="128"/>
    </row>
    <row r="296" spans="2:12" x14ac:dyDescent="0.25">
      <c r="B296" s="123"/>
      <c r="C296" s="123"/>
      <c r="D296" s="124"/>
      <c r="E296" s="124"/>
      <c r="F296" s="125"/>
      <c r="G296" s="124"/>
      <c r="H296" s="126"/>
      <c r="I296" s="126"/>
      <c r="J296" s="285"/>
      <c r="K296" s="127"/>
      <c r="L296" s="128"/>
    </row>
    <row r="297" spans="2:12" x14ac:dyDescent="0.25">
      <c r="B297" s="123"/>
      <c r="C297" s="123"/>
      <c r="D297" s="124"/>
      <c r="E297" s="124"/>
      <c r="F297" s="125"/>
      <c r="G297" s="124"/>
      <c r="H297" s="126"/>
      <c r="I297" s="126"/>
      <c r="J297" s="285"/>
      <c r="K297" s="127"/>
      <c r="L297" s="128"/>
    </row>
    <row r="298" spans="2:12" x14ac:dyDescent="0.25">
      <c r="B298" s="123"/>
      <c r="C298" s="123"/>
      <c r="D298" s="124"/>
      <c r="E298" s="124"/>
      <c r="F298" s="125"/>
      <c r="G298" s="124"/>
      <c r="H298" s="126"/>
      <c r="I298" s="126"/>
      <c r="J298" s="285"/>
      <c r="K298" s="127"/>
      <c r="L298" s="128"/>
    </row>
    <row r="299" spans="2:12" x14ac:dyDescent="0.25">
      <c r="B299" s="123"/>
      <c r="C299" s="123"/>
      <c r="D299" s="124"/>
      <c r="E299" s="124"/>
      <c r="F299" s="125"/>
      <c r="G299" s="124"/>
      <c r="H299" s="126"/>
      <c r="I299" s="126"/>
      <c r="J299" s="285"/>
      <c r="K299" s="127"/>
      <c r="L299" s="128"/>
    </row>
    <row r="300" spans="2:12" x14ac:dyDescent="0.25">
      <c r="B300" s="123"/>
      <c r="C300" s="123"/>
      <c r="D300" s="124"/>
      <c r="E300" s="124"/>
      <c r="F300" s="125"/>
      <c r="G300" s="124"/>
      <c r="H300" s="126"/>
      <c r="I300" s="126"/>
      <c r="J300" s="285"/>
      <c r="K300" s="127"/>
      <c r="L300" s="128"/>
    </row>
    <row r="301" spans="2:12" x14ac:dyDescent="0.25">
      <c r="B301" s="123"/>
      <c r="C301" s="123"/>
      <c r="D301" s="124"/>
      <c r="E301" s="124"/>
      <c r="F301" s="125"/>
      <c r="G301" s="124"/>
      <c r="H301" s="126"/>
      <c r="I301" s="126"/>
      <c r="J301" s="285"/>
      <c r="K301" s="127"/>
      <c r="L301" s="128"/>
    </row>
    <row r="302" spans="2:12" x14ac:dyDescent="0.25">
      <c r="B302" s="123"/>
      <c r="C302" s="123"/>
      <c r="D302" s="124"/>
      <c r="E302" s="124"/>
      <c r="F302" s="125"/>
      <c r="G302" s="124"/>
      <c r="H302" s="126"/>
      <c r="I302" s="126"/>
      <c r="J302" s="285"/>
      <c r="K302" s="127"/>
      <c r="L302" s="128"/>
    </row>
    <row r="303" spans="2:12" x14ac:dyDescent="0.25">
      <c r="B303" s="123"/>
      <c r="C303" s="123"/>
      <c r="D303" s="124"/>
      <c r="E303" s="124"/>
      <c r="F303" s="125"/>
      <c r="G303" s="124"/>
      <c r="H303" s="126"/>
      <c r="I303" s="126"/>
      <c r="J303" s="285"/>
      <c r="K303" s="127"/>
      <c r="L303" s="128"/>
    </row>
    <row r="304" spans="2:12" x14ac:dyDescent="0.25">
      <c r="B304" s="123"/>
      <c r="C304" s="123"/>
      <c r="D304" s="124"/>
      <c r="E304" s="124"/>
      <c r="F304" s="125"/>
      <c r="G304" s="124"/>
      <c r="H304" s="126"/>
      <c r="I304" s="126"/>
      <c r="J304" s="285"/>
      <c r="K304" s="127"/>
      <c r="L304" s="128"/>
    </row>
    <row r="305" spans="2:12" x14ac:dyDescent="0.25">
      <c r="B305" s="123"/>
      <c r="C305" s="123"/>
      <c r="D305" s="124"/>
      <c r="E305" s="124"/>
      <c r="F305" s="125"/>
      <c r="G305" s="124"/>
      <c r="H305" s="126"/>
      <c r="I305" s="126"/>
      <c r="J305" s="285"/>
      <c r="K305" s="127"/>
      <c r="L305" s="128"/>
    </row>
    <row r="306" spans="2:12" x14ac:dyDescent="0.25">
      <c r="B306" s="123"/>
      <c r="C306" s="123"/>
      <c r="D306" s="124"/>
      <c r="E306" s="124"/>
      <c r="F306" s="125"/>
      <c r="G306" s="124"/>
      <c r="H306" s="126"/>
      <c r="I306" s="126"/>
      <c r="J306" s="285"/>
      <c r="K306" s="127"/>
      <c r="L306" s="128"/>
    </row>
    <row r="307" spans="2:12" x14ac:dyDescent="0.25">
      <c r="B307" s="123"/>
      <c r="C307" s="123"/>
      <c r="D307" s="124"/>
      <c r="E307" s="124"/>
      <c r="F307" s="125"/>
      <c r="G307" s="124"/>
      <c r="H307" s="126"/>
      <c r="I307" s="126"/>
      <c r="J307" s="285"/>
      <c r="K307" s="127"/>
      <c r="L307" s="128"/>
    </row>
    <row r="308" spans="2:12" x14ac:dyDescent="0.25">
      <c r="B308" s="123"/>
      <c r="C308" s="123"/>
      <c r="D308" s="124"/>
      <c r="E308" s="124"/>
      <c r="F308" s="125"/>
      <c r="G308" s="124"/>
      <c r="H308" s="126"/>
      <c r="I308" s="126"/>
      <c r="J308" s="285"/>
      <c r="K308" s="127"/>
      <c r="L308" s="128"/>
    </row>
    <row r="309" spans="2:12" x14ac:dyDescent="0.25">
      <c r="B309" s="123"/>
      <c r="C309" s="123"/>
      <c r="D309" s="124"/>
      <c r="E309" s="124"/>
      <c r="F309" s="125"/>
      <c r="G309" s="124"/>
      <c r="H309" s="126"/>
      <c r="I309" s="126"/>
      <c r="J309" s="285"/>
      <c r="K309" s="127"/>
      <c r="L309" s="128"/>
    </row>
    <row r="310" spans="2:12" x14ac:dyDescent="0.25">
      <c r="B310" s="123"/>
      <c r="C310" s="123"/>
      <c r="D310" s="124"/>
      <c r="E310" s="124"/>
      <c r="F310" s="125"/>
      <c r="G310" s="124"/>
      <c r="H310" s="126"/>
      <c r="I310" s="126"/>
      <c r="J310" s="285"/>
      <c r="K310" s="127"/>
      <c r="L310" s="128"/>
    </row>
    <row r="311" spans="2:12" x14ac:dyDescent="0.25">
      <c r="B311" s="123"/>
      <c r="C311" s="123"/>
      <c r="D311" s="124"/>
      <c r="E311" s="124"/>
      <c r="F311" s="125"/>
      <c r="G311" s="124"/>
      <c r="H311" s="126"/>
      <c r="I311" s="126"/>
      <c r="J311" s="285"/>
      <c r="K311" s="127"/>
      <c r="L311" s="128"/>
    </row>
    <row r="312" spans="2:12" x14ac:dyDescent="0.25">
      <c r="B312" s="123"/>
      <c r="C312" s="123"/>
      <c r="D312" s="124"/>
      <c r="E312" s="124"/>
      <c r="F312" s="125"/>
      <c r="G312" s="124"/>
      <c r="H312" s="126"/>
      <c r="I312" s="126"/>
      <c r="J312" s="285"/>
      <c r="K312" s="127"/>
      <c r="L312" s="128"/>
    </row>
    <row r="313" spans="2:12" x14ac:dyDescent="0.25">
      <c r="B313" s="123"/>
      <c r="C313" s="123"/>
      <c r="D313" s="124"/>
      <c r="E313" s="124"/>
      <c r="F313" s="125"/>
      <c r="G313" s="124"/>
      <c r="H313" s="126"/>
      <c r="I313" s="126"/>
      <c r="J313" s="285"/>
      <c r="K313" s="127"/>
      <c r="L313" s="128"/>
    </row>
    <row r="314" spans="2:12" x14ac:dyDescent="0.25">
      <c r="B314" s="123"/>
      <c r="C314" s="123"/>
      <c r="D314" s="124"/>
      <c r="E314" s="124"/>
      <c r="F314" s="125"/>
      <c r="G314" s="124"/>
      <c r="H314" s="126"/>
      <c r="I314" s="126"/>
      <c r="J314" s="285"/>
      <c r="K314" s="127"/>
      <c r="L314" s="128"/>
    </row>
    <row r="315" spans="2:12" x14ac:dyDescent="0.25">
      <c r="B315" s="123"/>
      <c r="C315" s="123"/>
      <c r="D315" s="124"/>
      <c r="E315" s="124"/>
      <c r="F315" s="125"/>
      <c r="G315" s="124"/>
      <c r="H315" s="126"/>
      <c r="I315" s="126"/>
      <c r="J315" s="285"/>
      <c r="K315" s="127"/>
      <c r="L315" s="128"/>
    </row>
    <row r="316" spans="2:12" x14ac:dyDescent="0.25">
      <c r="B316" s="123"/>
      <c r="C316" s="123"/>
      <c r="D316" s="124"/>
      <c r="E316" s="124"/>
      <c r="F316" s="125"/>
      <c r="G316" s="124"/>
      <c r="H316" s="126"/>
      <c r="I316" s="126"/>
      <c r="J316" s="285"/>
      <c r="K316" s="127"/>
      <c r="L316" s="128"/>
    </row>
    <row r="317" spans="2:12" x14ac:dyDescent="0.25">
      <c r="B317" s="123"/>
      <c r="C317" s="123"/>
      <c r="D317" s="124"/>
      <c r="E317" s="124"/>
      <c r="F317" s="125"/>
      <c r="G317" s="124"/>
      <c r="H317" s="126"/>
      <c r="I317" s="126"/>
      <c r="J317" s="285"/>
      <c r="K317" s="127"/>
      <c r="L317" s="128"/>
    </row>
    <row r="318" spans="2:12" x14ac:dyDescent="0.25">
      <c r="B318" s="123"/>
      <c r="C318" s="123"/>
      <c r="D318" s="124"/>
      <c r="E318" s="124"/>
      <c r="F318" s="125"/>
      <c r="G318" s="124"/>
      <c r="H318" s="126"/>
      <c r="I318" s="126"/>
      <c r="J318" s="285"/>
      <c r="K318" s="127"/>
      <c r="L318" s="128"/>
    </row>
    <row r="319" spans="2:12" x14ac:dyDescent="0.25">
      <c r="B319" s="123"/>
      <c r="C319" s="123"/>
      <c r="D319" s="124"/>
      <c r="E319" s="124"/>
      <c r="F319" s="125"/>
      <c r="G319" s="124"/>
      <c r="H319" s="126"/>
      <c r="I319" s="126"/>
      <c r="J319" s="285"/>
      <c r="K319" s="127"/>
      <c r="L319" s="128"/>
    </row>
    <row r="320" spans="2:12" x14ac:dyDescent="0.25">
      <c r="B320" s="123"/>
      <c r="C320" s="123"/>
      <c r="D320" s="124"/>
      <c r="E320" s="124"/>
      <c r="F320" s="125"/>
      <c r="G320" s="124"/>
      <c r="H320" s="126"/>
      <c r="I320" s="126"/>
      <c r="J320" s="285"/>
      <c r="K320" s="127"/>
      <c r="L320" s="128"/>
    </row>
    <row r="321" spans="2:12" x14ac:dyDescent="0.25">
      <c r="B321" s="123"/>
      <c r="C321" s="123"/>
      <c r="D321" s="124"/>
      <c r="E321" s="124"/>
      <c r="F321" s="125"/>
      <c r="G321" s="124"/>
      <c r="H321" s="126"/>
      <c r="I321" s="126"/>
      <c r="J321" s="285"/>
      <c r="K321" s="127"/>
      <c r="L321" s="128"/>
    </row>
    <row r="322" spans="2:12" x14ac:dyDescent="0.25">
      <c r="B322" s="123"/>
      <c r="C322" s="123"/>
      <c r="D322" s="124"/>
      <c r="E322" s="124"/>
      <c r="F322" s="125"/>
      <c r="G322" s="124"/>
      <c r="H322" s="126"/>
      <c r="I322" s="126"/>
      <c r="J322" s="285"/>
      <c r="K322" s="127"/>
      <c r="L322" s="128"/>
    </row>
    <row r="323" spans="2:12" x14ac:dyDescent="0.25">
      <c r="B323" s="123"/>
      <c r="C323" s="123"/>
      <c r="D323" s="124"/>
      <c r="E323" s="124"/>
      <c r="F323" s="125"/>
      <c r="G323" s="124"/>
      <c r="H323" s="126"/>
      <c r="I323" s="126"/>
      <c r="J323" s="285"/>
      <c r="K323" s="127"/>
      <c r="L323" s="128"/>
    </row>
    <row r="324" spans="2:12" x14ac:dyDescent="0.25">
      <c r="B324" s="123"/>
      <c r="C324" s="123"/>
      <c r="D324" s="124"/>
      <c r="E324" s="124"/>
      <c r="F324" s="125"/>
      <c r="G324" s="124"/>
      <c r="H324" s="126"/>
      <c r="I324" s="126"/>
      <c r="J324" s="285"/>
      <c r="K324" s="127"/>
      <c r="L324" s="128"/>
    </row>
    <row r="325" spans="2:12" x14ac:dyDescent="0.25">
      <c r="B325" s="123"/>
      <c r="C325" s="123"/>
      <c r="D325" s="124"/>
      <c r="E325" s="124"/>
      <c r="F325" s="125"/>
      <c r="G325" s="124"/>
      <c r="H325" s="126"/>
      <c r="I325" s="126"/>
      <c r="J325" s="285"/>
      <c r="K325" s="127"/>
      <c r="L325" s="128"/>
    </row>
    <row r="326" spans="2:12" x14ac:dyDescent="0.25">
      <c r="B326" s="123"/>
      <c r="C326" s="123"/>
      <c r="D326" s="124"/>
      <c r="E326" s="124"/>
      <c r="F326" s="125"/>
      <c r="G326" s="124"/>
      <c r="H326" s="126"/>
      <c r="I326" s="126"/>
      <c r="J326" s="285"/>
      <c r="K326" s="127"/>
      <c r="L326" s="128"/>
    </row>
    <row r="327" spans="2:12" x14ac:dyDescent="0.25">
      <c r="B327" s="123"/>
      <c r="C327" s="123"/>
      <c r="D327" s="124"/>
      <c r="E327" s="124"/>
      <c r="F327" s="125"/>
      <c r="G327" s="124"/>
      <c r="H327" s="126"/>
      <c r="I327" s="126"/>
      <c r="J327" s="285"/>
      <c r="K327" s="127"/>
      <c r="L327" s="128"/>
    </row>
    <row r="328" spans="2:12" x14ac:dyDescent="0.25">
      <c r="B328" s="123"/>
      <c r="C328" s="123"/>
      <c r="D328" s="124"/>
      <c r="E328" s="124"/>
      <c r="F328" s="125"/>
      <c r="G328" s="124"/>
      <c r="H328" s="126"/>
      <c r="I328" s="126"/>
      <c r="J328" s="285"/>
      <c r="K328" s="127"/>
      <c r="L328" s="128"/>
    </row>
    <row r="329" spans="2:12" x14ac:dyDescent="0.25">
      <c r="B329" s="123"/>
      <c r="C329" s="123"/>
      <c r="D329" s="124"/>
      <c r="E329" s="124"/>
      <c r="F329" s="125"/>
      <c r="G329" s="124"/>
      <c r="H329" s="126"/>
      <c r="I329" s="126"/>
      <c r="J329" s="285"/>
      <c r="K329" s="127"/>
      <c r="L329" s="128"/>
    </row>
    <row r="330" spans="2:12" x14ac:dyDescent="0.25">
      <c r="B330" s="123"/>
      <c r="C330" s="123"/>
      <c r="D330" s="124"/>
      <c r="E330" s="124"/>
      <c r="F330" s="125"/>
      <c r="G330" s="124"/>
      <c r="H330" s="126"/>
      <c r="I330" s="126"/>
      <c r="J330" s="285"/>
      <c r="K330" s="127"/>
      <c r="L330" s="128"/>
    </row>
    <row r="331" spans="2:12" x14ac:dyDescent="0.25">
      <c r="B331" s="123"/>
      <c r="C331" s="123"/>
      <c r="D331" s="124"/>
      <c r="E331" s="124"/>
      <c r="F331" s="125"/>
      <c r="G331" s="124"/>
      <c r="H331" s="126"/>
      <c r="I331" s="126"/>
      <c r="J331" s="285"/>
      <c r="K331" s="127"/>
      <c r="L331" s="128"/>
    </row>
    <row r="332" spans="2:12" x14ac:dyDescent="0.25">
      <c r="B332" s="123"/>
      <c r="C332" s="123"/>
      <c r="D332" s="124"/>
      <c r="E332" s="124"/>
      <c r="F332" s="125"/>
      <c r="G332" s="124"/>
      <c r="H332" s="126"/>
      <c r="I332" s="126"/>
      <c r="J332" s="285"/>
      <c r="K332" s="127"/>
      <c r="L332" s="128"/>
    </row>
    <row r="333" spans="2:12" x14ac:dyDescent="0.25">
      <c r="B333" s="123"/>
      <c r="C333" s="123"/>
      <c r="D333" s="124"/>
      <c r="E333" s="124"/>
      <c r="F333" s="125"/>
      <c r="G333" s="124"/>
      <c r="H333" s="126"/>
      <c r="I333" s="126"/>
      <c r="J333" s="285"/>
      <c r="K333" s="127"/>
      <c r="L333" s="128"/>
    </row>
    <row r="334" spans="2:12" x14ac:dyDescent="0.25">
      <c r="B334" s="123"/>
      <c r="C334" s="123"/>
      <c r="D334" s="124"/>
      <c r="E334" s="124"/>
      <c r="F334" s="125"/>
      <c r="G334" s="124"/>
      <c r="H334" s="126"/>
      <c r="I334" s="126"/>
      <c r="J334" s="285"/>
      <c r="K334" s="127"/>
      <c r="L334" s="128"/>
    </row>
    <row r="335" spans="2:12" x14ac:dyDescent="0.25">
      <c r="B335" s="123"/>
      <c r="C335" s="123"/>
      <c r="D335" s="124"/>
      <c r="E335" s="124"/>
      <c r="F335" s="125"/>
      <c r="G335" s="124"/>
      <c r="H335" s="126"/>
      <c r="I335" s="126"/>
      <c r="J335" s="285"/>
      <c r="K335" s="127"/>
      <c r="L335" s="128"/>
    </row>
    <row r="336" spans="2:12" x14ac:dyDescent="0.25">
      <c r="B336" s="123"/>
      <c r="C336" s="123"/>
      <c r="D336" s="124"/>
      <c r="E336" s="124"/>
      <c r="F336" s="125"/>
      <c r="G336" s="124"/>
      <c r="H336" s="126"/>
      <c r="I336" s="126"/>
      <c r="J336" s="285"/>
      <c r="K336" s="127"/>
      <c r="L336" s="128"/>
    </row>
    <row r="337" spans="2:12" x14ac:dyDescent="0.25">
      <c r="B337" s="123"/>
      <c r="C337" s="123"/>
      <c r="D337" s="124"/>
      <c r="E337" s="124"/>
      <c r="F337" s="125"/>
      <c r="G337" s="124"/>
      <c r="H337" s="126"/>
      <c r="I337" s="126"/>
      <c r="J337" s="285"/>
      <c r="K337" s="127"/>
      <c r="L337" s="128"/>
    </row>
    <row r="338" spans="2:12" x14ac:dyDescent="0.25">
      <c r="B338" s="123"/>
      <c r="C338" s="123"/>
      <c r="D338" s="124"/>
      <c r="E338" s="124"/>
      <c r="F338" s="125"/>
      <c r="G338" s="124"/>
      <c r="H338" s="126"/>
      <c r="I338" s="126"/>
      <c r="J338" s="285"/>
      <c r="K338" s="127"/>
      <c r="L338" s="128"/>
    </row>
    <row r="339" spans="2:12" x14ac:dyDescent="0.25">
      <c r="B339" s="123"/>
      <c r="C339" s="123"/>
      <c r="D339" s="124"/>
      <c r="E339" s="124"/>
      <c r="F339" s="125"/>
      <c r="G339" s="124"/>
      <c r="H339" s="126"/>
      <c r="I339" s="126"/>
      <c r="J339" s="285"/>
      <c r="K339" s="127"/>
      <c r="L339" s="128"/>
    </row>
    <row r="340" spans="2:12" x14ac:dyDescent="0.25">
      <c r="B340" s="123"/>
      <c r="C340" s="123"/>
      <c r="D340" s="124"/>
      <c r="E340" s="124"/>
      <c r="F340" s="125"/>
      <c r="G340" s="124"/>
      <c r="H340" s="126"/>
      <c r="I340" s="126"/>
      <c r="J340" s="285"/>
      <c r="K340" s="127"/>
      <c r="L340" s="128"/>
    </row>
    <row r="341" spans="2:12" x14ac:dyDescent="0.25">
      <c r="B341" s="123"/>
      <c r="C341" s="123"/>
      <c r="D341" s="124"/>
      <c r="E341" s="124"/>
      <c r="F341" s="125"/>
      <c r="G341" s="124"/>
      <c r="H341" s="126"/>
      <c r="I341" s="126"/>
      <c r="J341" s="285"/>
      <c r="K341" s="127"/>
      <c r="L341" s="128"/>
    </row>
    <row r="342" spans="2:12" x14ac:dyDescent="0.25">
      <c r="B342" s="123"/>
      <c r="C342" s="123"/>
      <c r="D342" s="124"/>
      <c r="E342" s="124"/>
      <c r="F342" s="125"/>
      <c r="G342" s="124"/>
      <c r="H342" s="126"/>
      <c r="I342" s="126"/>
      <c r="J342" s="285"/>
      <c r="K342" s="127"/>
      <c r="L342" s="128"/>
    </row>
    <row r="343" spans="2:12" x14ac:dyDescent="0.25">
      <c r="B343" s="123"/>
      <c r="C343" s="123"/>
      <c r="D343" s="124"/>
      <c r="E343" s="124"/>
      <c r="F343" s="125"/>
      <c r="G343" s="124"/>
      <c r="H343" s="126"/>
      <c r="I343" s="126"/>
      <c r="J343" s="285"/>
      <c r="K343" s="127"/>
      <c r="L343" s="128"/>
    </row>
    <row r="344" spans="2:12" x14ac:dyDescent="0.25">
      <c r="B344" s="123"/>
      <c r="C344" s="123"/>
      <c r="D344" s="124"/>
      <c r="E344" s="124"/>
      <c r="F344" s="125"/>
      <c r="G344" s="124"/>
      <c r="H344" s="126"/>
      <c r="I344" s="126"/>
      <c r="J344" s="285"/>
      <c r="K344" s="127"/>
      <c r="L344" s="128"/>
    </row>
    <row r="345" spans="2:12" x14ac:dyDescent="0.25">
      <c r="B345" s="123"/>
      <c r="C345" s="123"/>
      <c r="D345" s="124"/>
      <c r="E345" s="124"/>
      <c r="F345" s="125"/>
      <c r="G345" s="124"/>
      <c r="H345" s="126"/>
      <c r="I345" s="126"/>
      <c r="J345" s="285"/>
      <c r="K345" s="127"/>
      <c r="L345" s="128"/>
    </row>
    <row r="346" spans="2:12" x14ac:dyDescent="0.25">
      <c r="B346" s="123"/>
      <c r="C346" s="123"/>
      <c r="D346" s="124"/>
      <c r="E346" s="124"/>
      <c r="F346" s="125"/>
      <c r="G346" s="124"/>
      <c r="H346" s="126"/>
      <c r="I346" s="126"/>
      <c r="J346" s="285"/>
      <c r="K346" s="127"/>
      <c r="L346" s="128"/>
    </row>
    <row r="347" spans="2:12" x14ac:dyDescent="0.25">
      <c r="B347" s="123"/>
      <c r="C347" s="123"/>
      <c r="D347" s="124"/>
      <c r="E347" s="124"/>
      <c r="F347" s="125"/>
      <c r="G347" s="124"/>
      <c r="H347" s="126"/>
      <c r="I347" s="126"/>
      <c r="J347" s="285"/>
      <c r="K347" s="127"/>
      <c r="L347" s="128"/>
    </row>
    <row r="348" spans="2:12" x14ac:dyDescent="0.25">
      <c r="B348" s="123"/>
      <c r="C348" s="123"/>
      <c r="D348" s="124"/>
      <c r="E348" s="124"/>
      <c r="F348" s="125"/>
      <c r="G348" s="124"/>
      <c r="H348" s="126"/>
      <c r="I348" s="126"/>
      <c r="J348" s="285"/>
      <c r="K348" s="127"/>
      <c r="L348" s="128"/>
    </row>
    <row r="349" spans="2:12" x14ac:dyDescent="0.25">
      <c r="B349" s="123"/>
      <c r="C349" s="123"/>
      <c r="D349" s="124"/>
      <c r="E349" s="124"/>
      <c r="F349" s="125"/>
      <c r="G349" s="124"/>
      <c r="H349" s="126"/>
      <c r="I349" s="126"/>
      <c r="J349" s="285"/>
      <c r="K349" s="127"/>
      <c r="L349" s="128"/>
    </row>
    <row r="350" spans="2:12" x14ac:dyDescent="0.25">
      <c r="B350" s="123"/>
      <c r="C350" s="123"/>
      <c r="D350" s="124"/>
      <c r="E350" s="124"/>
      <c r="F350" s="125"/>
      <c r="G350" s="124"/>
      <c r="H350" s="126"/>
      <c r="I350" s="126"/>
      <c r="J350" s="285"/>
      <c r="K350" s="127"/>
      <c r="L350" s="128"/>
    </row>
    <row r="351" spans="2:12" x14ac:dyDescent="0.25">
      <c r="B351" s="123"/>
      <c r="C351" s="123"/>
      <c r="D351" s="124"/>
      <c r="E351" s="124"/>
      <c r="F351" s="125"/>
      <c r="G351" s="124"/>
      <c r="H351" s="126"/>
      <c r="I351" s="126"/>
      <c r="J351" s="285"/>
      <c r="K351" s="127"/>
      <c r="L351" s="128"/>
    </row>
    <row r="352" spans="2:12" x14ac:dyDescent="0.25">
      <c r="B352" s="123"/>
      <c r="C352" s="123"/>
      <c r="D352" s="124"/>
      <c r="E352" s="124"/>
      <c r="F352" s="125"/>
      <c r="G352" s="124"/>
      <c r="H352" s="126"/>
      <c r="I352" s="126"/>
      <c r="J352" s="285"/>
      <c r="K352" s="127"/>
      <c r="L352" s="128"/>
    </row>
    <row r="353" spans="2:12" x14ac:dyDescent="0.25">
      <c r="B353" s="123"/>
      <c r="C353" s="123"/>
      <c r="D353" s="124"/>
      <c r="E353" s="124"/>
      <c r="F353" s="125"/>
      <c r="G353" s="124"/>
      <c r="H353" s="126"/>
      <c r="I353" s="126"/>
      <c r="J353" s="285"/>
      <c r="K353" s="127"/>
      <c r="L353" s="128"/>
    </row>
    <row r="354" spans="2:12" x14ac:dyDescent="0.25">
      <c r="B354" s="123"/>
      <c r="C354" s="123"/>
      <c r="D354" s="124"/>
      <c r="E354" s="124"/>
      <c r="F354" s="125"/>
      <c r="G354" s="124"/>
      <c r="H354" s="126"/>
      <c r="I354" s="126"/>
      <c r="J354" s="285"/>
      <c r="K354" s="127"/>
      <c r="L354" s="128"/>
    </row>
    <row r="355" spans="2:12" x14ac:dyDescent="0.25">
      <c r="B355" s="123"/>
      <c r="C355" s="123"/>
      <c r="D355" s="124"/>
      <c r="E355" s="124"/>
      <c r="F355" s="125"/>
      <c r="G355" s="124"/>
      <c r="H355" s="126"/>
      <c r="I355" s="126"/>
      <c r="J355" s="285"/>
      <c r="K355" s="127"/>
      <c r="L355" s="128"/>
    </row>
    <row r="356" spans="2:12" x14ac:dyDescent="0.25">
      <c r="B356" s="123"/>
      <c r="C356" s="123"/>
      <c r="D356" s="124"/>
      <c r="E356" s="124"/>
      <c r="F356" s="125"/>
      <c r="G356" s="124"/>
      <c r="H356" s="126"/>
      <c r="I356" s="126"/>
      <c r="J356" s="285"/>
      <c r="K356" s="127"/>
      <c r="L356" s="128"/>
    </row>
    <row r="357" spans="2:12" x14ac:dyDescent="0.25">
      <c r="B357" s="123"/>
      <c r="C357" s="123"/>
      <c r="D357" s="124"/>
      <c r="E357" s="124"/>
      <c r="F357" s="125"/>
      <c r="G357" s="124"/>
      <c r="H357" s="126"/>
      <c r="I357" s="126"/>
      <c r="J357" s="285"/>
      <c r="K357" s="127"/>
      <c r="L357" s="128"/>
    </row>
    <row r="358" spans="2:12" x14ac:dyDescent="0.25">
      <c r="B358" s="123"/>
      <c r="C358" s="123"/>
      <c r="D358" s="124"/>
      <c r="E358" s="124"/>
      <c r="F358" s="125"/>
      <c r="G358" s="124"/>
      <c r="H358" s="126"/>
      <c r="I358" s="126"/>
      <c r="J358" s="285"/>
      <c r="K358" s="127"/>
      <c r="L358" s="128"/>
    </row>
    <row r="359" spans="2:12" x14ac:dyDescent="0.25">
      <c r="B359" s="123"/>
      <c r="C359" s="123"/>
      <c r="D359" s="124"/>
      <c r="E359" s="124"/>
      <c r="F359" s="125"/>
      <c r="G359" s="124"/>
      <c r="H359" s="126"/>
      <c r="I359" s="126"/>
      <c r="J359" s="285"/>
      <c r="K359" s="127"/>
      <c r="L359" s="128"/>
    </row>
    <row r="360" spans="2:12" x14ac:dyDescent="0.25">
      <c r="B360" s="123"/>
      <c r="C360" s="123"/>
      <c r="D360" s="124"/>
      <c r="E360" s="124"/>
      <c r="F360" s="125"/>
      <c r="G360" s="124"/>
      <c r="H360" s="126"/>
      <c r="I360" s="126"/>
      <c r="J360" s="285"/>
      <c r="K360" s="127"/>
      <c r="L360" s="128"/>
    </row>
    <row r="361" spans="2:12" x14ac:dyDescent="0.25">
      <c r="B361" s="123"/>
      <c r="C361" s="123"/>
      <c r="D361" s="124"/>
      <c r="E361" s="124"/>
      <c r="F361" s="125"/>
      <c r="G361" s="124"/>
      <c r="H361" s="126"/>
      <c r="I361" s="126"/>
      <c r="J361" s="285"/>
      <c r="K361" s="127"/>
      <c r="L361" s="128"/>
    </row>
    <row r="362" spans="2:12" x14ac:dyDescent="0.25">
      <c r="B362" s="123"/>
      <c r="C362" s="123"/>
      <c r="D362" s="124"/>
      <c r="E362" s="124"/>
      <c r="F362" s="125"/>
      <c r="G362" s="124"/>
      <c r="H362" s="126"/>
      <c r="I362" s="126"/>
      <c r="J362" s="285"/>
      <c r="K362" s="127"/>
      <c r="L362" s="128"/>
    </row>
    <row r="363" spans="2:12" x14ac:dyDescent="0.25">
      <c r="B363" s="123"/>
      <c r="C363" s="123"/>
      <c r="D363" s="124"/>
      <c r="E363" s="124"/>
      <c r="F363" s="125"/>
      <c r="G363" s="124"/>
      <c r="H363" s="126"/>
      <c r="I363" s="126"/>
      <c r="J363" s="285"/>
      <c r="K363" s="127"/>
      <c r="L363" s="128"/>
    </row>
    <row r="364" spans="2:12" x14ac:dyDescent="0.25">
      <c r="B364" s="123"/>
      <c r="C364" s="123"/>
      <c r="D364" s="124"/>
      <c r="E364" s="124"/>
      <c r="F364" s="125"/>
      <c r="G364" s="124"/>
      <c r="H364" s="126"/>
      <c r="I364" s="126"/>
      <c r="J364" s="285"/>
      <c r="K364" s="127"/>
      <c r="L364" s="128"/>
    </row>
    <row r="365" spans="2:12" x14ac:dyDescent="0.25">
      <c r="B365" s="123"/>
      <c r="C365" s="123"/>
      <c r="D365" s="124"/>
      <c r="E365" s="124"/>
      <c r="F365" s="125"/>
      <c r="G365" s="124"/>
      <c r="H365" s="126"/>
      <c r="I365" s="126"/>
      <c r="J365" s="285"/>
      <c r="K365" s="127"/>
      <c r="L365" s="128"/>
    </row>
    <row r="366" spans="2:12" x14ac:dyDescent="0.25">
      <c r="B366" s="123"/>
      <c r="C366" s="123"/>
      <c r="D366" s="124"/>
      <c r="E366" s="124"/>
      <c r="F366" s="125"/>
      <c r="G366" s="124"/>
      <c r="H366" s="126"/>
      <c r="I366" s="126"/>
      <c r="J366" s="285"/>
      <c r="K366" s="127"/>
      <c r="L366" s="128"/>
    </row>
    <row r="367" spans="2:12" x14ac:dyDescent="0.25">
      <c r="B367" s="123"/>
      <c r="C367" s="123"/>
      <c r="D367" s="124"/>
      <c r="E367" s="124"/>
      <c r="F367" s="125"/>
      <c r="G367" s="124"/>
      <c r="H367" s="126"/>
      <c r="I367" s="126"/>
      <c r="J367" s="285"/>
      <c r="K367" s="127"/>
      <c r="L367" s="128"/>
    </row>
    <row r="368" spans="2:12" x14ac:dyDescent="0.25">
      <c r="B368" s="123"/>
      <c r="C368" s="123"/>
      <c r="D368" s="124"/>
      <c r="E368" s="124"/>
      <c r="F368" s="125"/>
      <c r="G368" s="124"/>
      <c r="H368" s="126"/>
      <c r="I368" s="126"/>
      <c r="J368" s="285"/>
      <c r="K368" s="127"/>
      <c r="L368" s="128"/>
    </row>
    <row r="369" spans="2:12" x14ac:dyDescent="0.25">
      <c r="B369" s="123"/>
      <c r="C369" s="123"/>
      <c r="D369" s="124"/>
      <c r="E369" s="124"/>
      <c r="F369" s="125"/>
      <c r="G369" s="124"/>
      <c r="H369" s="126"/>
      <c r="I369" s="126"/>
      <c r="J369" s="285"/>
      <c r="K369" s="127"/>
      <c r="L369" s="128"/>
    </row>
    <row r="370" spans="2:12" x14ac:dyDescent="0.25">
      <c r="B370" s="123"/>
      <c r="C370" s="123"/>
      <c r="D370" s="124"/>
      <c r="E370" s="124"/>
      <c r="F370" s="125"/>
      <c r="G370" s="124"/>
      <c r="H370" s="126"/>
      <c r="I370" s="126"/>
      <c r="J370" s="285"/>
      <c r="K370" s="127"/>
      <c r="L370" s="128"/>
    </row>
    <row r="371" spans="2:12" x14ac:dyDescent="0.25">
      <c r="B371" s="123"/>
      <c r="C371" s="123"/>
      <c r="D371" s="124"/>
      <c r="E371" s="124"/>
      <c r="F371" s="125"/>
      <c r="G371" s="124"/>
      <c r="H371" s="126"/>
      <c r="I371" s="126"/>
      <c r="J371" s="285"/>
      <c r="K371" s="127"/>
      <c r="L371" s="128"/>
    </row>
    <row r="372" spans="2:12" x14ac:dyDescent="0.25">
      <c r="B372" s="123"/>
      <c r="C372" s="123"/>
      <c r="D372" s="124"/>
      <c r="E372" s="124"/>
      <c r="F372" s="125"/>
      <c r="G372" s="124"/>
      <c r="H372" s="126"/>
      <c r="I372" s="126"/>
      <c r="J372" s="285"/>
      <c r="K372" s="127"/>
      <c r="L372" s="128"/>
    </row>
    <row r="373" spans="2:12" x14ac:dyDescent="0.25">
      <c r="B373" s="123"/>
      <c r="C373" s="123"/>
      <c r="D373" s="124"/>
      <c r="E373" s="124"/>
      <c r="F373" s="125"/>
      <c r="G373" s="124"/>
      <c r="H373" s="126"/>
      <c r="I373" s="126"/>
      <c r="J373" s="285"/>
      <c r="K373" s="127"/>
      <c r="L373" s="128"/>
    </row>
    <row r="374" spans="2:12" x14ac:dyDescent="0.25">
      <c r="B374" s="123"/>
      <c r="C374" s="123"/>
      <c r="D374" s="124"/>
      <c r="E374" s="124"/>
      <c r="F374" s="125"/>
      <c r="G374" s="124"/>
      <c r="H374" s="126"/>
      <c r="I374" s="126"/>
      <c r="J374" s="285"/>
      <c r="K374" s="127"/>
      <c r="L374" s="128"/>
    </row>
    <row r="375" spans="2:12" x14ac:dyDescent="0.25">
      <c r="B375" s="123"/>
      <c r="C375" s="123"/>
      <c r="D375" s="124"/>
      <c r="E375" s="124"/>
      <c r="F375" s="125"/>
      <c r="G375" s="124"/>
      <c r="H375" s="126"/>
      <c r="I375" s="126"/>
      <c r="J375" s="285"/>
      <c r="K375" s="127"/>
      <c r="L375" s="128"/>
    </row>
    <row r="376" spans="2:12" x14ac:dyDescent="0.25">
      <c r="B376" s="123"/>
      <c r="C376" s="123"/>
      <c r="D376" s="124"/>
      <c r="E376" s="124"/>
      <c r="F376" s="125"/>
      <c r="G376" s="124"/>
      <c r="H376" s="126"/>
      <c r="I376" s="126"/>
      <c r="J376" s="285"/>
      <c r="K376" s="127"/>
      <c r="L376" s="128"/>
    </row>
    <row r="377" spans="2:12" x14ac:dyDescent="0.25">
      <c r="B377" s="123"/>
      <c r="C377" s="123"/>
      <c r="D377" s="124"/>
      <c r="E377" s="124"/>
      <c r="F377" s="125"/>
      <c r="G377" s="124"/>
      <c r="H377" s="126"/>
      <c r="I377" s="126"/>
      <c r="J377" s="285"/>
      <c r="K377" s="127"/>
      <c r="L377" s="128"/>
    </row>
    <row r="378" spans="2:12" x14ac:dyDescent="0.25">
      <c r="B378" s="123"/>
      <c r="C378" s="123"/>
      <c r="D378" s="124"/>
      <c r="E378" s="124"/>
      <c r="F378" s="125"/>
      <c r="G378" s="124"/>
      <c r="H378" s="126"/>
      <c r="I378" s="126"/>
      <c r="J378" s="285"/>
      <c r="K378" s="127"/>
      <c r="L378" s="128"/>
    </row>
    <row r="379" spans="2:12" x14ac:dyDescent="0.25">
      <c r="B379" s="123"/>
      <c r="C379" s="123"/>
      <c r="D379" s="124"/>
      <c r="E379" s="124"/>
      <c r="F379" s="125"/>
      <c r="G379" s="124"/>
      <c r="H379" s="126"/>
      <c r="I379" s="126"/>
      <c r="J379" s="285"/>
      <c r="K379" s="127"/>
      <c r="L379" s="128"/>
    </row>
    <row r="380" spans="2:12" x14ac:dyDescent="0.25">
      <c r="B380" s="123"/>
      <c r="C380" s="123"/>
      <c r="D380" s="124"/>
      <c r="E380" s="124"/>
      <c r="F380" s="125"/>
      <c r="G380" s="124"/>
      <c r="H380" s="126"/>
      <c r="I380" s="126"/>
      <c r="J380" s="285"/>
      <c r="K380" s="127"/>
      <c r="L380" s="128"/>
    </row>
    <row r="381" spans="2:12" x14ac:dyDescent="0.25">
      <c r="B381" s="123"/>
      <c r="C381" s="123"/>
      <c r="D381" s="124"/>
      <c r="E381" s="124"/>
      <c r="F381" s="125"/>
      <c r="G381" s="124"/>
      <c r="H381" s="126"/>
      <c r="I381" s="126"/>
      <c r="J381" s="285"/>
      <c r="K381" s="127"/>
      <c r="L381" s="128"/>
    </row>
    <row r="382" spans="2:12" x14ac:dyDescent="0.25">
      <c r="B382" s="123"/>
      <c r="C382" s="123"/>
      <c r="D382" s="124"/>
      <c r="E382" s="124"/>
      <c r="F382" s="125"/>
      <c r="G382" s="124"/>
      <c r="H382" s="126"/>
      <c r="I382" s="126"/>
      <c r="J382" s="285"/>
      <c r="K382" s="127"/>
      <c r="L382" s="128"/>
    </row>
    <row r="383" spans="2:12" x14ac:dyDescent="0.25">
      <c r="B383" s="123"/>
      <c r="C383" s="123"/>
      <c r="D383" s="124"/>
      <c r="E383" s="124"/>
      <c r="F383" s="125"/>
      <c r="G383" s="124"/>
      <c r="H383" s="126"/>
      <c r="I383" s="126"/>
      <c r="J383" s="285"/>
      <c r="K383" s="127"/>
      <c r="L383" s="128"/>
    </row>
    <row r="384" spans="2:12" x14ac:dyDescent="0.25">
      <c r="B384" s="123"/>
      <c r="C384" s="123"/>
      <c r="D384" s="124"/>
      <c r="E384" s="124"/>
      <c r="F384" s="125"/>
      <c r="G384" s="124"/>
      <c r="H384" s="126"/>
      <c r="I384" s="126"/>
      <c r="J384" s="285"/>
      <c r="K384" s="127"/>
      <c r="L384" s="128"/>
    </row>
    <row r="385" spans="2:12" x14ac:dyDescent="0.25">
      <c r="B385" s="123"/>
      <c r="C385" s="123"/>
      <c r="D385" s="124"/>
      <c r="E385" s="124"/>
      <c r="F385" s="125"/>
      <c r="G385" s="124"/>
      <c r="H385" s="126"/>
      <c r="I385" s="126"/>
      <c r="J385" s="285"/>
      <c r="K385" s="127"/>
      <c r="L385" s="128"/>
    </row>
    <row r="386" spans="2:12" x14ac:dyDescent="0.25">
      <c r="B386" s="123"/>
      <c r="C386" s="123"/>
      <c r="D386" s="124"/>
      <c r="E386" s="124"/>
      <c r="F386" s="125"/>
      <c r="G386" s="124"/>
      <c r="H386" s="126"/>
      <c r="I386" s="126"/>
      <c r="J386" s="285"/>
      <c r="K386" s="127"/>
      <c r="L386" s="128"/>
    </row>
    <row r="387" spans="2:12" x14ac:dyDescent="0.25">
      <c r="B387" s="123"/>
      <c r="C387" s="123"/>
      <c r="D387" s="124"/>
      <c r="E387" s="124"/>
      <c r="F387" s="125"/>
      <c r="G387" s="124"/>
      <c r="H387" s="126"/>
      <c r="I387" s="126"/>
      <c r="J387" s="285"/>
      <c r="K387" s="127"/>
      <c r="L387" s="128"/>
    </row>
    <row r="388" spans="2:12" x14ac:dyDescent="0.25">
      <c r="B388" s="123"/>
      <c r="C388" s="123"/>
      <c r="D388" s="124"/>
      <c r="E388" s="124"/>
      <c r="F388" s="125"/>
      <c r="G388" s="124"/>
      <c r="H388" s="126"/>
      <c r="I388" s="126"/>
      <c r="J388" s="285"/>
      <c r="K388" s="127"/>
      <c r="L388" s="128"/>
    </row>
    <row r="389" spans="2:12" x14ac:dyDescent="0.25">
      <c r="B389" s="123"/>
      <c r="C389" s="123"/>
      <c r="D389" s="124"/>
      <c r="E389" s="124"/>
      <c r="F389" s="125"/>
      <c r="G389" s="124"/>
      <c r="H389" s="126"/>
      <c r="I389" s="126"/>
      <c r="J389" s="285"/>
      <c r="K389" s="127"/>
      <c r="L389" s="128"/>
    </row>
    <row r="390" spans="2:12" x14ac:dyDescent="0.25">
      <c r="B390" s="123"/>
      <c r="C390" s="123"/>
      <c r="D390" s="124"/>
      <c r="E390" s="124"/>
      <c r="F390" s="125"/>
      <c r="G390" s="124"/>
      <c r="H390" s="126"/>
      <c r="I390" s="126"/>
      <c r="J390" s="285"/>
      <c r="K390" s="127"/>
      <c r="L390" s="128"/>
    </row>
    <row r="391" spans="2:12" x14ac:dyDescent="0.25">
      <c r="B391" s="123"/>
      <c r="C391" s="123"/>
      <c r="D391" s="124"/>
      <c r="E391" s="124"/>
      <c r="F391" s="125"/>
      <c r="G391" s="124"/>
      <c r="H391" s="126"/>
      <c r="I391" s="126"/>
      <c r="J391" s="285"/>
      <c r="K391" s="127"/>
      <c r="L391" s="128"/>
    </row>
    <row r="392" spans="2:12" x14ac:dyDescent="0.25">
      <c r="B392" s="123"/>
      <c r="C392" s="123"/>
      <c r="D392" s="124"/>
      <c r="E392" s="124"/>
      <c r="F392" s="125"/>
      <c r="G392" s="124"/>
      <c r="H392" s="126"/>
      <c r="I392" s="126"/>
      <c r="J392" s="285"/>
      <c r="K392" s="127"/>
      <c r="L392" s="128"/>
    </row>
    <row r="393" spans="2:12" x14ac:dyDescent="0.25">
      <c r="B393" s="123"/>
      <c r="C393" s="123"/>
      <c r="D393" s="124"/>
      <c r="E393" s="124"/>
      <c r="F393" s="125"/>
      <c r="G393" s="124"/>
      <c r="H393" s="126"/>
      <c r="I393" s="126"/>
      <c r="J393" s="285"/>
      <c r="K393" s="127"/>
      <c r="L393" s="128"/>
    </row>
    <row r="394" spans="2:12" x14ac:dyDescent="0.25">
      <c r="B394" s="123"/>
      <c r="C394" s="123"/>
      <c r="D394" s="124"/>
      <c r="E394" s="124"/>
      <c r="F394" s="125"/>
      <c r="G394" s="124"/>
      <c r="H394" s="126"/>
      <c r="I394" s="126"/>
      <c r="J394" s="285"/>
      <c r="K394" s="127"/>
      <c r="L394" s="128"/>
    </row>
    <row r="395" spans="2:12" x14ac:dyDescent="0.25">
      <c r="B395" s="123"/>
      <c r="C395" s="123"/>
      <c r="D395" s="124"/>
      <c r="E395" s="124"/>
      <c r="F395" s="125"/>
      <c r="G395" s="124"/>
      <c r="H395" s="126"/>
      <c r="I395" s="126"/>
      <c r="J395" s="285"/>
      <c r="K395" s="127"/>
      <c r="L395" s="128"/>
    </row>
    <row r="396" spans="2:12" x14ac:dyDescent="0.25">
      <c r="B396" s="123"/>
      <c r="C396" s="123"/>
      <c r="D396" s="124"/>
      <c r="E396" s="124"/>
      <c r="F396" s="125"/>
      <c r="G396" s="124"/>
      <c r="H396" s="126"/>
      <c r="I396" s="126"/>
      <c r="J396" s="285"/>
      <c r="K396" s="127"/>
      <c r="L396" s="128"/>
    </row>
    <row r="397" spans="2:12" x14ac:dyDescent="0.25">
      <c r="B397" s="123"/>
      <c r="C397" s="123"/>
      <c r="D397" s="124"/>
      <c r="E397" s="124"/>
      <c r="F397" s="125"/>
      <c r="G397" s="124"/>
      <c r="H397" s="126"/>
      <c r="I397" s="126"/>
      <c r="J397" s="285"/>
      <c r="K397" s="127"/>
      <c r="L397" s="128"/>
    </row>
    <row r="398" spans="2:12" x14ac:dyDescent="0.25">
      <c r="B398" s="123"/>
      <c r="C398" s="123"/>
      <c r="D398" s="124"/>
      <c r="E398" s="124"/>
      <c r="F398" s="125"/>
      <c r="G398" s="124"/>
      <c r="H398" s="126"/>
      <c r="I398" s="126"/>
      <c r="J398" s="285"/>
      <c r="K398" s="127"/>
      <c r="L398" s="128"/>
    </row>
    <row r="399" spans="2:12" x14ac:dyDescent="0.25">
      <c r="B399" s="123"/>
      <c r="C399" s="123"/>
      <c r="D399" s="124"/>
      <c r="E399" s="124"/>
      <c r="F399" s="125"/>
      <c r="G399" s="124"/>
      <c r="H399" s="126"/>
      <c r="I399" s="126"/>
      <c r="J399" s="285"/>
      <c r="K399" s="127"/>
      <c r="L399" s="128"/>
    </row>
    <row r="400" spans="2:12" x14ac:dyDescent="0.25">
      <c r="B400" s="123"/>
      <c r="C400" s="123"/>
      <c r="D400" s="124"/>
      <c r="E400" s="124"/>
      <c r="F400" s="125"/>
      <c r="G400" s="124"/>
      <c r="H400" s="126"/>
      <c r="I400" s="126"/>
      <c r="J400" s="285"/>
      <c r="K400" s="127"/>
      <c r="L400" s="128"/>
    </row>
    <row r="401" spans="2:12" x14ac:dyDescent="0.25">
      <c r="B401" s="123"/>
      <c r="C401" s="123"/>
      <c r="D401" s="124"/>
      <c r="E401" s="124"/>
      <c r="F401" s="125"/>
      <c r="G401" s="124"/>
      <c r="H401" s="126"/>
      <c r="I401" s="126"/>
      <c r="J401" s="285"/>
      <c r="K401" s="127"/>
      <c r="L401" s="128"/>
    </row>
    <row r="402" spans="2:12" x14ac:dyDescent="0.25">
      <c r="B402" s="123"/>
      <c r="C402" s="123"/>
      <c r="D402" s="124"/>
      <c r="E402" s="124"/>
      <c r="F402" s="125"/>
      <c r="G402" s="124"/>
      <c r="H402" s="126"/>
      <c r="I402" s="126"/>
      <c r="J402" s="285"/>
      <c r="K402" s="127"/>
      <c r="L402" s="128"/>
    </row>
    <row r="403" spans="2:12" x14ac:dyDescent="0.25">
      <c r="B403" s="123"/>
      <c r="C403" s="123"/>
      <c r="D403" s="124"/>
      <c r="E403" s="124"/>
      <c r="F403" s="125"/>
      <c r="G403" s="124"/>
      <c r="H403" s="126"/>
      <c r="I403" s="126"/>
      <c r="J403" s="285"/>
      <c r="K403" s="127"/>
      <c r="L403" s="128"/>
    </row>
    <row r="404" spans="2:12" x14ac:dyDescent="0.25">
      <c r="B404" s="123"/>
      <c r="C404" s="123"/>
      <c r="D404" s="124"/>
      <c r="E404" s="124"/>
      <c r="F404" s="125"/>
      <c r="G404" s="124"/>
      <c r="H404" s="126"/>
      <c r="I404" s="126"/>
      <c r="J404" s="285"/>
      <c r="K404" s="127"/>
      <c r="L404" s="128"/>
    </row>
    <row r="405" spans="2:12" x14ac:dyDescent="0.25">
      <c r="B405" s="123"/>
      <c r="C405" s="123"/>
      <c r="D405" s="124"/>
      <c r="E405" s="124"/>
      <c r="F405" s="125"/>
      <c r="G405" s="124"/>
      <c r="H405" s="126"/>
      <c r="I405" s="126"/>
      <c r="J405" s="285"/>
      <c r="K405" s="127"/>
      <c r="L405" s="128"/>
    </row>
    <row r="406" spans="2:12" x14ac:dyDescent="0.25">
      <c r="B406" s="123"/>
      <c r="C406" s="123"/>
      <c r="D406" s="124"/>
      <c r="E406" s="124"/>
      <c r="F406" s="125"/>
      <c r="G406" s="124"/>
      <c r="H406" s="126"/>
      <c r="I406" s="126"/>
      <c r="J406" s="285"/>
      <c r="K406" s="127"/>
      <c r="L406" s="128"/>
    </row>
    <row r="407" spans="2:12" x14ac:dyDescent="0.25">
      <c r="B407" s="123"/>
      <c r="C407" s="123"/>
      <c r="D407" s="124"/>
      <c r="E407" s="124"/>
      <c r="F407" s="125"/>
      <c r="G407" s="124"/>
      <c r="H407" s="126"/>
      <c r="I407" s="126"/>
      <c r="J407" s="285"/>
      <c r="K407" s="127"/>
      <c r="L407" s="128"/>
    </row>
    <row r="408" spans="2:12" x14ac:dyDescent="0.25">
      <c r="B408" s="123"/>
      <c r="C408" s="123"/>
      <c r="D408" s="124"/>
      <c r="E408" s="124"/>
      <c r="F408" s="125"/>
      <c r="G408" s="124"/>
      <c r="H408" s="126"/>
      <c r="I408" s="126"/>
      <c r="J408" s="285"/>
      <c r="K408" s="127"/>
      <c r="L408" s="128"/>
    </row>
    <row r="409" spans="2:12" x14ac:dyDescent="0.25">
      <c r="B409" s="123"/>
      <c r="C409" s="123"/>
      <c r="D409" s="124"/>
      <c r="E409" s="124"/>
      <c r="F409" s="125"/>
      <c r="G409" s="124"/>
      <c r="H409" s="126"/>
      <c r="I409" s="126"/>
      <c r="J409" s="285"/>
      <c r="K409" s="127"/>
      <c r="L409" s="128"/>
    </row>
    <row r="410" spans="2:12" x14ac:dyDescent="0.25">
      <c r="B410" s="123"/>
      <c r="C410" s="123"/>
      <c r="D410" s="124"/>
      <c r="E410" s="124"/>
      <c r="F410" s="125"/>
      <c r="G410" s="124"/>
      <c r="H410" s="126"/>
      <c r="I410" s="126"/>
      <c r="J410" s="285"/>
      <c r="K410" s="127"/>
      <c r="L410" s="128"/>
    </row>
    <row r="411" spans="2:12" x14ac:dyDescent="0.25">
      <c r="B411" s="123"/>
      <c r="C411" s="123"/>
      <c r="D411" s="124"/>
      <c r="E411" s="124"/>
      <c r="F411" s="125"/>
      <c r="G411" s="124"/>
      <c r="H411" s="126"/>
      <c r="I411" s="126"/>
      <c r="J411" s="285"/>
      <c r="K411" s="127"/>
      <c r="L411" s="128"/>
    </row>
    <row r="412" spans="2:12" x14ac:dyDescent="0.25">
      <c r="B412" s="123"/>
      <c r="C412" s="123"/>
      <c r="D412" s="124"/>
      <c r="E412" s="124"/>
      <c r="F412" s="125"/>
      <c r="G412" s="124"/>
      <c r="H412" s="126"/>
      <c r="I412" s="126"/>
      <c r="J412" s="285"/>
      <c r="K412" s="127"/>
      <c r="L412" s="128"/>
    </row>
    <row r="413" spans="2:12" x14ac:dyDescent="0.25">
      <c r="B413" s="123"/>
      <c r="C413" s="123"/>
      <c r="D413" s="124"/>
      <c r="E413" s="124"/>
      <c r="F413" s="125"/>
      <c r="G413" s="124"/>
      <c r="H413" s="126"/>
      <c r="I413" s="126"/>
      <c r="J413" s="285"/>
      <c r="K413" s="127"/>
      <c r="L413" s="128"/>
    </row>
    <row r="414" spans="2:12" x14ac:dyDescent="0.25">
      <c r="B414" s="123"/>
      <c r="C414" s="123"/>
      <c r="D414" s="124"/>
      <c r="E414" s="124"/>
      <c r="F414" s="125"/>
      <c r="G414" s="124"/>
      <c r="H414" s="126"/>
      <c r="I414" s="126"/>
      <c r="J414" s="285"/>
      <c r="K414" s="127"/>
      <c r="L414" s="128"/>
    </row>
    <row r="415" spans="2:12" x14ac:dyDescent="0.25">
      <c r="B415" s="123"/>
      <c r="C415" s="123"/>
      <c r="D415" s="124"/>
      <c r="E415" s="124"/>
      <c r="F415" s="125"/>
      <c r="G415" s="124"/>
      <c r="H415" s="126"/>
      <c r="I415" s="126"/>
      <c r="J415" s="285"/>
      <c r="K415" s="127"/>
      <c r="L415" s="128"/>
    </row>
    <row r="416" spans="2:12" x14ac:dyDescent="0.25">
      <c r="B416" s="123"/>
      <c r="C416" s="123"/>
      <c r="D416" s="124"/>
      <c r="E416" s="124"/>
      <c r="F416" s="125"/>
      <c r="G416" s="124"/>
      <c r="H416" s="126"/>
      <c r="I416" s="126"/>
      <c r="J416" s="285"/>
      <c r="K416" s="127"/>
      <c r="L416" s="128"/>
    </row>
    <row r="417" spans="2:12" x14ac:dyDescent="0.25">
      <c r="B417" s="123"/>
      <c r="C417" s="123"/>
      <c r="D417" s="124"/>
      <c r="E417" s="124"/>
      <c r="F417" s="125"/>
      <c r="G417" s="124"/>
      <c r="H417" s="126"/>
      <c r="I417" s="126"/>
      <c r="J417" s="285"/>
      <c r="K417" s="127"/>
      <c r="L417" s="128"/>
    </row>
    <row r="418" spans="2:12" x14ac:dyDescent="0.25">
      <c r="B418" s="123"/>
      <c r="C418" s="123"/>
      <c r="D418" s="124"/>
      <c r="E418" s="124"/>
      <c r="F418" s="125"/>
      <c r="G418" s="124"/>
      <c r="H418" s="126"/>
      <c r="I418" s="126"/>
      <c r="J418" s="285"/>
      <c r="K418" s="127"/>
      <c r="L418" s="128"/>
    </row>
    <row r="419" spans="2:12" x14ac:dyDescent="0.25">
      <c r="B419" s="123"/>
      <c r="C419" s="123"/>
      <c r="D419" s="124"/>
      <c r="E419" s="124"/>
      <c r="F419" s="125"/>
      <c r="G419" s="124"/>
      <c r="H419" s="126"/>
      <c r="I419" s="126"/>
      <c r="J419" s="285"/>
      <c r="K419" s="127"/>
      <c r="L419" s="128"/>
    </row>
    <row r="420" spans="2:12" x14ac:dyDescent="0.25">
      <c r="B420" s="123"/>
      <c r="C420" s="123"/>
      <c r="D420" s="124"/>
      <c r="E420" s="124"/>
      <c r="F420" s="125"/>
      <c r="G420" s="124"/>
      <c r="H420" s="126"/>
      <c r="I420" s="126"/>
      <c r="J420" s="285"/>
      <c r="K420" s="127"/>
      <c r="L420" s="128"/>
    </row>
    <row r="421" spans="2:12" x14ac:dyDescent="0.25">
      <c r="B421" s="123"/>
      <c r="C421" s="123"/>
      <c r="D421" s="124"/>
      <c r="E421" s="124"/>
      <c r="F421" s="125"/>
      <c r="G421" s="124"/>
      <c r="H421" s="126"/>
      <c r="I421" s="126"/>
      <c r="J421" s="285"/>
      <c r="K421" s="127"/>
      <c r="L421" s="128"/>
    </row>
    <row r="422" spans="2:12" x14ac:dyDescent="0.25">
      <c r="B422" s="123"/>
      <c r="C422" s="123"/>
      <c r="D422" s="124"/>
      <c r="E422" s="124"/>
      <c r="F422" s="125"/>
      <c r="G422" s="124"/>
      <c r="H422" s="126"/>
      <c r="I422" s="126"/>
      <c r="J422" s="285"/>
      <c r="K422" s="127"/>
      <c r="L422" s="128"/>
    </row>
    <row r="423" spans="2:12" x14ac:dyDescent="0.25">
      <c r="B423" s="123"/>
      <c r="C423" s="123"/>
      <c r="D423" s="124"/>
      <c r="E423" s="124"/>
      <c r="F423" s="125"/>
      <c r="G423" s="124"/>
      <c r="H423" s="126"/>
      <c r="I423" s="126"/>
      <c r="J423" s="285"/>
      <c r="K423" s="127"/>
      <c r="L423" s="128"/>
    </row>
    <row r="424" spans="2:12" x14ac:dyDescent="0.25">
      <c r="B424" s="123"/>
      <c r="C424" s="123"/>
      <c r="D424" s="124"/>
      <c r="E424" s="124"/>
      <c r="F424" s="125"/>
      <c r="G424" s="124"/>
      <c r="H424" s="126"/>
      <c r="I424" s="126"/>
      <c r="J424" s="285"/>
      <c r="K424" s="127"/>
      <c r="L424" s="128"/>
    </row>
    <row r="425" spans="2:12" x14ac:dyDescent="0.25">
      <c r="B425" s="123"/>
      <c r="C425" s="123"/>
      <c r="D425" s="124"/>
      <c r="E425" s="124"/>
      <c r="F425" s="125"/>
      <c r="G425" s="124"/>
      <c r="H425" s="126"/>
      <c r="I425" s="126"/>
      <c r="J425" s="285"/>
      <c r="K425" s="127"/>
      <c r="L425" s="128"/>
    </row>
    <row r="426" spans="2:12" x14ac:dyDescent="0.25">
      <c r="B426" s="123"/>
      <c r="C426" s="123"/>
      <c r="D426" s="124"/>
      <c r="E426" s="124"/>
      <c r="F426" s="125"/>
      <c r="G426" s="124"/>
      <c r="H426" s="126"/>
      <c r="I426" s="126"/>
      <c r="J426" s="285"/>
      <c r="K426" s="127"/>
      <c r="L426" s="128"/>
    </row>
    <row r="427" spans="2:12" x14ac:dyDescent="0.25">
      <c r="B427" s="123"/>
      <c r="C427" s="123"/>
      <c r="D427" s="124"/>
      <c r="E427" s="124"/>
      <c r="F427" s="125"/>
      <c r="G427" s="124"/>
      <c r="H427" s="126"/>
      <c r="I427" s="126"/>
      <c r="J427" s="285"/>
      <c r="K427" s="127"/>
      <c r="L427" s="128"/>
    </row>
    <row r="428" spans="2:12" x14ac:dyDescent="0.25">
      <c r="B428" s="123"/>
      <c r="C428" s="123"/>
      <c r="D428" s="124"/>
      <c r="E428" s="124"/>
      <c r="F428" s="125"/>
      <c r="G428" s="124"/>
      <c r="H428" s="126"/>
      <c r="I428" s="126"/>
      <c r="J428" s="285"/>
      <c r="K428" s="127"/>
      <c r="L428" s="128"/>
    </row>
    <row r="429" spans="2:12" x14ac:dyDescent="0.25">
      <c r="B429" s="123"/>
      <c r="C429" s="123"/>
      <c r="D429" s="124"/>
      <c r="E429" s="124"/>
      <c r="F429" s="125"/>
      <c r="G429" s="124"/>
      <c r="H429" s="126"/>
      <c r="I429" s="126"/>
      <c r="J429" s="285"/>
      <c r="K429" s="127"/>
      <c r="L429" s="128"/>
    </row>
    <row r="430" spans="2:12" x14ac:dyDescent="0.25">
      <c r="B430" s="123"/>
      <c r="C430" s="123"/>
      <c r="D430" s="124"/>
      <c r="E430" s="124"/>
      <c r="F430" s="125"/>
      <c r="G430" s="124"/>
      <c r="H430" s="126"/>
      <c r="I430" s="126"/>
      <c r="J430" s="285"/>
      <c r="K430" s="127"/>
      <c r="L430" s="128"/>
    </row>
    <row r="431" spans="2:12" x14ac:dyDescent="0.25">
      <c r="B431" s="123"/>
      <c r="C431" s="123"/>
      <c r="D431" s="124"/>
      <c r="E431" s="124"/>
      <c r="F431" s="125"/>
      <c r="G431" s="124"/>
      <c r="H431" s="126"/>
      <c r="I431" s="126"/>
      <c r="J431" s="285"/>
      <c r="K431" s="127"/>
      <c r="L431" s="128"/>
    </row>
    <row r="432" spans="2:12" x14ac:dyDescent="0.25">
      <c r="B432" s="123"/>
      <c r="C432" s="123"/>
      <c r="D432" s="124"/>
      <c r="E432" s="124"/>
      <c r="F432" s="125"/>
      <c r="G432" s="124"/>
      <c r="H432" s="126"/>
      <c r="I432" s="126"/>
      <c r="J432" s="285"/>
      <c r="K432" s="127"/>
      <c r="L432" s="128"/>
    </row>
    <row r="433" spans="2:12" x14ac:dyDescent="0.25">
      <c r="B433" s="123"/>
      <c r="C433" s="123"/>
      <c r="D433" s="124"/>
      <c r="E433" s="124"/>
      <c r="F433" s="125"/>
      <c r="G433" s="124"/>
      <c r="H433" s="126"/>
      <c r="I433" s="126"/>
      <c r="J433" s="285"/>
      <c r="K433" s="127"/>
      <c r="L433" s="128"/>
    </row>
    <row r="434" spans="2:12" x14ac:dyDescent="0.25">
      <c r="B434" s="123"/>
      <c r="C434" s="123"/>
      <c r="D434" s="124"/>
      <c r="E434" s="124"/>
      <c r="F434" s="125"/>
      <c r="G434" s="124"/>
      <c r="H434" s="126"/>
      <c r="I434" s="126"/>
      <c r="J434" s="285"/>
      <c r="K434" s="127"/>
      <c r="L434" s="128"/>
    </row>
    <row r="435" spans="2:12" x14ac:dyDescent="0.25">
      <c r="B435" s="123"/>
      <c r="C435" s="123"/>
      <c r="D435" s="124"/>
      <c r="E435" s="124"/>
      <c r="F435" s="125"/>
      <c r="G435" s="124"/>
      <c r="H435" s="126"/>
      <c r="I435" s="126"/>
      <c r="J435" s="285"/>
      <c r="K435" s="127"/>
      <c r="L435" s="128"/>
    </row>
    <row r="436" spans="2:12" x14ac:dyDescent="0.25">
      <c r="B436" s="123"/>
      <c r="C436" s="123"/>
      <c r="D436" s="124"/>
      <c r="E436" s="124"/>
      <c r="F436" s="125"/>
      <c r="G436" s="124"/>
      <c r="H436" s="126"/>
      <c r="I436" s="126"/>
      <c r="J436" s="285"/>
      <c r="K436" s="127"/>
      <c r="L436" s="128"/>
    </row>
    <row r="437" spans="2:12" x14ac:dyDescent="0.25">
      <c r="B437" s="123"/>
      <c r="C437" s="123"/>
      <c r="D437" s="124"/>
      <c r="E437" s="124"/>
      <c r="F437" s="125"/>
      <c r="G437" s="124"/>
      <c r="H437" s="126"/>
      <c r="I437" s="126"/>
      <c r="J437" s="285"/>
      <c r="K437" s="127"/>
      <c r="L437" s="128"/>
    </row>
    <row r="438" spans="2:12" x14ac:dyDescent="0.25">
      <c r="B438" s="123"/>
      <c r="C438" s="123"/>
      <c r="D438" s="124"/>
      <c r="E438" s="124"/>
      <c r="F438" s="125"/>
      <c r="G438" s="124"/>
      <c r="H438" s="126"/>
      <c r="I438" s="126"/>
      <c r="J438" s="285"/>
      <c r="K438" s="127"/>
      <c r="L438" s="128"/>
    </row>
    <row r="439" spans="2:12" x14ac:dyDescent="0.25">
      <c r="B439" s="123"/>
      <c r="C439" s="123"/>
      <c r="D439" s="124"/>
      <c r="E439" s="124"/>
      <c r="F439" s="125"/>
      <c r="G439" s="124"/>
      <c r="H439" s="126"/>
      <c r="I439" s="126"/>
      <c r="J439" s="285"/>
      <c r="K439" s="127"/>
      <c r="L439" s="128"/>
    </row>
    <row r="440" spans="2:12" x14ac:dyDescent="0.25">
      <c r="B440" s="123"/>
      <c r="C440" s="123"/>
      <c r="D440" s="124"/>
      <c r="E440" s="124"/>
      <c r="F440" s="125"/>
      <c r="G440" s="124"/>
      <c r="H440" s="126"/>
      <c r="I440" s="126"/>
      <c r="J440" s="285"/>
      <c r="K440" s="127"/>
      <c r="L440" s="128"/>
    </row>
    <row r="441" spans="2:12" x14ac:dyDescent="0.25">
      <c r="B441" s="123"/>
      <c r="C441" s="123"/>
      <c r="D441" s="124"/>
      <c r="E441" s="124"/>
      <c r="F441" s="125"/>
      <c r="G441" s="124"/>
      <c r="H441" s="126"/>
      <c r="I441" s="126"/>
      <c r="J441" s="285"/>
      <c r="K441" s="127"/>
      <c r="L441" s="128"/>
    </row>
    <row r="442" spans="2:12" x14ac:dyDescent="0.25">
      <c r="B442" s="123"/>
      <c r="C442" s="123"/>
      <c r="D442" s="124"/>
      <c r="E442" s="124"/>
      <c r="F442" s="125"/>
      <c r="G442" s="124"/>
      <c r="H442" s="126"/>
      <c r="I442" s="126"/>
      <c r="J442" s="285"/>
      <c r="K442" s="127"/>
      <c r="L442" s="128"/>
    </row>
    <row r="443" spans="2:12" x14ac:dyDescent="0.25">
      <c r="B443" s="123"/>
      <c r="C443" s="123"/>
      <c r="D443" s="124"/>
      <c r="E443" s="124"/>
      <c r="F443" s="125"/>
      <c r="G443" s="124"/>
      <c r="H443" s="126"/>
      <c r="I443" s="126"/>
      <c r="J443" s="285"/>
      <c r="K443" s="127"/>
      <c r="L443" s="128"/>
    </row>
    <row r="444" spans="2:12" x14ac:dyDescent="0.25">
      <c r="B444" s="123"/>
      <c r="C444" s="123"/>
      <c r="D444" s="124"/>
      <c r="E444" s="124"/>
      <c r="F444" s="125"/>
      <c r="G444" s="124"/>
      <c r="H444" s="126"/>
      <c r="I444" s="126"/>
      <c r="J444" s="285"/>
      <c r="K444" s="127"/>
      <c r="L444" s="128"/>
    </row>
    <row r="445" spans="2:12" x14ac:dyDescent="0.25">
      <c r="B445" s="123"/>
      <c r="C445" s="123"/>
      <c r="D445" s="124"/>
      <c r="E445" s="124"/>
      <c r="F445" s="125"/>
      <c r="G445" s="124"/>
      <c r="H445" s="126"/>
      <c r="I445" s="126"/>
      <c r="J445" s="285"/>
      <c r="K445" s="127"/>
      <c r="L445" s="128"/>
    </row>
    <row r="446" spans="2:12" x14ac:dyDescent="0.25">
      <c r="B446" s="123"/>
      <c r="C446" s="123"/>
      <c r="D446" s="124"/>
      <c r="E446" s="124"/>
      <c r="F446" s="125"/>
      <c r="G446" s="124"/>
      <c r="H446" s="126"/>
      <c r="I446" s="126"/>
      <c r="J446" s="285"/>
      <c r="K446" s="127"/>
      <c r="L446" s="128"/>
    </row>
    <row r="447" spans="2:12" x14ac:dyDescent="0.25">
      <c r="B447" s="123"/>
      <c r="C447" s="123"/>
      <c r="D447" s="124"/>
      <c r="E447" s="124"/>
      <c r="F447" s="125"/>
      <c r="G447" s="124"/>
      <c r="H447" s="126"/>
      <c r="I447" s="126"/>
      <c r="J447" s="285"/>
      <c r="K447" s="127"/>
      <c r="L447" s="128"/>
    </row>
    <row r="448" spans="2:12" x14ac:dyDescent="0.25">
      <c r="B448" s="123"/>
      <c r="C448" s="123"/>
      <c r="D448" s="124"/>
      <c r="E448" s="124"/>
      <c r="F448" s="125"/>
      <c r="G448" s="124"/>
      <c r="H448" s="126"/>
      <c r="I448" s="126"/>
      <c r="J448" s="285"/>
      <c r="K448" s="127"/>
      <c r="L448" s="128"/>
    </row>
    <row r="449" spans="2:12" x14ac:dyDescent="0.25">
      <c r="B449" s="123"/>
      <c r="C449" s="123"/>
      <c r="D449" s="124"/>
      <c r="E449" s="124"/>
      <c r="F449" s="125"/>
      <c r="G449" s="124"/>
      <c r="H449" s="126"/>
      <c r="I449" s="126"/>
      <c r="J449" s="285"/>
      <c r="K449" s="127"/>
      <c r="L449" s="128"/>
    </row>
    <row r="450" spans="2:12" x14ac:dyDescent="0.25">
      <c r="B450" s="123"/>
      <c r="C450" s="123"/>
      <c r="D450" s="124"/>
      <c r="E450" s="124"/>
      <c r="F450" s="125"/>
      <c r="G450" s="124"/>
      <c r="H450" s="126"/>
      <c r="I450" s="126"/>
      <c r="J450" s="285"/>
      <c r="K450" s="127"/>
      <c r="L450" s="128"/>
    </row>
    <row r="451" spans="2:12" x14ac:dyDescent="0.25">
      <c r="B451" s="123"/>
      <c r="C451" s="123"/>
      <c r="D451" s="124"/>
      <c r="E451" s="124"/>
      <c r="F451" s="125"/>
      <c r="G451" s="124"/>
      <c r="H451" s="126"/>
      <c r="I451" s="126"/>
      <c r="J451" s="285"/>
      <c r="K451" s="127"/>
      <c r="L451" s="128"/>
    </row>
    <row r="452" spans="2:12" x14ac:dyDescent="0.25">
      <c r="B452" s="123"/>
      <c r="C452" s="123"/>
      <c r="D452" s="124"/>
      <c r="E452" s="124"/>
      <c r="F452" s="125"/>
      <c r="G452" s="124"/>
      <c r="H452" s="126"/>
      <c r="I452" s="126"/>
      <c r="J452" s="285"/>
      <c r="K452" s="127"/>
      <c r="L452" s="128"/>
    </row>
    <row r="453" spans="2:12" x14ac:dyDescent="0.25">
      <c r="B453" s="123"/>
      <c r="C453" s="123"/>
      <c r="D453" s="124"/>
      <c r="E453" s="124"/>
      <c r="F453" s="125"/>
      <c r="G453" s="124"/>
      <c r="H453" s="126"/>
      <c r="I453" s="126"/>
      <c r="J453" s="285"/>
      <c r="K453" s="127"/>
      <c r="L453" s="128"/>
    </row>
    <row r="454" spans="2:12" x14ac:dyDescent="0.25">
      <c r="B454" s="123"/>
      <c r="C454" s="123"/>
      <c r="D454" s="124"/>
      <c r="E454" s="124"/>
      <c r="F454" s="125"/>
      <c r="G454" s="124"/>
      <c r="H454" s="126"/>
      <c r="I454" s="126"/>
      <c r="J454" s="285"/>
      <c r="K454" s="127"/>
      <c r="L454" s="128"/>
    </row>
    <row r="455" spans="2:12" x14ac:dyDescent="0.25">
      <c r="B455" s="123"/>
      <c r="C455" s="123"/>
      <c r="D455" s="124"/>
      <c r="E455" s="124"/>
      <c r="F455" s="125"/>
      <c r="G455" s="124"/>
      <c r="H455" s="126"/>
      <c r="I455" s="126"/>
      <c r="J455" s="285"/>
      <c r="K455" s="127"/>
      <c r="L455" s="128"/>
    </row>
    <row r="456" spans="2:12" x14ac:dyDescent="0.25">
      <c r="B456" s="123"/>
      <c r="C456" s="123"/>
      <c r="D456" s="124"/>
      <c r="E456" s="124"/>
      <c r="F456" s="125"/>
      <c r="G456" s="124"/>
      <c r="H456" s="126"/>
      <c r="I456" s="126"/>
      <c r="J456" s="285"/>
      <c r="K456" s="127"/>
      <c r="L456" s="128"/>
    </row>
    <row r="457" spans="2:12" x14ac:dyDescent="0.25">
      <c r="B457" s="123"/>
      <c r="C457" s="123"/>
      <c r="D457" s="124"/>
      <c r="E457" s="124"/>
      <c r="F457" s="125"/>
      <c r="G457" s="124"/>
      <c r="H457" s="126"/>
      <c r="I457" s="126"/>
      <c r="J457" s="285"/>
      <c r="K457" s="127"/>
      <c r="L457" s="128"/>
    </row>
    <row r="458" spans="2:12" x14ac:dyDescent="0.25">
      <c r="B458" s="123"/>
      <c r="C458" s="123"/>
      <c r="D458" s="124"/>
      <c r="E458" s="124"/>
      <c r="F458" s="125"/>
      <c r="G458" s="124"/>
      <c r="H458" s="126"/>
      <c r="I458" s="126"/>
      <c r="J458" s="285"/>
      <c r="K458" s="127"/>
      <c r="L458" s="128"/>
    </row>
    <row r="459" spans="2:12" x14ac:dyDescent="0.25">
      <c r="B459" s="123"/>
      <c r="C459" s="123"/>
      <c r="D459" s="124"/>
      <c r="E459" s="124"/>
      <c r="F459" s="125"/>
      <c r="G459" s="124"/>
      <c r="H459" s="126"/>
      <c r="I459" s="126"/>
      <c r="J459" s="285"/>
      <c r="K459" s="127"/>
      <c r="L459" s="128"/>
    </row>
    <row r="460" spans="2:12" x14ac:dyDescent="0.25">
      <c r="B460" s="123"/>
      <c r="C460" s="123"/>
      <c r="D460" s="124"/>
      <c r="E460" s="124"/>
      <c r="F460" s="125"/>
      <c r="G460" s="124"/>
      <c r="H460" s="126"/>
      <c r="I460" s="126"/>
      <c r="J460" s="285"/>
      <c r="K460" s="127"/>
      <c r="L460" s="128"/>
    </row>
    <row r="461" spans="2:12" x14ac:dyDescent="0.25">
      <c r="B461" s="123"/>
      <c r="C461" s="123"/>
      <c r="D461" s="124"/>
      <c r="E461" s="124"/>
      <c r="F461" s="125"/>
      <c r="G461" s="124"/>
      <c r="H461" s="126"/>
      <c r="I461" s="126"/>
      <c r="J461" s="285"/>
      <c r="K461" s="127"/>
      <c r="L461" s="128"/>
    </row>
    <row r="462" spans="2:12" x14ac:dyDescent="0.25">
      <c r="B462" s="123"/>
      <c r="C462" s="123"/>
      <c r="D462" s="124"/>
      <c r="E462" s="124"/>
      <c r="F462" s="125"/>
      <c r="G462" s="124"/>
      <c r="H462" s="126"/>
      <c r="I462" s="126"/>
      <c r="J462" s="285"/>
      <c r="K462" s="127"/>
      <c r="L462" s="128"/>
    </row>
    <row r="463" spans="2:12" x14ac:dyDescent="0.25">
      <c r="B463" s="123"/>
      <c r="C463" s="123"/>
      <c r="D463" s="124"/>
      <c r="E463" s="124"/>
      <c r="F463" s="125"/>
      <c r="G463" s="124"/>
      <c r="H463" s="126"/>
      <c r="I463" s="126"/>
      <c r="J463" s="285"/>
      <c r="K463" s="127"/>
      <c r="L463" s="128"/>
    </row>
    <row r="464" spans="2:12" x14ac:dyDescent="0.25">
      <c r="B464" s="123"/>
      <c r="C464" s="123"/>
      <c r="D464" s="124"/>
      <c r="E464" s="124"/>
      <c r="F464" s="125"/>
      <c r="G464" s="124"/>
      <c r="H464" s="126"/>
      <c r="I464" s="126"/>
      <c r="J464" s="285"/>
      <c r="K464" s="127"/>
      <c r="L464" s="128"/>
    </row>
    <row r="465" spans="2:12" x14ac:dyDescent="0.25">
      <c r="B465" s="123"/>
      <c r="C465" s="123"/>
      <c r="D465" s="124"/>
      <c r="E465" s="124"/>
      <c r="F465" s="125"/>
      <c r="G465" s="124"/>
      <c r="H465" s="126"/>
      <c r="I465" s="126"/>
      <c r="J465" s="285"/>
      <c r="K465" s="127"/>
      <c r="L465" s="128"/>
    </row>
    <row r="466" spans="2:12" x14ac:dyDescent="0.25">
      <c r="B466" s="123"/>
      <c r="C466" s="123"/>
      <c r="D466" s="124"/>
      <c r="E466" s="124"/>
      <c r="F466" s="125"/>
      <c r="G466" s="124"/>
      <c r="H466" s="126"/>
      <c r="I466" s="126"/>
      <c r="J466" s="285"/>
      <c r="K466" s="127"/>
      <c r="L466" s="128"/>
    </row>
    <row r="467" spans="2:12" x14ac:dyDescent="0.25">
      <c r="B467" s="123"/>
      <c r="C467" s="123"/>
      <c r="D467" s="124"/>
      <c r="E467" s="124"/>
      <c r="F467" s="125"/>
      <c r="G467" s="124"/>
      <c r="H467" s="126"/>
      <c r="I467" s="126"/>
      <c r="J467" s="285"/>
      <c r="K467" s="127"/>
      <c r="L467" s="128"/>
    </row>
    <row r="468" spans="2:12" x14ac:dyDescent="0.25">
      <c r="B468" s="123"/>
      <c r="C468" s="123"/>
      <c r="D468" s="124"/>
      <c r="E468" s="124"/>
      <c r="F468" s="125"/>
      <c r="G468" s="124"/>
      <c r="H468" s="126"/>
      <c r="I468" s="126"/>
      <c r="J468" s="285"/>
      <c r="K468" s="127"/>
      <c r="L468" s="128"/>
    </row>
    <row r="469" spans="2:12" x14ac:dyDescent="0.25">
      <c r="B469" s="123"/>
      <c r="C469" s="123"/>
      <c r="D469" s="124"/>
      <c r="E469" s="124"/>
      <c r="F469" s="125"/>
      <c r="G469" s="124"/>
      <c r="H469" s="126"/>
      <c r="I469" s="126"/>
      <c r="J469" s="285"/>
      <c r="K469" s="127"/>
      <c r="L469" s="128"/>
    </row>
    <row r="470" spans="2:12" x14ac:dyDescent="0.25">
      <c r="B470" s="123"/>
      <c r="C470" s="123"/>
      <c r="D470" s="124"/>
      <c r="E470" s="124"/>
      <c r="F470" s="125"/>
      <c r="G470" s="124"/>
      <c r="H470" s="126"/>
      <c r="I470" s="126"/>
      <c r="J470" s="285"/>
      <c r="K470" s="127"/>
      <c r="L470" s="128"/>
    </row>
    <row r="471" spans="2:12" x14ac:dyDescent="0.25">
      <c r="B471" s="123"/>
      <c r="C471" s="123"/>
      <c r="D471" s="124"/>
      <c r="E471" s="124"/>
      <c r="F471" s="125"/>
      <c r="G471" s="124"/>
      <c r="H471" s="126"/>
      <c r="I471" s="126"/>
      <c r="J471" s="285"/>
      <c r="K471" s="127"/>
      <c r="L471" s="128"/>
    </row>
    <row r="472" spans="2:12" x14ac:dyDescent="0.25">
      <c r="B472" s="123"/>
      <c r="C472" s="123"/>
      <c r="D472" s="124"/>
      <c r="E472" s="124"/>
      <c r="F472" s="125"/>
      <c r="G472" s="124"/>
      <c r="H472" s="126"/>
      <c r="I472" s="126"/>
      <c r="J472" s="285"/>
      <c r="K472" s="127"/>
      <c r="L472" s="128"/>
    </row>
    <row r="473" spans="2:12" x14ac:dyDescent="0.25">
      <c r="B473" s="123"/>
      <c r="C473" s="123"/>
      <c r="D473" s="124"/>
      <c r="E473" s="124"/>
      <c r="F473" s="125"/>
      <c r="G473" s="124"/>
      <c r="H473" s="126"/>
      <c r="I473" s="126"/>
      <c r="J473" s="285"/>
      <c r="K473" s="127"/>
      <c r="L473" s="128"/>
    </row>
    <row r="474" spans="2:12" x14ac:dyDescent="0.25">
      <c r="B474" s="123"/>
      <c r="C474" s="123"/>
      <c r="D474" s="124"/>
      <c r="E474" s="124"/>
      <c r="F474" s="125"/>
      <c r="G474" s="124"/>
      <c r="H474" s="126"/>
      <c r="I474" s="126"/>
      <c r="J474" s="285"/>
      <c r="K474" s="127"/>
      <c r="L474" s="128"/>
    </row>
    <row r="475" spans="2:12" x14ac:dyDescent="0.25">
      <c r="B475" s="123"/>
      <c r="C475" s="123"/>
      <c r="D475" s="124"/>
      <c r="E475" s="124"/>
      <c r="F475" s="125"/>
      <c r="G475" s="124"/>
      <c r="H475" s="126"/>
      <c r="I475" s="126"/>
      <c r="J475" s="285"/>
      <c r="K475" s="127"/>
      <c r="L475" s="128"/>
    </row>
    <row r="476" spans="2:12" x14ac:dyDescent="0.25">
      <c r="B476" s="123"/>
      <c r="C476" s="123"/>
      <c r="D476" s="124"/>
      <c r="E476" s="124"/>
      <c r="F476" s="125"/>
      <c r="G476" s="124"/>
      <c r="H476" s="126"/>
      <c r="I476" s="126"/>
      <c r="J476" s="285"/>
      <c r="K476" s="127"/>
      <c r="L476" s="128"/>
    </row>
    <row r="477" spans="2:12" x14ac:dyDescent="0.25">
      <c r="B477" s="123"/>
      <c r="C477" s="123"/>
      <c r="D477" s="124"/>
      <c r="E477" s="124"/>
      <c r="F477" s="125"/>
      <c r="G477" s="124"/>
      <c r="H477" s="126"/>
      <c r="I477" s="126"/>
      <c r="J477" s="285"/>
      <c r="K477" s="127"/>
      <c r="L477" s="128"/>
    </row>
    <row r="478" spans="2:12" x14ac:dyDescent="0.25">
      <c r="B478" s="123"/>
      <c r="C478" s="123"/>
      <c r="D478" s="124"/>
      <c r="E478" s="124"/>
      <c r="F478" s="125"/>
      <c r="G478" s="124"/>
      <c r="H478" s="126"/>
      <c r="I478" s="126"/>
      <c r="J478" s="285"/>
      <c r="K478" s="127"/>
      <c r="L478" s="128"/>
    </row>
    <row r="479" spans="2:12" x14ac:dyDescent="0.25">
      <c r="B479" s="123"/>
      <c r="C479" s="123"/>
      <c r="D479" s="124"/>
      <c r="E479" s="124"/>
      <c r="F479" s="125"/>
      <c r="G479" s="124"/>
      <c r="H479" s="126"/>
      <c r="I479" s="126"/>
      <c r="J479" s="285"/>
      <c r="K479" s="127"/>
      <c r="L479" s="128"/>
    </row>
    <row r="480" spans="2:12" x14ac:dyDescent="0.25">
      <c r="B480" s="123"/>
      <c r="C480" s="123"/>
      <c r="D480" s="124"/>
      <c r="E480" s="124"/>
      <c r="F480" s="125"/>
      <c r="G480" s="124"/>
      <c r="H480" s="126"/>
      <c r="I480" s="126"/>
      <c r="J480" s="285"/>
      <c r="K480" s="127"/>
      <c r="L480" s="128"/>
    </row>
    <row r="481" spans="2:12" x14ac:dyDescent="0.25">
      <c r="B481" s="123"/>
      <c r="C481" s="123"/>
      <c r="D481" s="124"/>
      <c r="E481" s="124"/>
      <c r="F481" s="125"/>
      <c r="G481" s="124"/>
      <c r="H481" s="126"/>
      <c r="I481" s="126"/>
      <c r="J481" s="285"/>
      <c r="K481" s="127"/>
      <c r="L481" s="128"/>
    </row>
    <row r="482" spans="2:12" x14ac:dyDescent="0.25">
      <c r="B482" s="123"/>
      <c r="C482" s="123"/>
      <c r="D482" s="124"/>
      <c r="E482" s="124"/>
      <c r="F482" s="125"/>
      <c r="G482" s="124"/>
      <c r="H482" s="126"/>
      <c r="I482" s="126"/>
      <c r="J482" s="285"/>
      <c r="K482" s="127"/>
      <c r="L482" s="128"/>
    </row>
    <row r="483" spans="2:12" x14ac:dyDescent="0.25">
      <c r="B483" s="123"/>
      <c r="C483" s="123"/>
      <c r="D483" s="124"/>
      <c r="E483" s="124"/>
      <c r="F483" s="125"/>
      <c r="G483" s="124"/>
      <c r="H483" s="126"/>
      <c r="I483" s="126"/>
      <c r="J483" s="285"/>
      <c r="K483" s="127"/>
      <c r="L483" s="128"/>
    </row>
    <row r="484" spans="2:12" x14ac:dyDescent="0.25">
      <c r="B484" s="123"/>
      <c r="C484" s="123"/>
      <c r="D484" s="124"/>
      <c r="E484" s="124"/>
      <c r="F484" s="125"/>
      <c r="G484" s="124"/>
      <c r="H484" s="126"/>
      <c r="I484" s="126"/>
      <c r="J484" s="285"/>
      <c r="K484" s="127"/>
      <c r="L484" s="128"/>
    </row>
    <row r="485" spans="2:12" x14ac:dyDescent="0.25">
      <c r="B485" s="123"/>
      <c r="C485" s="123"/>
      <c r="D485" s="124"/>
      <c r="E485" s="124"/>
      <c r="F485" s="125"/>
      <c r="G485" s="124"/>
      <c r="H485" s="126"/>
      <c r="I485" s="126"/>
      <c r="J485" s="285"/>
      <c r="K485" s="127"/>
      <c r="L485" s="128"/>
    </row>
    <row r="486" spans="2:12" x14ac:dyDescent="0.25">
      <c r="B486" s="123"/>
      <c r="C486" s="123"/>
      <c r="D486" s="124"/>
      <c r="E486" s="124"/>
      <c r="F486" s="125"/>
      <c r="G486" s="124"/>
      <c r="H486" s="126"/>
      <c r="I486" s="126"/>
      <c r="J486" s="285"/>
      <c r="K486" s="127"/>
      <c r="L486" s="128"/>
    </row>
    <row r="487" spans="2:12" x14ac:dyDescent="0.25">
      <c r="B487" s="123"/>
      <c r="C487" s="123"/>
      <c r="D487" s="124"/>
      <c r="E487" s="124"/>
      <c r="F487" s="125"/>
      <c r="G487" s="124"/>
      <c r="H487" s="126"/>
      <c r="I487" s="126"/>
      <c r="J487" s="285"/>
      <c r="K487" s="127"/>
      <c r="L487" s="128"/>
    </row>
    <row r="488" spans="2:12" x14ac:dyDescent="0.25">
      <c r="B488" s="123"/>
      <c r="C488" s="123"/>
      <c r="D488" s="124"/>
      <c r="E488" s="124"/>
      <c r="F488" s="125"/>
      <c r="G488" s="124"/>
      <c r="H488" s="126"/>
      <c r="I488" s="126"/>
      <c r="J488" s="285"/>
      <c r="K488" s="127"/>
      <c r="L488" s="128"/>
    </row>
    <row r="489" spans="2:12" x14ac:dyDescent="0.25">
      <c r="B489" s="123"/>
      <c r="C489" s="123"/>
      <c r="D489" s="124"/>
      <c r="E489" s="124"/>
      <c r="F489" s="125"/>
      <c r="G489" s="124"/>
      <c r="H489" s="126"/>
      <c r="I489" s="126"/>
      <c r="J489" s="285"/>
      <c r="K489" s="127"/>
      <c r="L489" s="128"/>
    </row>
    <row r="490" spans="2:12" x14ac:dyDescent="0.25">
      <c r="B490" s="123"/>
      <c r="C490" s="123"/>
      <c r="D490" s="124"/>
      <c r="E490" s="124"/>
      <c r="F490" s="125"/>
      <c r="G490" s="124"/>
      <c r="H490" s="126"/>
      <c r="I490" s="126"/>
      <c r="J490" s="285"/>
      <c r="K490" s="127"/>
      <c r="L490" s="128"/>
    </row>
    <row r="491" spans="2:12" x14ac:dyDescent="0.25">
      <c r="B491" s="123"/>
      <c r="C491" s="123"/>
      <c r="D491" s="124"/>
      <c r="E491" s="124"/>
      <c r="F491" s="125"/>
      <c r="G491" s="124"/>
      <c r="H491" s="126"/>
      <c r="I491" s="126"/>
      <c r="J491" s="285"/>
      <c r="K491" s="127"/>
      <c r="L491" s="128"/>
    </row>
    <row r="492" spans="2:12" x14ac:dyDescent="0.25">
      <c r="B492" s="123"/>
      <c r="C492" s="123"/>
      <c r="D492" s="124"/>
      <c r="E492" s="124"/>
      <c r="F492" s="125"/>
      <c r="G492" s="124"/>
      <c r="H492" s="126"/>
      <c r="I492" s="126"/>
      <c r="J492" s="285"/>
      <c r="K492" s="127"/>
      <c r="L492" s="128"/>
    </row>
    <row r="493" spans="2:12" x14ac:dyDescent="0.25">
      <c r="B493" s="123"/>
      <c r="C493" s="123"/>
      <c r="D493" s="124"/>
      <c r="E493" s="124"/>
      <c r="F493" s="125"/>
      <c r="G493" s="124"/>
      <c r="H493" s="126"/>
      <c r="I493" s="126"/>
      <c r="J493" s="285"/>
      <c r="K493" s="127"/>
      <c r="L493" s="128"/>
    </row>
    <row r="494" spans="2:12" x14ac:dyDescent="0.25">
      <c r="B494" s="123"/>
      <c r="C494" s="123"/>
      <c r="D494" s="124"/>
      <c r="E494" s="124"/>
      <c r="F494" s="125"/>
      <c r="G494" s="124"/>
      <c r="H494" s="126"/>
      <c r="I494" s="126"/>
      <c r="J494" s="285"/>
      <c r="K494" s="127"/>
      <c r="L494" s="128"/>
    </row>
    <row r="495" spans="2:12" x14ac:dyDescent="0.25">
      <c r="B495" s="123"/>
      <c r="C495" s="123"/>
      <c r="D495" s="124"/>
      <c r="E495" s="124"/>
      <c r="F495" s="125"/>
      <c r="G495" s="124"/>
      <c r="H495" s="126"/>
      <c r="I495" s="126"/>
      <c r="J495" s="285"/>
      <c r="K495" s="127"/>
      <c r="L495" s="128"/>
    </row>
    <row r="496" spans="2:12" x14ac:dyDescent="0.25">
      <c r="B496" s="123"/>
      <c r="C496" s="123"/>
      <c r="D496" s="124"/>
      <c r="E496" s="124"/>
      <c r="F496" s="125"/>
      <c r="G496" s="124"/>
      <c r="H496" s="126"/>
      <c r="I496" s="126"/>
      <c r="J496" s="285"/>
      <c r="K496" s="127"/>
      <c r="L496" s="128"/>
    </row>
    <row r="497" spans="2:12" x14ac:dyDescent="0.25">
      <c r="B497" s="123"/>
      <c r="C497" s="123"/>
      <c r="D497" s="124"/>
      <c r="E497" s="124"/>
      <c r="F497" s="125"/>
      <c r="G497" s="124"/>
      <c r="H497" s="126"/>
      <c r="I497" s="126"/>
      <c r="J497" s="285"/>
      <c r="K497" s="127"/>
      <c r="L497" s="128"/>
    </row>
    <row r="498" spans="2:12" x14ac:dyDescent="0.25">
      <c r="B498" s="123"/>
      <c r="C498" s="123"/>
      <c r="D498" s="124"/>
      <c r="E498" s="124"/>
      <c r="F498" s="125"/>
      <c r="G498" s="124"/>
      <c r="H498" s="126"/>
      <c r="I498" s="126"/>
      <c r="J498" s="285"/>
      <c r="K498" s="127"/>
      <c r="L498" s="128"/>
    </row>
    <row r="499" spans="2:12" x14ac:dyDescent="0.25">
      <c r="B499" s="123"/>
      <c r="C499" s="123"/>
      <c r="D499" s="124"/>
      <c r="E499" s="124"/>
      <c r="F499" s="125"/>
      <c r="G499" s="124"/>
      <c r="H499" s="126"/>
      <c r="I499" s="126"/>
      <c r="J499" s="285"/>
      <c r="K499" s="127"/>
      <c r="L499" s="128"/>
    </row>
    <row r="500" spans="2:12" x14ac:dyDescent="0.25">
      <c r="B500" s="123"/>
      <c r="C500" s="123"/>
      <c r="D500" s="124"/>
      <c r="E500" s="124"/>
      <c r="F500" s="125"/>
      <c r="G500" s="124"/>
      <c r="H500" s="126"/>
      <c r="I500" s="126"/>
      <c r="J500" s="285"/>
      <c r="K500" s="127"/>
      <c r="L500" s="128"/>
    </row>
    <row r="501" spans="2:12" x14ac:dyDescent="0.25">
      <c r="B501" s="123"/>
      <c r="C501" s="123"/>
      <c r="D501" s="124"/>
      <c r="E501" s="124"/>
      <c r="F501" s="125"/>
      <c r="G501" s="124"/>
      <c r="H501" s="126"/>
      <c r="I501" s="126"/>
      <c r="J501" s="285"/>
      <c r="K501" s="127"/>
      <c r="L501" s="128"/>
    </row>
    <row r="502" spans="2:12" x14ac:dyDescent="0.25">
      <c r="B502" s="123"/>
      <c r="C502" s="123"/>
      <c r="D502" s="124"/>
      <c r="E502" s="124"/>
      <c r="F502" s="125"/>
      <c r="G502" s="124"/>
      <c r="H502" s="126"/>
      <c r="I502" s="126"/>
      <c r="J502" s="285"/>
      <c r="K502" s="127"/>
      <c r="L502" s="128"/>
    </row>
    <row r="503" spans="2:12" x14ac:dyDescent="0.25">
      <c r="B503" s="123"/>
      <c r="C503" s="123"/>
      <c r="D503" s="124"/>
      <c r="E503" s="124"/>
      <c r="F503" s="125"/>
      <c r="G503" s="124"/>
      <c r="H503" s="126"/>
      <c r="I503" s="126"/>
      <c r="J503" s="285"/>
      <c r="K503" s="127"/>
      <c r="L503" s="128"/>
    </row>
    <row r="504" spans="2:12" x14ac:dyDescent="0.25">
      <c r="B504" s="123"/>
      <c r="C504" s="123"/>
      <c r="D504" s="124"/>
      <c r="E504" s="124"/>
      <c r="F504" s="125"/>
      <c r="G504" s="124"/>
      <c r="H504" s="126"/>
      <c r="I504" s="126"/>
      <c r="J504" s="285"/>
      <c r="K504" s="127"/>
      <c r="L504" s="128"/>
    </row>
    <row r="505" spans="2:12" x14ac:dyDescent="0.25">
      <c r="B505" s="123"/>
      <c r="C505" s="123"/>
      <c r="D505" s="124"/>
      <c r="E505" s="124"/>
      <c r="F505" s="125"/>
      <c r="G505" s="124"/>
      <c r="H505" s="126"/>
      <c r="I505" s="126"/>
      <c r="J505" s="285"/>
      <c r="K505" s="127"/>
      <c r="L505" s="128"/>
    </row>
    <row r="506" spans="2:12" x14ac:dyDescent="0.25">
      <c r="B506" s="123"/>
      <c r="C506" s="123"/>
      <c r="D506" s="124"/>
      <c r="E506" s="124"/>
      <c r="F506" s="125"/>
      <c r="G506" s="124"/>
      <c r="H506" s="126"/>
      <c r="I506" s="126"/>
      <c r="J506" s="285"/>
      <c r="K506" s="127"/>
      <c r="L506" s="128"/>
    </row>
    <row r="507" spans="2:12" x14ac:dyDescent="0.25">
      <c r="B507" s="123"/>
      <c r="C507" s="123"/>
      <c r="D507" s="124"/>
      <c r="E507" s="124"/>
      <c r="F507" s="125"/>
      <c r="G507" s="124"/>
      <c r="H507" s="126"/>
      <c r="I507" s="126"/>
      <c r="J507" s="285"/>
      <c r="K507" s="127"/>
      <c r="L507" s="128"/>
    </row>
    <row r="508" spans="2:12" x14ac:dyDescent="0.25">
      <c r="B508" s="123"/>
      <c r="C508" s="123"/>
      <c r="D508" s="124"/>
      <c r="E508" s="124"/>
      <c r="F508" s="125"/>
      <c r="G508" s="124"/>
      <c r="H508" s="126"/>
      <c r="I508" s="126"/>
      <c r="J508" s="285"/>
      <c r="K508" s="127"/>
      <c r="L508" s="128"/>
    </row>
    <row r="509" spans="2:12" x14ac:dyDescent="0.25">
      <c r="B509" s="123"/>
      <c r="C509" s="123"/>
      <c r="D509" s="124"/>
      <c r="E509" s="124"/>
      <c r="F509" s="125"/>
      <c r="G509" s="124"/>
      <c r="H509" s="126"/>
      <c r="I509" s="126"/>
      <c r="J509" s="285"/>
      <c r="K509" s="127"/>
      <c r="L509" s="128"/>
    </row>
    <row r="510" spans="2:12" x14ac:dyDescent="0.25">
      <c r="B510" s="123"/>
      <c r="C510" s="123"/>
      <c r="D510" s="124"/>
      <c r="E510" s="124"/>
      <c r="F510" s="125"/>
      <c r="G510" s="124"/>
      <c r="H510" s="126"/>
      <c r="I510" s="126"/>
      <c r="J510" s="285"/>
      <c r="K510" s="127"/>
      <c r="L510" s="128"/>
    </row>
    <row r="511" spans="2:12" x14ac:dyDescent="0.25">
      <c r="B511" s="123"/>
      <c r="C511" s="123"/>
      <c r="D511" s="124"/>
      <c r="E511" s="124"/>
      <c r="F511" s="125"/>
      <c r="G511" s="124"/>
      <c r="H511" s="126"/>
      <c r="I511" s="126"/>
      <c r="J511" s="285"/>
      <c r="K511" s="127"/>
      <c r="L511" s="128"/>
    </row>
    <row r="512" spans="2:12" x14ac:dyDescent="0.25">
      <c r="B512" s="123"/>
      <c r="C512" s="123"/>
      <c r="D512" s="124"/>
      <c r="E512" s="124"/>
      <c r="F512" s="125"/>
      <c r="G512" s="124"/>
      <c r="H512" s="126"/>
      <c r="I512" s="126"/>
      <c r="J512" s="285"/>
      <c r="K512" s="127"/>
      <c r="L512" s="128"/>
    </row>
    <row r="513" spans="2:12" x14ac:dyDescent="0.25">
      <c r="B513" s="123"/>
      <c r="C513" s="123"/>
      <c r="D513" s="124"/>
      <c r="E513" s="124"/>
      <c r="F513" s="125"/>
      <c r="G513" s="124"/>
      <c r="H513" s="126"/>
      <c r="I513" s="126"/>
      <c r="J513" s="285"/>
      <c r="K513" s="127"/>
      <c r="L513" s="128"/>
    </row>
    <row r="514" spans="2:12" x14ac:dyDescent="0.25">
      <c r="B514" s="123"/>
      <c r="C514" s="123"/>
      <c r="D514" s="124"/>
      <c r="E514" s="124"/>
      <c r="F514" s="125"/>
      <c r="G514" s="124"/>
      <c r="H514" s="126"/>
      <c r="I514" s="126"/>
      <c r="J514" s="285"/>
      <c r="K514" s="127"/>
      <c r="L514" s="128"/>
    </row>
    <row r="515" spans="2:12" x14ac:dyDescent="0.25">
      <c r="B515" s="123"/>
      <c r="C515" s="123"/>
      <c r="D515" s="124"/>
      <c r="E515" s="124"/>
      <c r="F515" s="125"/>
      <c r="G515" s="124"/>
      <c r="H515" s="126"/>
      <c r="I515" s="126"/>
      <c r="J515" s="285"/>
      <c r="K515" s="127"/>
      <c r="L515" s="128"/>
    </row>
    <row r="516" spans="2:12" x14ac:dyDescent="0.25">
      <c r="B516" s="123"/>
      <c r="C516" s="123"/>
      <c r="D516" s="124"/>
      <c r="E516" s="124"/>
      <c r="F516" s="125"/>
      <c r="G516" s="124"/>
      <c r="H516" s="126"/>
      <c r="I516" s="126"/>
      <c r="J516" s="285"/>
      <c r="K516" s="127"/>
      <c r="L516" s="128"/>
    </row>
    <row r="517" spans="2:12" x14ac:dyDescent="0.25">
      <c r="B517" s="123"/>
      <c r="C517" s="123"/>
      <c r="D517" s="124"/>
      <c r="E517" s="124"/>
      <c r="F517" s="125"/>
      <c r="G517" s="124"/>
      <c r="H517" s="126"/>
      <c r="I517" s="126"/>
      <c r="J517" s="285"/>
      <c r="K517" s="127"/>
      <c r="L517" s="128"/>
    </row>
    <row r="518" spans="2:12" x14ac:dyDescent="0.25">
      <c r="B518" s="123"/>
      <c r="C518" s="123"/>
      <c r="D518" s="124"/>
      <c r="E518" s="124"/>
      <c r="F518" s="125"/>
      <c r="G518" s="124"/>
      <c r="H518" s="126"/>
      <c r="I518" s="126"/>
      <c r="J518" s="285"/>
      <c r="K518" s="127"/>
      <c r="L518" s="128"/>
    </row>
    <row r="519" spans="2:12" x14ac:dyDescent="0.25">
      <c r="B519" s="123"/>
      <c r="C519" s="123"/>
      <c r="D519" s="124"/>
      <c r="E519" s="124"/>
      <c r="F519" s="125"/>
      <c r="G519" s="124"/>
      <c r="H519" s="126"/>
      <c r="I519" s="126"/>
      <c r="J519" s="285"/>
      <c r="K519" s="127"/>
      <c r="L519" s="128"/>
    </row>
    <row r="520" spans="2:12" x14ac:dyDescent="0.25">
      <c r="B520" s="123"/>
      <c r="C520" s="123"/>
      <c r="D520" s="124"/>
      <c r="E520" s="124"/>
      <c r="F520" s="125"/>
      <c r="G520" s="124"/>
      <c r="H520" s="126"/>
      <c r="I520" s="126"/>
      <c r="J520" s="285"/>
      <c r="K520" s="127"/>
      <c r="L520" s="128"/>
    </row>
    <row r="521" spans="2:12" x14ac:dyDescent="0.25">
      <c r="B521" s="123"/>
      <c r="C521" s="123"/>
      <c r="D521" s="124"/>
      <c r="E521" s="124"/>
      <c r="F521" s="125"/>
      <c r="G521" s="124"/>
      <c r="H521" s="126"/>
      <c r="I521" s="126"/>
      <c r="J521" s="285"/>
      <c r="K521" s="127"/>
      <c r="L521" s="128"/>
    </row>
    <row r="522" spans="2:12" x14ac:dyDescent="0.25">
      <c r="B522" s="123"/>
      <c r="C522" s="123"/>
      <c r="D522" s="124"/>
      <c r="E522" s="124"/>
      <c r="F522" s="125"/>
      <c r="G522" s="124"/>
      <c r="H522" s="126"/>
      <c r="I522" s="126"/>
      <c r="J522" s="285"/>
      <c r="K522" s="127"/>
      <c r="L522" s="128"/>
    </row>
    <row r="523" spans="2:12" x14ac:dyDescent="0.25">
      <c r="B523" s="123"/>
      <c r="C523" s="123"/>
      <c r="D523" s="124"/>
      <c r="E523" s="124"/>
      <c r="F523" s="125"/>
      <c r="G523" s="124"/>
      <c r="H523" s="126"/>
      <c r="I523" s="126"/>
      <c r="J523" s="285"/>
      <c r="K523" s="127"/>
      <c r="L523" s="128"/>
    </row>
    <row r="524" spans="2:12" x14ac:dyDescent="0.25">
      <c r="B524" s="123"/>
      <c r="C524" s="123"/>
      <c r="D524" s="124"/>
      <c r="E524" s="124"/>
      <c r="F524" s="125"/>
      <c r="G524" s="124"/>
      <c r="H524" s="126"/>
      <c r="I524" s="126"/>
      <c r="J524" s="285"/>
      <c r="K524" s="127"/>
      <c r="L524" s="128"/>
    </row>
    <row r="525" spans="2:12" x14ac:dyDescent="0.25">
      <c r="B525" s="123"/>
      <c r="C525" s="123"/>
      <c r="D525" s="124"/>
      <c r="E525" s="124"/>
      <c r="F525" s="125"/>
      <c r="G525" s="124"/>
      <c r="H525" s="126"/>
      <c r="I525" s="126"/>
      <c r="J525" s="285"/>
      <c r="K525" s="127"/>
      <c r="L525" s="128"/>
    </row>
    <row r="526" spans="2:12" x14ac:dyDescent="0.25">
      <c r="B526" s="123"/>
      <c r="C526" s="123"/>
      <c r="D526" s="124"/>
      <c r="E526" s="124"/>
      <c r="F526" s="125"/>
      <c r="G526" s="124"/>
      <c r="H526" s="126"/>
      <c r="I526" s="126"/>
      <c r="J526" s="285"/>
      <c r="K526" s="127"/>
      <c r="L526" s="128"/>
    </row>
    <row r="527" spans="2:12" x14ac:dyDescent="0.25">
      <c r="B527" s="123"/>
      <c r="C527" s="123"/>
      <c r="D527" s="124"/>
      <c r="E527" s="124"/>
      <c r="F527" s="125"/>
      <c r="G527" s="124"/>
      <c r="H527" s="126"/>
      <c r="I527" s="126"/>
      <c r="J527" s="285"/>
      <c r="K527" s="127"/>
      <c r="L527" s="128"/>
    </row>
    <row r="528" spans="2:12" x14ac:dyDescent="0.25">
      <c r="B528" s="123"/>
      <c r="C528" s="123"/>
      <c r="D528" s="124"/>
      <c r="E528" s="124"/>
      <c r="F528" s="125"/>
      <c r="G528" s="124"/>
      <c r="H528" s="126"/>
      <c r="I528" s="126"/>
      <c r="J528" s="285"/>
      <c r="K528" s="127"/>
      <c r="L528" s="128"/>
    </row>
    <row r="529" spans="2:12" x14ac:dyDescent="0.25">
      <c r="B529" s="123"/>
      <c r="C529" s="123"/>
      <c r="D529" s="124"/>
      <c r="E529" s="124"/>
      <c r="F529" s="125"/>
      <c r="G529" s="124"/>
      <c r="H529" s="126"/>
      <c r="I529" s="126"/>
      <c r="J529" s="285"/>
      <c r="K529" s="127"/>
      <c r="L529" s="128"/>
    </row>
    <row r="530" spans="2:12" x14ac:dyDescent="0.25">
      <c r="B530" s="123"/>
      <c r="C530" s="123"/>
      <c r="D530" s="124"/>
      <c r="E530" s="124"/>
      <c r="F530" s="125"/>
      <c r="G530" s="124"/>
      <c r="H530" s="126"/>
      <c r="I530" s="126"/>
      <c r="J530" s="285"/>
      <c r="K530" s="127"/>
      <c r="L530" s="128"/>
    </row>
    <row r="531" spans="2:12" x14ac:dyDescent="0.25">
      <c r="B531" s="123"/>
      <c r="C531" s="123"/>
      <c r="D531" s="124"/>
      <c r="E531" s="124"/>
      <c r="F531" s="125"/>
      <c r="G531" s="124"/>
      <c r="H531" s="126"/>
      <c r="I531" s="126"/>
      <c r="J531" s="285"/>
      <c r="K531" s="127"/>
      <c r="L531" s="128"/>
    </row>
    <row r="532" spans="2:12" x14ac:dyDescent="0.25">
      <c r="B532" s="123"/>
      <c r="C532" s="123"/>
      <c r="D532" s="124"/>
      <c r="E532" s="124"/>
      <c r="F532" s="125"/>
      <c r="G532" s="124"/>
      <c r="H532" s="126"/>
      <c r="I532" s="126"/>
      <c r="J532" s="285"/>
      <c r="K532" s="127"/>
      <c r="L532" s="128"/>
    </row>
    <row r="533" spans="2:12" x14ac:dyDescent="0.25">
      <c r="B533" s="123"/>
      <c r="C533" s="123"/>
      <c r="D533" s="124"/>
      <c r="E533" s="124"/>
      <c r="F533" s="125"/>
      <c r="G533" s="124"/>
      <c r="H533" s="126"/>
      <c r="I533" s="126"/>
      <c r="J533" s="285"/>
      <c r="K533" s="127"/>
      <c r="L533" s="128"/>
    </row>
    <row r="534" spans="2:12" x14ac:dyDescent="0.25">
      <c r="B534" s="123"/>
      <c r="C534" s="123"/>
      <c r="D534" s="124"/>
      <c r="E534" s="124"/>
      <c r="F534" s="125"/>
      <c r="G534" s="124"/>
      <c r="H534" s="126"/>
      <c r="I534" s="126"/>
      <c r="J534" s="285"/>
      <c r="K534" s="127"/>
      <c r="L534" s="128"/>
    </row>
    <row r="535" spans="2:12" x14ac:dyDescent="0.25">
      <c r="B535" s="123"/>
      <c r="C535" s="123"/>
      <c r="D535" s="124"/>
      <c r="E535" s="124"/>
      <c r="F535" s="125"/>
      <c r="G535" s="124"/>
      <c r="H535" s="126"/>
      <c r="I535" s="126"/>
      <c r="J535" s="285"/>
      <c r="K535" s="127"/>
      <c r="L535" s="128"/>
    </row>
    <row r="536" spans="2:12" x14ac:dyDescent="0.25">
      <c r="B536" s="123"/>
      <c r="C536" s="123"/>
      <c r="D536" s="124"/>
      <c r="E536" s="124"/>
      <c r="F536" s="125"/>
      <c r="G536" s="124"/>
      <c r="H536" s="126"/>
      <c r="I536" s="126"/>
      <c r="J536" s="285"/>
      <c r="K536" s="127"/>
      <c r="L536" s="128"/>
    </row>
    <row r="537" spans="2:12" x14ac:dyDescent="0.25">
      <c r="B537" s="123"/>
      <c r="C537" s="123"/>
      <c r="D537" s="124"/>
      <c r="E537" s="124"/>
      <c r="F537" s="125"/>
      <c r="G537" s="124"/>
      <c r="H537" s="126"/>
      <c r="I537" s="126"/>
      <c r="J537" s="285"/>
      <c r="K537" s="127"/>
      <c r="L537" s="128"/>
    </row>
    <row r="538" spans="2:12" x14ac:dyDescent="0.25">
      <c r="B538" s="123"/>
      <c r="C538" s="123"/>
      <c r="D538" s="124"/>
      <c r="E538" s="124"/>
      <c r="F538" s="125"/>
      <c r="G538" s="124"/>
      <c r="H538" s="126"/>
      <c r="I538" s="126"/>
      <c r="J538" s="285"/>
      <c r="K538" s="127"/>
      <c r="L538" s="128"/>
    </row>
    <row r="539" spans="2:12" x14ac:dyDescent="0.25">
      <c r="B539" s="123"/>
      <c r="C539" s="123"/>
      <c r="D539" s="124"/>
      <c r="E539" s="124"/>
      <c r="F539" s="125"/>
      <c r="G539" s="124"/>
      <c r="H539" s="126"/>
      <c r="I539" s="126"/>
      <c r="J539" s="285"/>
      <c r="K539" s="127"/>
      <c r="L539" s="128"/>
    </row>
    <row r="540" spans="2:12" x14ac:dyDescent="0.25">
      <c r="B540" s="123"/>
      <c r="C540" s="123"/>
      <c r="D540" s="124"/>
      <c r="E540" s="124"/>
      <c r="F540" s="125"/>
      <c r="G540" s="124"/>
      <c r="H540" s="126"/>
      <c r="I540" s="126"/>
      <c r="J540" s="285"/>
      <c r="K540" s="127"/>
      <c r="L540" s="128"/>
    </row>
    <row r="541" spans="2:12" x14ac:dyDescent="0.25">
      <c r="B541" s="123"/>
      <c r="C541" s="123"/>
      <c r="D541" s="124"/>
      <c r="E541" s="124"/>
      <c r="F541" s="125"/>
      <c r="G541" s="124"/>
      <c r="H541" s="126"/>
      <c r="I541" s="126"/>
      <c r="J541" s="285"/>
      <c r="K541" s="127"/>
      <c r="L541" s="128"/>
    </row>
    <row r="542" spans="2:12" x14ac:dyDescent="0.25">
      <c r="B542" s="123"/>
      <c r="C542" s="123"/>
      <c r="D542" s="124"/>
      <c r="E542" s="124"/>
      <c r="F542" s="125"/>
      <c r="G542" s="124"/>
      <c r="H542" s="126"/>
      <c r="I542" s="126"/>
      <c r="J542" s="285"/>
      <c r="K542" s="127"/>
      <c r="L542" s="128"/>
    </row>
    <row r="543" spans="2:12" x14ac:dyDescent="0.25">
      <c r="B543" s="123"/>
      <c r="C543" s="123"/>
      <c r="D543" s="124"/>
      <c r="E543" s="124"/>
      <c r="F543" s="125"/>
      <c r="G543" s="124"/>
      <c r="H543" s="126"/>
      <c r="I543" s="126"/>
      <c r="J543" s="285"/>
      <c r="K543" s="127"/>
      <c r="L543" s="128"/>
    </row>
    <row r="544" spans="2:12" x14ac:dyDescent="0.25">
      <c r="B544" s="123"/>
      <c r="C544" s="123"/>
      <c r="D544" s="124"/>
      <c r="E544" s="124"/>
      <c r="F544" s="125"/>
      <c r="G544" s="124"/>
      <c r="H544" s="126"/>
      <c r="I544" s="126"/>
      <c r="J544" s="285"/>
      <c r="K544" s="127"/>
      <c r="L544" s="128"/>
    </row>
    <row r="545" spans="2:12" x14ac:dyDescent="0.25">
      <c r="B545" s="123"/>
      <c r="C545" s="123"/>
      <c r="D545" s="124"/>
      <c r="E545" s="124"/>
      <c r="F545" s="125"/>
      <c r="G545" s="124"/>
      <c r="H545" s="126"/>
      <c r="I545" s="126"/>
      <c r="J545" s="285"/>
      <c r="K545" s="127"/>
      <c r="L545" s="128"/>
    </row>
    <row r="546" spans="2:12" x14ac:dyDescent="0.25">
      <c r="B546" s="123"/>
      <c r="C546" s="123"/>
      <c r="D546" s="124"/>
      <c r="E546" s="124"/>
      <c r="F546" s="125"/>
      <c r="G546" s="124"/>
      <c r="H546" s="126"/>
      <c r="I546" s="126"/>
      <c r="J546" s="285"/>
      <c r="K546" s="127"/>
      <c r="L546" s="128"/>
    </row>
    <row r="547" spans="2:12" x14ac:dyDescent="0.25">
      <c r="B547" s="123"/>
      <c r="C547" s="123"/>
      <c r="D547" s="124"/>
      <c r="E547" s="124"/>
      <c r="F547" s="125"/>
      <c r="G547" s="124"/>
      <c r="H547" s="126"/>
      <c r="I547" s="126"/>
      <c r="J547" s="285"/>
      <c r="K547" s="127"/>
      <c r="L547" s="128"/>
    </row>
    <row r="548" spans="2:12" x14ac:dyDescent="0.25">
      <c r="B548" s="123"/>
      <c r="C548" s="123"/>
      <c r="D548" s="124"/>
      <c r="E548" s="124"/>
      <c r="F548" s="125"/>
      <c r="G548" s="124"/>
      <c r="H548" s="126"/>
      <c r="I548" s="126"/>
      <c r="J548" s="285"/>
      <c r="K548" s="127"/>
      <c r="L548" s="128"/>
    </row>
    <row r="549" spans="2:12" x14ac:dyDescent="0.25">
      <c r="B549" s="123"/>
      <c r="C549" s="123"/>
      <c r="D549" s="124"/>
      <c r="E549" s="124"/>
      <c r="F549" s="125"/>
      <c r="G549" s="124"/>
      <c r="H549" s="126"/>
      <c r="I549" s="126"/>
      <c r="J549" s="285"/>
      <c r="K549" s="127"/>
      <c r="L549" s="128"/>
    </row>
    <row r="550" spans="2:12" x14ac:dyDescent="0.25">
      <c r="B550" s="123"/>
      <c r="C550" s="123"/>
      <c r="D550" s="124"/>
      <c r="E550" s="124"/>
      <c r="F550" s="125"/>
      <c r="G550" s="124"/>
      <c r="H550" s="126"/>
      <c r="I550" s="126"/>
      <c r="J550" s="285"/>
      <c r="K550" s="127"/>
      <c r="L550" s="128"/>
    </row>
    <row r="551" spans="2:12" x14ac:dyDescent="0.25">
      <c r="B551" s="123"/>
      <c r="C551" s="123"/>
      <c r="D551" s="124"/>
      <c r="E551" s="124"/>
      <c r="F551" s="125"/>
      <c r="G551" s="124"/>
      <c r="H551" s="126"/>
      <c r="I551" s="126"/>
      <c r="J551" s="285"/>
      <c r="K551" s="127"/>
      <c r="L551" s="128"/>
    </row>
    <row r="552" spans="2:12" x14ac:dyDescent="0.25">
      <c r="B552" s="123"/>
      <c r="C552" s="123"/>
      <c r="D552" s="124"/>
      <c r="E552" s="124"/>
      <c r="F552" s="125"/>
      <c r="G552" s="124"/>
      <c r="H552" s="126"/>
      <c r="I552" s="126"/>
      <c r="J552" s="285"/>
      <c r="K552" s="127"/>
      <c r="L552" s="128"/>
    </row>
    <row r="553" spans="2:12" x14ac:dyDescent="0.25">
      <c r="B553" s="123"/>
      <c r="C553" s="123"/>
      <c r="D553" s="124"/>
      <c r="E553" s="124"/>
      <c r="F553" s="125"/>
      <c r="G553" s="124"/>
      <c r="H553" s="126"/>
      <c r="I553" s="126"/>
      <c r="J553" s="285"/>
      <c r="K553" s="127"/>
      <c r="L553" s="128"/>
    </row>
    <row r="554" spans="2:12" x14ac:dyDescent="0.25">
      <c r="B554" s="123"/>
      <c r="C554" s="123"/>
      <c r="D554" s="124"/>
      <c r="E554" s="124"/>
      <c r="F554" s="125"/>
      <c r="G554" s="124"/>
      <c r="H554" s="126"/>
      <c r="I554" s="126"/>
      <c r="J554" s="285"/>
      <c r="K554" s="127"/>
      <c r="L554" s="128"/>
    </row>
    <row r="555" spans="2:12" x14ac:dyDescent="0.25">
      <c r="B555" s="123"/>
      <c r="C555" s="123"/>
      <c r="D555" s="124"/>
      <c r="E555" s="124"/>
      <c r="F555" s="125"/>
      <c r="G555" s="124"/>
      <c r="H555" s="126"/>
      <c r="I555" s="126"/>
      <c r="J555" s="285"/>
      <c r="K555" s="127"/>
      <c r="L555" s="128"/>
    </row>
    <row r="556" spans="2:12" x14ac:dyDescent="0.25">
      <c r="B556" s="123"/>
      <c r="C556" s="123"/>
      <c r="D556" s="124"/>
      <c r="E556" s="124"/>
      <c r="F556" s="125"/>
      <c r="G556" s="124"/>
      <c r="H556" s="126"/>
      <c r="I556" s="126"/>
      <c r="J556" s="285"/>
      <c r="K556" s="127"/>
      <c r="L556" s="128"/>
    </row>
    <row r="557" spans="2:12" x14ac:dyDescent="0.25">
      <c r="B557" s="123"/>
      <c r="C557" s="123"/>
      <c r="D557" s="124"/>
      <c r="E557" s="124"/>
      <c r="F557" s="125"/>
      <c r="G557" s="124"/>
      <c r="H557" s="126"/>
      <c r="I557" s="126"/>
      <c r="J557" s="285"/>
      <c r="K557" s="127"/>
      <c r="L557" s="128"/>
    </row>
    <row r="558" spans="2:12" x14ac:dyDescent="0.25">
      <c r="B558" s="123"/>
      <c r="C558" s="123"/>
      <c r="D558" s="124"/>
      <c r="E558" s="124"/>
      <c r="F558" s="125"/>
      <c r="G558" s="124"/>
      <c r="H558" s="126"/>
      <c r="I558" s="126"/>
      <c r="J558" s="285"/>
      <c r="K558" s="127"/>
      <c r="L558" s="128"/>
    </row>
    <row r="559" spans="2:12" x14ac:dyDescent="0.25">
      <c r="B559" s="123"/>
      <c r="C559" s="123"/>
      <c r="D559" s="124"/>
      <c r="E559" s="124"/>
      <c r="F559" s="125"/>
      <c r="G559" s="124"/>
      <c r="H559" s="126"/>
      <c r="I559" s="126"/>
      <c r="J559" s="285"/>
      <c r="K559" s="127"/>
      <c r="L559" s="128"/>
    </row>
    <row r="560" spans="2:12" x14ac:dyDescent="0.25">
      <c r="B560" s="123"/>
      <c r="C560" s="123"/>
      <c r="D560" s="124"/>
      <c r="E560" s="124"/>
      <c r="F560" s="125"/>
      <c r="G560" s="124"/>
      <c r="H560" s="126"/>
      <c r="I560" s="126"/>
      <c r="J560" s="285"/>
      <c r="K560" s="127"/>
      <c r="L560" s="128"/>
    </row>
    <row r="561" spans="2:12" x14ac:dyDescent="0.25">
      <c r="B561" s="123"/>
      <c r="C561" s="123"/>
      <c r="D561" s="124"/>
      <c r="E561" s="124"/>
      <c r="F561" s="125"/>
      <c r="G561" s="124"/>
      <c r="H561" s="126"/>
      <c r="I561" s="126"/>
      <c r="J561" s="285"/>
      <c r="K561" s="127"/>
      <c r="L561" s="128"/>
    </row>
    <row r="562" spans="2:12" x14ac:dyDescent="0.25">
      <c r="B562" s="123"/>
      <c r="C562" s="123"/>
      <c r="D562" s="124"/>
      <c r="E562" s="124"/>
      <c r="F562" s="125"/>
      <c r="G562" s="124"/>
      <c r="H562" s="126"/>
      <c r="I562" s="126"/>
      <c r="J562" s="285"/>
      <c r="K562" s="127"/>
      <c r="L562" s="128"/>
    </row>
    <row r="563" spans="2:12" x14ac:dyDescent="0.25">
      <c r="B563" s="123"/>
      <c r="C563" s="123"/>
      <c r="D563" s="124"/>
      <c r="E563" s="124"/>
      <c r="F563" s="125"/>
      <c r="G563" s="124"/>
      <c r="H563" s="126"/>
      <c r="I563" s="126"/>
      <c r="J563" s="285"/>
      <c r="K563" s="127"/>
      <c r="L563" s="128"/>
    </row>
    <row r="564" spans="2:12" x14ac:dyDescent="0.25">
      <c r="B564" s="123"/>
      <c r="C564" s="123"/>
      <c r="D564" s="124"/>
      <c r="E564" s="124"/>
      <c r="F564" s="125"/>
      <c r="G564" s="124"/>
      <c r="H564" s="126"/>
      <c r="I564" s="126"/>
      <c r="J564" s="285"/>
      <c r="K564" s="127"/>
      <c r="L564" s="128"/>
    </row>
    <row r="565" spans="2:12" x14ac:dyDescent="0.25">
      <c r="B565" s="123"/>
      <c r="C565" s="123"/>
      <c r="D565" s="124"/>
      <c r="E565" s="124"/>
      <c r="F565" s="125"/>
      <c r="G565" s="124"/>
      <c r="H565" s="126"/>
      <c r="I565" s="126"/>
      <c r="J565" s="285"/>
      <c r="K565" s="127"/>
      <c r="L565" s="128"/>
    </row>
    <row r="566" spans="2:12" x14ac:dyDescent="0.25">
      <c r="B566" s="123"/>
      <c r="C566" s="123"/>
      <c r="D566" s="124"/>
      <c r="E566" s="124"/>
      <c r="F566" s="125"/>
      <c r="G566" s="124"/>
      <c r="H566" s="126"/>
      <c r="I566" s="126"/>
      <c r="J566" s="285"/>
      <c r="K566" s="127"/>
      <c r="L566" s="128"/>
    </row>
    <row r="567" spans="2:12" x14ac:dyDescent="0.25">
      <c r="B567" s="123"/>
      <c r="C567" s="123"/>
      <c r="D567" s="124"/>
      <c r="E567" s="124"/>
      <c r="F567" s="125"/>
      <c r="G567" s="124"/>
      <c r="H567" s="126"/>
      <c r="I567" s="126"/>
      <c r="J567" s="285"/>
      <c r="K567" s="127"/>
      <c r="L567" s="128"/>
    </row>
    <row r="568" spans="2:12" x14ac:dyDescent="0.25">
      <c r="B568" s="123"/>
      <c r="C568" s="123"/>
      <c r="D568" s="124"/>
      <c r="E568" s="124"/>
      <c r="F568" s="125"/>
      <c r="G568" s="124"/>
      <c r="H568" s="126"/>
      <c r="I568" s="126"/>
      <c r="J568" s="285"/>
      <c r="K568" s="127"/>
      <c r="L568" s="128"/>
    </row>
    <row r="569" spans="2:12" x14ac:dyDescent="0.25">
      <c r="B569" s="123"/>
      <c r="C569" s="123"/>
      <c r="D569" s="124"/>
      <c r="E569" s="124"/>
      <c r="F569" s="125"/>
      <c r="G569" s="124"/>
      <c r="H569" s="126"/>
      <c r="I569" s="126"/>
      <c r="J569" s="285"/>
      <c r="K569" s="127"/>
      <c r="L569" s="128"/>
    </row>
    <row r="570" spans="2:12" x14ac:dyDescent="0.25">
      <c r="B570" s="123"/>
      <c r="C570" s="123"/>
      <c r="D570" s="124"/>
      <c r="E570" s="124"/>
      <c r="F570" s="125"/>
      <c r="G570" s="124"/>
      <c r="H570" s="126"/>
      <c r="I570" s="126"/>
      <c r="J570" s="285"/>
      <c r="K570" s="127"/>
      <c r="L570" s="128"/>
    </row>
    <row r="571" spans="2:12" x14ac:dyDescent="0.25">
      <c r="B571" s="123"/>
      <c r="C571" s="123"/>
      <c r="D571" s="124"/>
      <c r="E571" s="124"/>
      <c r="F571" s="125"/>
      <c r="G571" s="124"/>
      <c r="H571" s="126"/>
      <c r="I571" s="126"/>
      <c r="J571" s="285"/>
      <c r="K571" s="127"/>
      <c r="L571" s="128"/>
    </row>
    <row r="572" spans="2:12" x14ac:dyDescent="0.25">
      <c r="B572" s="123"/>
      <c r="C572" s="123"/>
      <c r="D572" s="124"/>
      <c r="E572" s="124"/>
      <c r="F572" s="125"/>
      <c r="G572" s="124"/>
      <c r="H572" s="126"/>
      <c r="I572" s="126"/>
      <c r="J572" s="285"/>
      <c r="K572" s="127"/>
      <c r="L572" s="128"/>
    </row>
    <row r="573" spans="2:12" x14ac:dyDescent="0.25">
      <c r="B573" s="123"/>
      <c r="C573" s="123"/>
      <c r="D573" s="124"/>
      <c r="E573" s="124"/>
      <c r="F573" s="125"/>
      <c r="G573" s="124"/>
      <c r="H573" s="126"/>
      <c r="I573" s="126"/>
      <c r="J573" s="285"/>
      <c r="K573" s="127"/>
      <c r="L573" s="128"/>
    </row>
    <row r="574" spans="2:12" x14ac:dyDescent="0.25">
      <c r="B574" s="123"/>
      <c r="C574" s="123"/>
      <c r="D574" s="124"/>
      <c r="E574" s="124"/>
      <c r="F574" s="125"/>
      <c r="G574" s="124"/>
      <c r="H574" s="126"/>
      <c r="I574" s="126"/>
      <c r="J574" s="285"/>
      <c r="K574" s="127"/>
      <c r="L574" s="128"/>
    </row>
    <row r="575" spans="2:12" x14ac:dyDescent="0.25">
      <c r="B575" s="123"/>
      <c r="C575" s="123"/>
      <c r="D575" s="124"/>
      <c r="E575" s="124"/>
      <c r="F575" s="125"/>
      <c r="G575" s="124"/>
      <c r="H575" s="126"/>
      <c r="I575" s="126"/>
      <c r="J575" s="285"/>
      <c r="K575" s="127"/>
      <c r="L575" s="128"/>
    </row>
    <row r="576" spans="2:12" x14ac:dyDescent="0.25">
      <c r="B576" s="123"/>
      <c r="C576" s="123"/>
      <c r="D576" s="124"/>
      <c r="E576" s="124"/>
      <c r="F576" s="125"/>
      <c r="G576" s="124"/>
      <c r="H576" s="126"/>
      <c r="I576" s="126"/>
      <c r="J576" s="285"/>
      <c r="K576" s="127"/>
      <c r="L576" s="128"/>
    </row>
    <row r="577" spans="2:12" x14ac:dyDescent="0.25">
      <c r="B577" s="123"/>
      <c r="C577" s="123"/>
      <c r="D577" s="124"/>
      <c r="E577" s="124"/>
      <c r="F577" s="125"/>
      <c r="G577" s="124"/>
      <c r="H577" s="126"/>
      <c r="I577" s="126"/>
      <c r="J577" s="285"/>
      <c r="K577" s="127"/>
      <c r="L577" s="128"/>
    </row>
    <row r="578" spans="2:12" x14ac:dyDescent="0.25">
      <c r="B578" s="123"/>
      <c r="C578" s="123"/>
      <c r="D578" s="124"/>
      <c r="E578" s="124"/>
      <c r="F578" s="125"/>
      <c r="G578" s="124"/>
      <c r="H578" s="126"/>
      <c r="I578" s="126"/>
      <c r="J578" s="285"/>
      <c r="K578" s="127"/>
      <c r="L578" s="128"/>
    </row>
    <row r="579" spans="2:12" x14ac:dyDescent="0.25">
      <c r="B579" s="123"/>
      <c r="C579" s="123"/>
      <c r="D579" s="124"/>
      <c r="E579" s="124"/>
      <c r="F579" s="125"/>
      <c r="G579" s="124"/>
      <c r="H579" s="126"/>
      <c r="I579" s="126"/>
      <c r="J579" s="285"/>
      <c r="K579" s="127"/>
      <c r="L579" s="128"/>
    </row>
    <row r="580" spans="2:12" x14ac:dyDescent="0.25">
      <c r="B580" s="123"/>
      <c r="C580" s="123"/>
      <c r="D580" s="124"/>
      <c r="E580" s="124"/>
      <c r="F580" s="125"/>
      <c r="G580" s="124"/>
      <c r="H580" s="126"/>
      <c r="I580" s="126"/>
      <c r="J580" s="285"/>
      <c r="K580" s="127"/>
      <c r="L580" s="128"/>
    </row>
    <row r="581" spans="2:12" x14ac:dyDescent="0.25">
      <c r="B581" s="123"/>
      <c r="C581" s="123"/>
      <c r="D581" s="124"/>
      <c r="E581" s="124"/>
      <c r="F581" s="125"/>
      <c r="G581" s="124"/>
      <c r="H581" s="126"/>
      <c r="I581" s="126"/>
      <c r="J581" s="285"/>
      <c r="K581" s="127"/>
      <c r="L581" s="128"/>
    </row>
    <row r="582" spans="2:12" x14ac:dyDescent="0.25">
      <c r="B582" s="123"/>
      <c r="C582" s="123"/>
      <c r="D582" s="124"/>
      <c r="E582" s="124"/>
      <c r="F582" s="125"/>
      <c r="G582" s="124"/>
      <c r="H582" s="126"/>
      <c r="I582" s="126"/>
      <c r="J582" s="285"/>
      <c r="K582" s="127"/>
      <c r="L582" s="128"/>
    </row>
    <row r="583" spans="2:12" x14ac:dyDescent="0.25">
      <c r="B583" s="123"/>
      <c r="C583" s="123"/>
      <c r="D583" s="124"/>
      <c r="E583" s="124"/>
      <c r="F583" s="125"/>
      <c r="G583" s="124"/>
      <c r="H583" s="126"/>
      <c r="I583" s="126"/>
      <c r="J583" s="285"/>
      <c r="K583" s="127"/>
      <c r="L583" s="128"/>
    </row>
    <row r="584" spans="2:12" x14ac:dyDescent="0.25">
      <c r="B584" s="123"/>
      <c r="C584" s="123"/>
      <c r="D584" s="124"/>
      <c r="E584" s="124"/>
      <c r="F584" s="125"/>
      <c r="G584" s="124"/>
      <c r="H584" s="126"/>
      <c r="I584" s="126"/>
      <c r="J584" s="285"/>
      <c r="K584" s="127"/>
      <c r="L584" s="128"/>
    </row>
    <row r="585" spans="2:12" x14ac:dyDescent="0.25">
      <c r="B585" s="123"/>
      <c r="C585" s="123"/>
      <c r="D585" s="124"/>
      <c r="E585" s="124"/>
      <c r="F585" s="125"/>
      <c r="G585" s="124"/>
      <c r="H585" s="126"/>
      <c r="I585" s="126"/>
      <c r="J585" s="285"/>
      <c r="K585" s="127"/>
      <c r="L585" s="128"/>
    </row>
    <row r="586" spans="2:12" x14ac:dyDescent="0.25">
      <c r="B586" s="123"/>
      <c r="C586" s="123"/>
      <c r="D586" s="124"/>
      <c r="E586" s="124"/>
      <c r="F586" s="125"/>
      <c r="G586" s="124"/>
      <c r="H586" s="126"/>
      <c r="I586" s="126"/>
      <c r="J586" s="285"/>
      <c r="K586" s="127"/>
      <c r="L586" s="128"/>
    </row>
    <row r="587" spans="2:12" x14ac:dyDescent="0.25">
      <c r="B587" s="123"/>
      <c r="C587" s="123"/>
      <c r="D587" s="124"/>
      <c r="E587" s="124"/>
      <c r="F587" s="125"/>
      <c r="G587" s="124"/>
      <c r="H587" s="126"/>
      <c r="I587" s="126"/>
      <c r="J587" s="285"/>
      <c r="K587" s="127"/>
      <c r="L587" s="128"/>
    </row>
    <row r="588" spans="2:12" x14ac:dyDescent="0.25">
      <c r="B588" s="123"/>
      <c r="C588" s="123"/>
      <c r="D588" s="124"/>
      <c r="E588" s="124"/>
      <c r="F588" s="125"/>
      <c r="G588" s="124"/>
      <c r="H588" s="126"/>
      <c r="I588" s="126"/>
      <c r="J588" s="285"/>
      <c r="K588" s="127"/>
      <c r="L588" s="128"/>
    </row>
    <row r="589" spans="2:12" x14ac:dyDescent="0.25">
      <c r="B589" s="123"/>
      <c r="C589" s="123"/>
      <c r="D589" s="124"/>
      <c r="E589" s="124"/>
      <c r="F589" s="125"/>
      <c r="G589" s="124"/>
      <c r="H589" s="126"/>
      <c r="I589" s="126"/>
      <c r="J589" s="285"/>
      <c r="K589" s="127"/>
      <c r="L589" s="128"/>
    </row>
    <row r="590" spans="2:12" x14ac:dyDescent="0.25">
      <c r="B590" s="123"/>
      <c r="C590" s="123"/>
      <c r="D590" s="124"/>
      <c r="E590" s="124"/>
      <c r="F590" s="125"/>
      <c r="G590" s="124"/>
      <c r="H590" s="126"/>
      <c r="I590" s="126"/>
      <c r="J590" s="285"/>
      <c r="K590" s="127"/>
      <c r="L590" s="128"/>
    </row>
    <row r="591" spans="2:12" x14ac:dyDescent="0.25">
      <c r="B591" s="123"/>
      <c r="C591" s="123"/>
      <c r="D591" s="124"/>
      <c r="E591" s="124"/>
      <c r="F591" s="125"/>
      <c r="G591" s="124"/>
      <c r="H591" s="126"/>
      <c r="I591" s="126"/>
      <c r="J591" s="285"/>
      <c r="K591" s="127"/>
      <c r="L591" s="128"/>
    </row>
    <row r="592" spans="2:12" x14ac:dyDescent="0.25">
      <c r="B592" s="123"/>
      <c r="C592" s="123"/>
      <c r="D592" s="124"/>
      <c r="E592" s="124"/>
      <c r="F592" s="125"/>
      <c r="G592" s="124"/>
      <c r="H592" s="126"/>
      <c r="I592" s="126"/>
      <c r="J592" s="285"/>
      <c r="K592" s="127"/>
      <c r="L592" s="128"/>
    </row>
    <row r="593" spans="2:12" x14ac:dyDescent="0.25">
      <c r="B593" s="123"/>
      <c r="C593" s="123"/>
      <c r="D593" s="124"/>
      <c r="E593" s="124"/>
      <c r="F593" s="125"/>
      <c r="G593" s="124"/>
      <c r="H593" s="126"/>
      <c r="I593" s="126"/>
      <c r="J593" s="285"/>
      <c r="K593" s="127"/>
      <c r="L593" s="128"/>
    </row>
    <row r="594" spans="2:12" x14ac:dyDescent="0.25">
      <c r="B594" s="123"/>
      <c r="C594" s="123"/>
      <c r="D594" s="124"/>
      <c r="E594" s="124"/>
      <c r="F594" s="125"/>
      <c r="G594" s="124"/>
      <c r="H594" s="126"/>
      <c r="I594" s="126"/>
      <c r="J594" s="285"/>
      <c r="K594" s="127"/>
      <c r="L594" s="128"/>
    </row>
    <row r="595" spans="2:12" x14ac:dyDescent="0.25">
      <c r="B595" s="123"/>
      <c r="C595" s="123"/>
      <c r="D595" s="124"/>
      <c r="E595" s="124"/>
      <c r="F595" s="125"/>
      <c r="G595" s="124"/>
      <c r="H595" s="126"/>
      <c r="I595" s="126"/>
      <c r="J595" s="285"/>
      <c r="K595" s="127"/>
      <c r="L595" s="128"/>
    </row>
    <row r="596" spans="2:12" x14ac:dyDescent="0.25">
      <c r="B596" s="123"/>
      <c r="C596" s="123"/>
      <c r="D596" s="124"/>
      <c r="E596" s="124"/>
      <c r="F596" s="125"/>
      <c r="G596" s="124"/>
      <c r="H596" s="126"/>
      <c r="I596" s="126"/>
      <c r="J596" s="285"/>
      <c r="K596" s="127"/>
      <c r="L596" s="128"/>
    </row>
    <row r="597" spans="2:12" x14ac:dyDescent="0.25">
      <c r="B597" s="123"/>
      <c r="C597" s="123"/>
      <c r="D597" s="124"/>
      <c r="E597" s="124"/>
      <c r="F597" s="125"/>
      <c r="G597" s="124"/>
      <c r="H597" s="126"/>
      <c r="I597" s="126"/>
      <c r="J597" s="285"/>
      <c r="K597" s="127"/>
      <c r="L597" s="128"/>
    </row>
    <row r="598" spans="2:12" x14ac:dyDescent="0.25">
      <c r="B598" s="123"/>
      <c r="C598" s="123"/>
      <c r="D598" s="124"/>
      <c r="E598" s="124"/>
      <c r="F598" s="125"/>
      <c r="G598" s="124"/>
      <c r="H598" s="126"/>
      <c r="I598" s="126"/>
      <c r="J598" s="285"/>
      <c r="K598" s="127"/>
      <c r="L598" s="128"/>
    </row>
    <row r="599" spans="2:12" x14ac:dyDescent="0.25">
      <c r="B599" s="123"/>
      <c r="C599" s="123"/>
      <c r="D599" s="124"/>
      <c r="E599" s="124"/>
      <c r="F599" s="125"/>
      <c r="G599" s="124"/>
      <c r="H599" s="126"/>
      <c r="I599" s="126"/>
      <c r="J599" s="285"/>
      <c r="K599" s="127"/>
      <c r="L599" s="128"/>
    </row>
    <row r="600" spans="2:12" x14ac:dyDescent="0.25">
      <c r="B600" s="123"/>
      <c r="C600" s="123"/>
      <c r="D600" s="124"/>
      <c r="E600" s="124"/>
      <c r="F600" s="125"/>
      <c r="G600" s="124"/>
      <c r="H600" s="126"/>
      <c r="I600" s="126"/>
      <c r="J600" s="285"/>
      <c r="K600" s="127"/>
      <c r="L600" s="128"/>
    </row>
    <row r="601" spans="2:12" x14ac:dyDescent="0.25">
      <c r="B601" s="123"/>
      <c r="C601" s="123"/>
      <c r="D601" s="124"/>
      <c r="E601" s="124"/>
      <c r="F601" s="125"/>
      <c r="G601" s="124"/>
      <c r="H601" s="126"/>
      <c r="I601" s="126"/>
      <c r="J601" s="285"/>
      <c r="K601" s="127"/>
      <c r="L601" s="128"/>
    </row>
    <row r="602" spans="2:12" x14ac:dyDescent="0.25">
      <c r="B602" s="123"/>
      <c r="C602" s="123"/>
      <c r="D602" s="124"/>
      <c r="E602" s="124"/>
      <c r="F602" s="125"/>
      <c r="G602" s="124"/>
      <c r="H602" s="126"/>
      <c r="I602" s="126"/>
      <c r="J602" s="285"/>
      <c r="K602" s="127"/>
      <c r="L602" s="128"/>
    </row>
    <row r="603" spans="2:12" x14ac:dyDescent="0.25">
      <c r="B603" s="123"/>
      <c r="C603" s="123"/>
      <c r="D603" s="124"/>
      <c r="E603" s="124"/>
      <c r="F603" s="125"/>
      <c r="G603" s="124"/>
      <c r="H603" s="126"/>
      <c r="I603" s="126"/>
      <c r="J603" s="285"/>
      <c r="K603" s="127"/>
      <c r="L603" s="128"/>
    </row>
    <row r="604" spans="2:12" x14ac:dyDescent="0.25">
      <c r="B604" s="123"/>
      <c r="C604" s="123"/>
      <c r="D604" s="124"/>
      <c r="E604" s="124"/>
      <c r="F604" s="125"/>
      <c r="G604" s="124"/>
      <c r="H604" s="126"/>
      <c r="I604" s="126"/>
      <c r="J604" s="285"/>
      <c r="K604" s="127"/>
      <c r="L604" s="128"/>
    </row>
    <row r="605" spans="2:12" x14ac:dyDescent="0.25">
      <c r="B605" s="123"/>
      <c r="C605" s="123"/>
      <c r="D605" s="124"/>
      <c r="E605" s="124"/>
      <c r="F605" s="125"/>
      <c r="G605" s="124"/>
      <c r="H605" s="126"/>
      <c r="I605" s="126"/>
      <c r="J605" s="285"/>
      <c r="K605" s="127"/>
      <c r="L605" s="128"/>
    </row>
    <row r="606" spans="2:12" x14ac:dyDescent="0.25">
      <c r="B606" s="123"/>
      <c r="C606" s="123"/>
      <c r="D606" s="124"/>
      <c r="E606" s="124"/>
      <c r="F606" s="125"/>
      <c r="G606" s="124"/>
      <c r="H606" s="126"/>
      <c r="I606" s="126"/>
      <c r="J606" s="285"/>
      <c r="K606" s="127"/>
      <c r="L606" s="128"/>
    </row>
    <row r="607" spans="2:12" x14ac:dyDescent="0.25">
      <c r="B607" s="123"/>
      <c r="C607" s="123"/>
      <c r="D607" s="124"/>
      <c r="E607" s="124"/>
      <c r="F607" s="125"/>
      <c r="G607" s="124"/>
      <c r="H607" s="126"/>
      <c r="I607" s="126"/>
      <c r="J607" s="285"/>
      <c r="K607" s="127"/>
      <c r="L607" s="128"/>
    </row>
    <row r="608" spans="2:12" x14ac:dyDescent="0.25">
      <c r="B608" s="123"/>
      <c r="C608" s="123"/>
      <c r="D608" s="124"/>
      <c r="E608" s="124"/>
      <c r="F608" s="125"/>
      <c r="G608" s="124"/>
      <c r="H608" s="126"/>
      <c r="I608" s="126"/>
      <c r="J608" s="285"/>
      <c r="K608" s="127"/>
      <c r="L608" s="128"/>
    </row>
    <row r="609" spans="2:12" x14ac:dyDescent="0.25">
      <c r="B609" s="123"/>
      <c r="C609" s="123"/>
      <c r="D609" s="124"/>
      <c r="E609" s="124"/>
      <c r="F609" s="125"/>
      <c r="G609" s="124"/>
      <c r="H609" s="126"/>
      <c r="I609" s="126"/>
      <c r="J609" s="285"/>
      <c r="K609" s="127"/>
      <c r="L609" s="128"/>
    </row>
    <row r="610" spans="2:12" x14ac:dyDescent="0.25">
      <c r="B610" s="123"/>
      <c r="C610" s="123"/>
      <c r="D610" s="124"/>
      <c r="E610" s="124"/>
      <c r="F610" s="125"/>
      <c r="G610" s="124"/>
      <c r="H610" s="126"/>
      <c r="I610" s="126"/>
      <c r="J610" s="285"/>
      <c r="K610" s="127"/>
      <c r="L610" s="128"/>
    </row>
    <row r="611" spans="2:12" x14ac:dyDescent="0.25">
      <c r="B611" s="123"/>
      <c r="C611" s="123"/>
      <c r="D611" s="124"/>
      <c r="E611" s="124"/>
      <c r="F611" s="125"/>
      <c r="G611" s="124"/>
      <c r="H611" s="126"/>
      <c r="I611" s="126"/>
      <c r="J611" s="285"/>
      <c r="K611" s="127"/>
      <c r="L611" s="128"/>
    </row>
    <row r="612" spans="2:12" x14ac:dyDescent="0.25">
      <c r="B612" s="123"/>
      <c r="C612" s="123"/>
      <c r="D612" s="124"/>
      <c r="E612" s="124"/>
      <c r="F612" s="125"/>
      <c r="G612" s="124"/>
      <c r="H612" s="126"/>
      <c r="I612" s="126"/>
      <c r="J612" s="285"/>
      <c r="K612" s="127"/>
      <c r="L612" s="128"/>
    </row>
    <row r="613" spans="2:12" x14ac:dyDescent="0.25">
      <c r="B613" s="123"/>
      <c r="C613" s="123"/>
      <c r="D613" s="124"/>
      <c r="E613" s="124"/>
      <c r="F613" s="125"/>
      <c r="G613" s="124"/>
      <c r="H613" s="126"/>
      <c r="I613" s="126"/>
      <c r="J613" s="285"/>
      <c r="K613" s="127"/>
      <c r="L613" s="128"/>
    </row>
    <row r="614" spans="2:12" x14ac:dyDescent="0.25">
      <c r="B614" s="123"/>
      <c r="C614" s="123"/>
      <c r="D614" s="124"/>
      <c r="E614" s="124"/>
      <c r="F614" s="125"/>
      <c r="G614" s="124"/>
      <c r="H614" s="126"/>
      <c r="I614" s="126"/>
      <c r="J614" s="285"/>
      <c r="K614" s="127"/>
      <c r="L614" s="128"/>
    </row>
    <row r="615" spans="2:12" x14ac:dyDescent="0.25">
      <c r="B615" s="123"/>
      <c r="C615" s="123"/>
      <c r="D615" s="124"/>
      <c r="E615" s="124"/>
      <c r="F615" s="125"/>
      <c r="G615" s="124"/>
      <c r="H615" s="126"/>
      <c r="I615" s="126"/>
      <c r="J615" s="285"/>
      <c r="K615" s="127"/>
      <c r="L615" s="128"/>
    </row>
    <row r="616" spans="2:12" x14ac:dyDescent="0.25">
      <c r="B616" s="123"/>
      <c r="C616" s="123"/>
      <c r="D616" s="124"/>
      <c r="E616" s="124"/>
      <c r="F616" s="125"/>
      <c r="G616" s="124"/>
      <c r="H616" s="126"/>
      <c r="I616" s="126"/>
      <c r="J616" s="285"/>
      <c r="K616" s="127"/>
      <c r="L616" s="128"/>
    </row>
    <row r="617" spans="2:12" x14ac:dyDescent="0.25">
      <c r="B617" s="123"/>
      <c r="C617" s="123"/>
      <c r="D617" s="124"/>
      <c r="E617" s="124"/>
      <c r="F617" s="125"/>
      <c r="G617" s="124"/>
      <c r="H617" s="126"/>
      <c r="I617" s="126"/>
      <c r="J617" s="285"/>
      <c r="K617" s="127"/>
      <c r="L617" s="128"/>
    </row>
    <row r="618" spans="2:12" x14ac:dyDescent="0.25">
      <c r="B618" s="123"/>
      <c r="C618" s="123"/>
      <c r="D618" s="124"/>
      <c r="E618" s="124"/>
      <c r="F618" s="125"/>
      <c r="G618" s="124"/>
      <c r="H618" s="126"/>
      <c r="I618" s="126"/>
      <c r="J618" s="285"/>
      <c r="K618" s="127"/>
      <c r="L618" s="128"/>
    </row>
    <row r="619" spans="2:12" x14ac:dyDescent="0.25">
      <c r="B619" s="123"/>
      <c r="C619" s="123"/>
      <c r="D619" s="124"/>
      <c r="E619" s="124"/>
      <c r="F619" s="125"/>
      <c r="G619" s="124"/>
      <c r="H619" s="126"/>
      <c r="I619" s="126"/>
      <c r="J619" s="285"/>
      <c r="K619" s="127"/>
      <c r="L619" s="128"/>
    </row>
    <row r="620" spans="2:12" x14ac:dyDescent="0.25">
      <c r="B620" s="123"/>
      <c r="C620" s="123"/>
      <c r="D620" s="124"/>
      <c r="E620" s="124"/>
      <c r="F620" s="125"/>
      <c r="G620" s="124"/>
      <c r="H620" s="126"/>
      <c r="I620" s="126"/>
      <c r="J620" s="285"/>
      <c r="K620" s="127"/>
      <c r="L620" s="128"/>
    </row>
    <row r="621" spans="2:12" x14ac:dyDescent="0.25">
      <c r="B621" s="123"/>
      <c r="C621" s="123"/>
      <c r="D621" s="124"/>
      <c r="E621" s="124"/>
      <c r="F621" s="125"/>
      <c r="G621" s="124"/>
      <c r="H621" s="126"/>
      <c r="I621" s="126"/>
      <c r="J621" s="285"/>
      <c r="K621" s="127"/>
      <c r="L621" s="128"/>
    </row>
    <row r="622" spans="2:12" x14ac:dyDescent="0.25">
      <c r="B622" s="123"/>
      <c r="C622" s="123"/>
      <c r="D622" s="124"/>
      <c r="E622" s="124"/>
      <c r="F622" s="125"/>
      <c r="G622" s="124"/>
      <c r="H622" s="126"/>
      <c r="I622" s="126"/>
      <c r="J622" s="285"/>
      <c r="K622" s="127"/>
      <c r="L622" s="128"/>
    </row>
    <row r="623" spans="2:12" x14ac:dyDescent="0.25">
      <c r="B623" s="123"/>
      <c r="C623" s="123"/>
      <c r="D623" s="124"/>
      <c r="E623" s="124"/>
      <c r="F623" s="125"/>
      <c r="G623" s="124"/>
      <c r="H623" s="126"/>
      <c r="I623" s="126"/>
      <c r="J623" s="285"/>
      <c r="K623" s="127"/>
      <c r="L623" s="128"/>
    </row>
    <row r="624" spans="2:12" x14ac:dyDescent="0.25">
      <c r="B624" s="123"/>
      <c r="C624" s="123"/>
      <c r="D624" s="124"/>
      <c r="E624" s="124"/>
      <c r="F624" s="125"/>
      <c r="G624" s="124"/>
      <c r="H624" s="126"/>
      <c r="I624" s="126"/>
      <c r="J624" s="285"/>
      <c r="K624" s="127"/>
      <c r="L624" s="128"/>
    </row>
    <row r="625" spans="2:12" x14ac:dyDescent="0.25">
      <c r="B625" s="123"/>
      <c r="C625" s="123"/>
      <c r="D625" s="124"/>
      <c r="E625" s="124"/>
      <c r="F625" s="125"/>
      <c r="G625" s="124"/>
      <c r="H625" s="126"/>
      <c r="I625" s="126"/>
      <c r="J625" s="285"/>
      <c r="K625" s="127"/>
      <c r="L625" s="128"/>
    </row>
    <row r="626" spans="2:12" x14ac:dyDescent="0.25">
      <c r="B626" s="123"/>
      <c r="C626" s="123"/>
      <c r="D626" s="124"/>
      <c r="E626" s="124"/>
      <c r="F626" s="125"/>
      <c r="G626" s="124"/>
      <c r="H626" s="126"/>
      <c r="I626" s="126"/>
      <c r="J626" s="285"/>
      <c r="K626" s="127"/>
      <c r="L626" s="128"/>
    </row>
    <row r="627" spans="2:12" x14ac:dyDescent="0.25">
      <c r="B627" s="123"/>
      <c r="C627" s="123"/>
      <c r="D627" s="124"/>
      <c r="E627" s="124"/>
      <c r="F627" s="125"/>
      <c r="G627" s="124"/>
      <c r="H627" s="126"/>
      <c r="I627" s="126"/>
      <c r="J627" s="285"/>
      <c r="K627" s="127"/>
      <c r="L627" s="128"/>
    </row>
    <row r="628" spans="2:12" x14ac:dyDescent="0.25">
      <c r="B628" s="123"/>
      <c r="C628" s="123"/>
      <c r="D628" s="124"/>
      <c r="E628" s="124"/>
      <c r="F628" s="125"/>
      <c r="G628" s="124"/>
      <c r="H628" s="126"/>
      <c r="I628" s="126"/>
      <c r="J628" s="285"/>
      <c r="K628" s="127"/>
      <c r="L628" s="128"/>
    </row>
    <row r="629" spans="2:12" x14ac:dyDescent="0.25">
      <c r="B629" s="123"/>
      <c r="C629" s="123"/>
      <c r="D629" s="124"/>
      <c r="E629" s="124"/>
      <c r="F629" s="125"/>
      <c r="G629" s="124"/>
      <c r="H629" s="126"/>
      <c r="I629" s="126"/>
      <c r="J629" s="285"/>
      <c r="K629" s="127"/>
      <c r="L629" s="128"/>
    </row>
    <row r="630" spans="2:12" x14ac:dyDescent="0.25">
      <c r="B630" s="123"/>
      <c r="C630" s="123"/>
      <c r="D630" s="124"/>
      <c r="E630" s="124"/>
      <c r="F630" s="125"/>
      <c r="G630" s="124"/>
      <c r="H630" s="126"/>
      <c r="I630" s="126"/>
      <c r="J630" s="285"/>
      <c r="K630" s="127"/>
      <c r="L630" s="128"/>
    </row>
    <row r="631" spans="2:12" x14ac:dyDescent="0.25">
      <c r="B631" s="123"/>
      <c r="C631" s="123"/>
      <c r="D631" s="124"/>
      <c r="E631" s="124"/>
      <c r="F631" s="125"/>
      <c r="G631" s="124"/>
      <c r="H631" s="126"/>
      <c r="I631" s="126"/>
      <c r="J631" s="285"/>
      <c r="K631" s="127"/>
      <c r="L631" s="128"/>
    </row>
    <row r="632" spans="2:12" x14ac:dyDescent="0.25">
      <c r="B632" s="123"/>
      <c r="C632" s="123"/>
      <c r="D632" s="124"/>
      <c r="E632" s="124"/>
      <c r="F632" s="125"/>
      <c r="G632" s="124"/>
      <c r="H632" s="126"/>
      <c r="I632" s="126"/>
      <c r="J632" s="285"/>
      <c r="K632" s="127"/>
      <c r="L632" s="128"/>
    </row>
    <row r="633" spans="2:12" x14ac:dyDescent="0.25">
      <c r="B633" s="123"/>
      <c r="C633" s="123"/>
      <c r="D633" s="124"/>
      <c r="E633" s="124"/>
      <c r="F633" s="125"/>
      <c r="G633" s="124"/>
      <c r="H633" s="126"/>
      <c r="I633" s="126"/>
      <c r="J633" s="285"/>
      <c r="K633" s="127"/>
      <c r="L633" s="128"/>
    </row>
    <row r="634" spans="2:12" x14ac:dyDescent="0.25">
      <c r="B634" s="123"/>
      <c r="C634" s="123"/>
      <c r="D634" s="124"/>
      <c r="E634" s="124"/>
      <c r="F634" s="125"/>
      <c r="G634" s="124"/>
      <c r="H634" s="126"/>
      <c r="I634" s="126"/>
      <c r="J634" s="285"/>
      <c r="K634" s="127"/>
      <c r="L634" s="128"/>
    </row>
    <row r="635" spans="2:12" x14ac:dyDescent="0.25">
      <c r="B635" s="123"/>
      <c r="C635" s="123"/>
      <c r="D635" s="124"/>
      <c r="E635" s="124"/>
      <c r="F635" s="125"/>
      <c r="G635" s="124"/>
      <c r="H635" s="126"/>
      <c r="I635" s="126"/>
      <c r="J635" s="285"/>
      <c r="K635" s="127"/>
      <c r="L635" s="128"/>
    </row>
    <row r="636" spans="2:12" x14ac:dyDescent="0.25">
      <c r="B636" s="123"/>
      <c r="C636" s="123"/>
      <c r="D636" s="124"/>
      <c r="E636" s="124"/>
      <c r="F636" s="125"/>
      <c r="G636" s="124"/>
      <c r="H636" s="126"/>
      <c r="I636" s="126"/>
      <c r="J636" s="285"/>
      <c r="K636" s="127"/>
      <c r="L636" s="128"/>
    </row>
    <row r="637" spans="2:12" x14ac:dyDescent="0.25">
      <c r="B637" s="123"/>
      <c r="C637" s="123"/>
      <c r="D637" s="124"/>
      <c r="E637" s="124"/>
      <c r="F637" s="125"/>
      <c r="G637" s="124"/>
      <c r="H637" s="126"/>
      <c r="I637" s="126"/>
      <c r="J637" s="285"/>
      <c r="K637" s="127"/>
      <c r="L637" s="128"/>
    </row>
    <row r="638" spans="2:12" x14ac:dyDescent="0.25">
      <c r="B638" s="123"/>
      <c r="C638" s="123"/>
      <c r="D638" s="124"/>
      <c r="E638" s="124"/>
      <c r="F638" s="125"/>
      <c r="G638" s="124"/>
      <c r="H638" s="126"/>
      <c r="I638" s="126"/>
      <c r="J638" s="285"/>
      <c r="K638" s="127"/>
      <c r="L638" s="128"/>
    </row>
    <row r="639" spans="2:12" x14ac:dyDescent="0.25">
      <c r="B639" s="123"/>
      <c r="C639" s="123"/>
      <c r="D639" s="124"/>
      <c r="E639" s="124"/>
      <c r="F639" s="125"/>
      <c r="G639" s="124"/>
      <c r="H639" s="126"/>
      <c r="I639" s="126"/>
      <c r="J639" s="285"/>
      <c r="K639" s="127"/>
      <c r="L639" s="128"/>
    </row>
    <row r="640" spans="2:12" x14ac:dyDescent="0.25">
      <c r="B640" s="123"/>
      <c r="C640" s="123"/>
      <c r="D640" s="124"/>
      <c r="E640" s="124"/>
      <c r="F640" s="125"/>
      <c r="G640" s="124"/>
      <c r="H640" s="126"/>
      <c r="I640" s="126"/>
      <c r="J640" s="285"/>
      <c r="K640" s="127"/>
      <c r="L640" s="128"/>
    </row>
    <row r="641" spans="2:12" x14ac:dyDescent="0.25">
      <c r="B641" s="123"/>
      <c r="C641" s="123"/>
      <c r="D641" s="124"/>
      <c r="E641" s="124"/>
      <c r="F641" s="125"/>
      <c r="G641" s="124"/>
      <c r="H641" s="126"/>
      <c r="I641" s="126"/>
      <c r="J641" s="285"/>
      <c r="K641" s="127"/>
      <c r="L641" s="128"/>
    </row>
    <row r="642" spans="2:12" x14ac:dyDescent="0.25">
      <c r="B642" s="123"/>
      <c r="C642" s="123"/>
      <c r="D642" s="124"/>
      <c r="E642" s="124"/>
      <c r="F642" s="125"/>
      <c r="G642" s="124"/>
      <c r="H642" s="126"/>
      <c r="I642" s="126"/>
      <c r="J642" s="285"/>
      <c r="K642" s="127"/>
      <c r="L642" s="128"/>
    </row>
    <row r="643" spans="2:12" x14ac:dyDescent="0.25">
      <c r="B643" s="123"/>
      <c r="C643" s="123"/>
      <c r="D643" s="124"/>
      <c r="E643" s="124"/>
      <c r="F643" s="125"/>
      <c r="G643" s="124"/>
      <c r="H643" s="126"/>
      <c r="I643" s="126"/>
      <c r="J643" s="285"/>
      <c r="K643" s="127"/>
      <c r="L643" s="128"/>
    </row>
    <row r="644" spans="2:12" x14ac:dyDescent="0.25">
      <c r="B644" s="123"/>
      <c r="C644" s="123"/>
      <c r="D644" s="124"/>
      <c r="E644" s="124"/>
      <c r="F644" s="125"/>
      <c r="G644" s="124"/>
      <c r="H644" s="126"/>
      <c r="I644" s="126"/>
      <c r="J644" s="285"/>
      <c r="K644" s="127"/>
      <c r="L644" s="128"/>
    </row>
    <row r="645" spans="2:12" x14ac:dyDescent="0.25">
      <c r="B645" s="123"/>
      <c r="C645" s="123"/>
      <c r="D645" s="124"/>
      <c r="E645" s="124"/>
      <c r="F645" s="125"/>
      <c r="G645" s="124"/>
      <c r="H645" s="126"/>
      <c r="I645" s="126"/>
      <c r="J645" s="285"/>
      <c r="K645" s="127"/>
      <c r="L645" s="128"/>
    </row>
    <row r="646" spans="2:12" x14ac:dyDescent="0.25">
      <c r="B646" s="123"/>
      <c r="C646" s="123"/>
      <c r="D646" s="124"/>
      <c r="E646" s="124"/>
      <c r="F646" s="125"/>
      <c r="G646" s="124"/>
      <c r="H646" s="126"/>
      <c r="I646" s="126"/>
      <c r="J646" s="285"/>
      <c r="K646" s="127"/>
      <c r="L646" s="128"/>
    </row>
    <row r="647" spans="2:12" x14ac:dyDescent="0.25">
      <c r="B647" s="123"/>
      <c r="C647" s="123"/>
      <c r="D647" s="124"/>
      <c r="E647" s="124"/>
      <c r="F647" s="125"/>
      <c r="G647" s="124"/>
      <c r="H647" s="126"/>
      <c r="I647" s="126"/>
      <c r="J647" s="285"/>
      <c r="K647" s="127"/>
      <c r="L647" s="128"/>
    </row>
    <row r="648" spans="2:12" x14ac:dyDescent="0.25">
      <c r="B648" s="123"/>
      <c r="C648" s="123"/>
      <c r="D648" s="124"/>
      <c r="E648" s="124"/>
      <c r="F648" s="125"/>
      <c r="G648" s="124"/>
      <c r="H648" s="126"/>
      <c r="I648" s="126"/>
      <c r="J648" s="285"/>
      <c r="K648" s="127"/>
      <c r="L648" s="128"/>
    </row>
    <row r="649" spans="2:12" x14ac:dyDescent="0.25">
      <c r="B649" s="123"/>
      <c r="C649" s="123"/>
      <c r="D649" s="124"/>
      <c r="E649" s="124"/>
      <c r="F649" s="125"/>
      <c r="G649" s="124"/>
      <c r="H649" s="126"/>
      <c r="I649" s="126"/>
      <c r="J649" s="285"/>
      <c r="K649" s="127"/>
      <c r="L649" s="128"/>
    </row>
    <row r="650" spans="2:12" x14ac:dyDescent="0.25">
      <c r="B650" s="123"/>
      <c r="C650" s="123"/>
      <c r="D650" s="124"/>
      <c r="E650" s="124"/>
      <c r="F650" s="125"/>
      <c r="G650" s="124"/>
      <c r="H650" s="126"/>
      <c r="I650" s="126"/>
      <c r="J650" s="285"/>
      <c r="K650" s="127"/>
      <c r="L650" s="128"/>
    </row>
    <row r="651" spans="2:12" x14ac:dyDescent="0.25">
      <c r="B651" s="123"/>
      <c r="C651" s="123"/>
      <c r="D651" s="124"/>
      <c r="E651" s="124"/>
      <c r="F651" s="125"/>
      <c r="G651" s="124"/>
      <c r="H651" s="126"/>
      <c r="I651" s="126"/>
      <c r="J651" s="285"/>
      <c r="K651" s="127"/>
      <c r="L651" s="128"/>
    </row>
    <row r="652" spans="2:12" x14ac:dyDescent="0.25">
      <c r="B652" s="123"/>
      <c r="C652" s="123"/>
      <c r="D652" s="124"/>
      <c r="E652" s="124"/>
      <c r="F652" s="125"/>
      <c r="G652" s="124"/>
      <c r="H652" s="126"/>
      <c r="I652" s="126"/>
      <c r="J652" s="285"/>
      <c r="K652" s="127"/>
      <c r="L652" s="128"/>
    </row>
    <row r="653" spans="2:12" x14ac:dyDescent="0.25">
      <c r="B653" s="123"/>
      <c r="C653" s="123"/>
      <c r="D653" s="124"/>
      <c r="E653" s="124"/>
      <c r="F653" s="125"/>
      <c r="G653" s="124"/>
      <c r="H653" s="126"/>
      <c r="I653" s="126"/>
      <c r="J653" s="285"/>
      <c r="K653" s="127"/>
      <c r="L653" s="128"/>
    </row>
    <row r="654" spans="2:12" x14ac:dyDescent="0.25">
      <c r="B654" s="123"/>
      <c r="C654" s="123"/>
      <c r="D654" s="124"/>
      <c r="E654" s="124"/>
      <c r="F654" s="125"/>
      <c r="G654" s="124"/>
      <c r="H654" s="126"/>
      <c r="I654" s="126"/>
      <c r="J654" s="285"/>
      <c r="K654" s="127"/>
      <c r="L654" s="128"/>
    </row>
    <row r="655" spans="2:12" x14ac:dyDescent="0.25">
      <c r="B655" s="123"/>
      <c r="C655" s="123"/>
      <c r="D655" s="124"/>
      <c r="E655" s="124"/>
      <c r="F655" s="125"/>
      <c r="G655" s="124"/>
      <c r="H655" s="126"/>
      <c r="I655" s="126"/>
      <c r="J655" s="285"/>
      <c r="K655" s="127"/>
      <c r="L655" s="128"/>
    </row>
    <row r="656" spans="2:12" x14ac:dyDescent="0.25">
      <c r="B656" s="123"/>
      <c r="C656" s="123"/>
      <c r="D656" s="124"/>
      <c r="E656" s="124"/>
      <c r="F656" s="125"/>
      <c r="G656" s="124"/>
      <c r="H656" s="126"/>
      <c r="I656" s="126"/>
      <c r="J656" s="285"/>
      <c r="K656" s="127"/>
      <c r="L656" s="128"/>
    </row>
    <row r="657" spans="2:12" x14ac:dyDescent="0.25">
      <c r="B657" s="123"/>
      <c r="C657" s="123"/>
      <c r="D657" s="124"/>
      <c r="E657" s="124"/>
      <c r="F657" s="125"/>
      <c r="G657" s="124"/>
      <c r="H657" s="126"/>
      <c r="I657" s="126"/>
      <c r="J657" s="285"/>
      <c r="K657" s="127"/>
      <c r="L657" s="128"/>
    </row>
    <row r="658" spans="2:12" x14ac:dyDescent="0.25">
      <c r="B658" s="123"/>
      <c r="C658" s="123"/>
      <c r="D658" s="124"/>
      <c r="E658" s="124"/>
      <c r="F658" s="125"/>
      <c r="G658" s="124"/>
      <c r="H658" s="126"/>
      <c r="I658" s="126"/>
      <c r="J658" s="285"/>
      <c r="K658" s="127"/>
      <c r="L658" s="128"/>
    </row>
    <row r="659" spans="2:12" x14ac:dyDescent="0.25">
      <c r="B659" s="123"/>
      <c r="C659" s="123"/>
      <c r="D659" s="124"/>
      <c r="E659" s="124"/>
      <c r="F659" s="125"/>
      <c r="G659" s="124"/>
      <c r="H659" s="126"/>
      <c r="I659" s="126"/>
      <c r="J659" s="285"/>
      <c r="K659" s="127"/>
      <c r="L659" s="128"/>
    </row>
    <row r="660" spans="2:12" x14ac:dyDescent="0.25">
      <c r="B660" s="123"/>
      <c r="C660" s="123"/>
      <c r="D660" s="124"/>
      <c r="E660" s="124"/>
      <c r="F660" s="125"/>
      <c r="G660" s="124"/>
      <c r="H660" s="126"/>
      <c r="I660" s="126"/>
      <c r="J660" s="285"/>
      <c r="K660" s="127"/>
      <c r="L660" s="128"/>
    </row>
    <row r="661" spans="2:12" x14ac:dyDescent="0.25">
      <c r="B661" s="123"/>
      <c r="C661" s="123"/>
      <c r="D661" s="124"/>
      <c r="E661" s="124"/>
      <c r="F661" s="125"/>
      <c r="G661" s="124"/>
      <c r="H661" s="126"/>
      <c r="I661" s="126"/>
      <c r="J661" s="285"/>
      <c r="K661" s="127"/>
      <c r="L661" s="128"/>
    </row>
    <row r="662" spans="2:12" x14ac:dyDescent="0.25">
      <c r="B662" s="123"/>
      <c r="C662" s="123"/>
      <c r="D662" s="124"/>
      <c r="E662" s="124"/>
      <c r="F662" s="125"/>
      <c r="G662" s="124"/>
      <c r="H662" s="126"/>
      <c r="I662" s="126"/>
      <c r="J662" s="285"/>
      <c r="K662" s="127"/>
      <c r="L662" s="128"/>
    </row>
    <row r="663" spans="2:12" x14ac:dyDescent="0.25">
      <c r="B663" s="123"/>
      <c r="C663" s="123"/>
      <c r="D663" s="124"/>
      <c r="E663" s="124"/>
      <c r="F663" s="125"/>
      <c r="G663" s="124"/>
      <c r="H663" s="126"/>
      <c r="I663" s="126"/>
      <c r="J663" s="285"/>
      <c r="K663" s="127"/>
      <c r="L663" s="128"/>
    </row>
    <row r="664" spans="2:12" x14ac:dyDescent="0.25">
      <c r="B664" s="123"/>
      <c r="C664" s="123"/>
      <c r="D664" s="124"/>
      <c r="E664" s="124"/>
      <c r="F664" s="125"/>
      <c r="G664" s="124"/>
      <c r="H664" s="126"/>
      <c r="I664" s="126"/>
      <c r="J664" s="285"/>
      <c r="K664" s="127"/>
      <c r="L664" s="128"/>
    </row>
    <row r="665" spans="2:12" x14ac:dyDescent="0.25">
      <c r="B665" s="123"/>
      <c r="C665" s="123"/>
      <c r="D665" s="124"/>
      <c r="E665" s="124"/>
      <c r="F665" s="125"/>
      <c r="G665" s="124"/>
      <c r="H665" s="126"/>
      <c r="I665" s="126"/>
      <c r="J665" s="285"/>
      <c r="K665" s="127"/>
      <c r="L665" s="128"/>
    </row>
    <row r="666" spans="2:12" x14ac:dyDescent="0.25">
      <c r="B666" s="123"/>
      <c r="C666" s="123"/>
      <c r="D666" s="124"/>
      <c r="E666" s="124"/>
      <c r="F666" s="125"/>
      <c r="G666" s="124"/>
      <c r="H666" s="126"/>
      <c r="I666" s="126"/>
      <c r="J666" s="285"/>
      <c r="K666" s="127"/>
      <c r="L666" s="128"/>
    </row>
    <row r="667" spans="2:12" x14ac:dyDescent="0.25">
      <c r="B667" s="123"/>
      <c r="C667" s="123"/>
      <c r="D667" s="124"/>
      <c r="E667" s="124"/>
      <c r="F667" s="125"/>
      <c r="G667" s="124"/>
      <c r="H667" s="126"/>
      <c r="I667" s="126"/>
      <c r="J667" s="285"/>
      <c r="K667" s="127"/>
      <c r="L667" s="128"/>
    </row>
    <row r="668" spans="2:12" x14ac:dyDescent="0.25">
      <c r="B668" s="123"/>
      <c r="C668" s="123"/>
      <c r="D668" s="124"/>
      <c r="E668" s="124"/>
      <c r="F668" s="125"/>
      <c r="G668" s="124"/>
      <c r="H668" s="126"/>
      <c r="I668" s="126"/>
      <c r="J668" s="285"/>
      <c r="K668" s="127"/>
      <c r="L668" s="128"/>
    </row>
    <row r="669" spans="2:12" x14ac:dyDescent="0.25">
      <c r="B669" s="123"/>
      <c r="C669" s="123"/>
      <c r="D669" s="124"/>
      <c r="E669" s="124"/>
      <c r="F669" s="125"/>
      <c r="G669" s="124"/>
      <c r="H669" s="126"/>
      <c r="I669" s="126"/>
      <c r="J669" s="285"/>
      <c r="K669" s="127"/>
      <c r="L669" s="128"/>
    </row>
    <row r="670" spans="2:12" x14ac:dyDescent="0.25">
      <c r="B670" s="123"/>
      <c r="C670" s="123"/>
      <c r="D670" s="124"/>
      <c r="E670" s="124"/>
      <c r="F670" s="125"/>
      <c r="G670" s="124"/>
      <c r="H670" s="126"/>
      <c r="I670" s="126"/>
      <c r="J670" s="285"/>
      <c r="K670" s="127"/>
      <c r="L670" s="128"/>
    </row>
    <row r="671" spans="2:12" x14ac:dyDescent="0.25">
      <c r="B671" s="123"/>
      <c r="C671" s="123"/>
      <c r="D671" s="124"/>
      <c r="E671" s="124"/>
      <c r="F671" s="125"/>
      <c r="G671" s="124"/>
      <c r="H671" s="126"/>
      <c r="I671" s="126"/>
      <c r="J671" s="285"/>
      <c r="K671" s="127"/>
      <c r="L671" s="128"/>
    </row>
    <row r="672" spans="2:12" x14ac:dyDescent="0.25">
      <c r="B672" s="123"/>
      <c r="C672" s="123"/>
      <c r="D672" s="124"/>
      <c r="E672" s="124"/>
      <c r="F672" s="125"/>
      <c r="G672" s="124"/>
      <c r="H672" s="126"/>
      <c r="I672" s="126"/>
      <c r="J672" s="285"/>
      <c r="K672" s="127"/>
      <c r="L672" s="128"/>
    </row>
    <row r="673" spans="2:12" x14ac:dyDescent="0.25">
      <c r="B673" s="123"/>
      <c r="C673" s="123"/>
      <c r="D673" s="124"/>
      <c r="E673" s="124"/>
      <c r="F673" s="125"/>
      <c r="G673" s="124"/>
      <c r="H673" s="126"/>
      <c r="I673" s="126"/>
      <c r="J673" s="285"/>
      <c r="K673" s="127"/>
      <c r="L673" s="128"/>
    </row>
    <row r="674" spans="2:12" x14ac:dyDescent="0.25">
      <c r="B674" s="123"/>
      <c r="C674" s="123"/>
      <c r="D674" s="124"/>
      <c r="E674" s="124"/>
      <c r="F674" s="125"/>
      <c r="G674" s="124"/>
      <c r="H674" s="126"/>
      <c r="I674" s="126"/>
      <c r="J674" s="285"/>
      <c r="K674" s="127"/>
      <c r="L674" s="128"/>
    </row>
    <row r="675" spans="2:12" x14ac:dyDescent="0.25">
      <c r="B675" s="123"/>
      <c r="C675" s="123"/>
      <c r="D675" s="124"/>
      <c r="E675" s="124"/>
      <c r="F675" s="125"/>
      <c r="G675" s="124"/>
      <c r="H675" s="126"/>
      <c r="I675" s="126"/>
      <c r="J675" s="285"/>
      <c r="K675" s="127"/>
      <c r="L675" s="128"/>
    </row>
    <row r="676" spans="2:12" x14ac:dyDescent="0.25">
      <c r="B676" s="123"/>
      <c r="C676" s="123"/>
      <c r="D676" s="124"/>
      <c r="E676" s="124"/>
      <c r="F676" s="125"/>
      <c r="G676" s="124"/>
      <c r="H676" s="126"/>
      <c r="I676" s="126"/>
      <c r="J676" s="285"/>
      <c r="K676" s="127"/>
      <c r="L676" s="128"/>
    </row>
    <row r="677" spans="2:12" x14ac:dyDescent="0.25">
      <c r="B677" s="123"/>
      <c r="C677" s="123"/>
      <c r="D677" s="124"/>
      <c r="E677" s="124"/>
      <c r="F677" s="125"/>
      <c r="G677" s="124"/>
      <c r="H677" s="126"/>
      <c r="I677" s="126"/>
      <c r="J677" s="285"/>
      <c r="K677" s="127"/>
      <c r="L677" s="128"/>
    </row>
    <row r="678" spans="2:12" x14ac:dyDescent="0.25">
      <c r="B678" s="123"/>
      <c r="C678" s="123"/>
      <c r="D678" s="124"/>
      <c r="E678" s="124"/>
      <c r="F678" s="125"/>
      <c r="G678" s="124"/>
      <c r="H678" s="126"/>
      <c r="I678" s="126"/>
      <c r="J678" s="285"/>
      <c r="K678" s="127"/>
      <c r="L678" s="128"/>
    </row>
    <row r="679" spans="2:12" x14ac:dyDescent="0.25">
      <c r="B679" s="123"/>
      <c r="C679" s="123"/>
      <c r="D679" s="124"/>
      <c r="E679" s="124"/>
      <c r="F679" s="125"/>
      <c r="G679" s="124"/>
      <c r="H679" s="126"/>
      <c r="I679" s="126"/>
      <c r="J679" s="285"/>
      <c r="K679" s="127"/>
      <c r="L679" s="128"/>
    </row>
    <row r="680" spans="2:12" x14ac:dyDescent="0.25">
      <c r="B680" s="123"/>
      <c r="C680" s="123"/>
      <c r="D680" s="124"/>
      <c r="E680" s="124"/>
      <c r="F680" s="125"/>
      <c r="G680" s="124"/>
      <c r="H680" s="126"/>
      <c r="I680" s="126"/>
      <c r="J680" s="285"/>
      <c r="K680" s="127"/>
      <c r="L680" s="128"/>
    </row>
    <row r="681" spans="2:12" x14ac:dyDescent="0.25">
      <c r="B681" s="123"/>
      <c r="C681" s="123"/>
      <c r="D681" s="124"/>
      <c r="E681" s="124"/>
      <c r="F681" s="125"/>
      <c r="G681" s="124"/>
      <c r="H681" s="126"/>
      <c r="I681" s="126"/>
      <c r="J681" s="285"/>
      <c r="K681" s="127"/>
      <c r="L681" s="128"/>
    </row>
    <row r="682" spans="2:12" x14ac:dyDescent="0.25">
      <c r="B682" s="123"/>
      <c r="C682" s="123"/>
      <c r="D682" s="124"/>
      <c r="E682" s="124"/>
      <c r="F682" s="125"/>
      <c r="G682" s="124"/>
      <c r="H682" s="126"/>
      <c r="I682" s="126"/>
      <c r="J682" s="285"/>
      <c r="K682" s="127"/>
      <c r="L682" s="128"/>
    </row>
    <row r="683" spans="2:12" x14ac:dyDescent="0.25">
      <c r="B683" s="123"/>
      <c r="C683" s="123"/>
      <c r="D683" s="124"/>
      <c r="E683" s="124"/>
      <c r="F683" s="125"/>
      <c r="G683" s="124"/>
      <c r="H683" s="126"/>
      <c r="I683" s="126"/>
      <c r="J683" s="285"/>
      <c r="K683" s="127"/>
      <c r="L683" s="128"/>
    </row>
    <row r="684" spans="2:12" x14ac:dyDescent="0.25">
      <c r="B684" s="123"/>
      <c r="C684" s="123"/>
      <c r="D684" s="124"/>
      <c r="E684" s="124"/>
      <c r="F684" s="125"/>
      <c r="G684" s="124"/>
      <c r="H684" s="126"/>
      <c r="I684" s="126"/>
      <c r="J684" s="285"/>
      <c r="K684" s="127"/>
      <c r="L684" s="128"/>
    </row>
    <row r="685" spans="2:12" x14ac:dyDescent="0.25">
      <c r="B685" s="123"/>
      <c r="C685" s="123"/>
      <c r="D685" s="124"/>
      <c r="E685" s="124"/>
      <c r="F685" s="125"/>
      <c r="G685" s="124"/>
      <c r="H685" s="126"/>
      <c r="I685" s="126"/>
      <c r="J685" s="285"/>
      <c r="K685" s="127"/>
      <c r="L685" s="128"/>
    </row>
    <row r="686" spans="2:12" x14ac:dyDescent="0.25">
      <c r="B686" s="123"/>
      <c r="C686" s="123"/>
      <c r="D686" s="124"/>
      <c r="E686" s="124"/>
      <c r="F686" s="125"/>
      <c r="G686" s="124"/>
      <c r="H686" s="126"/>
      <c r="I686" s="126"/>
      <c r="J686" s="285"/>
      <c r="K686" s="127"/>
      <c r="L686" s="128"/>
    </row>
    <row r="687" spans="2:12" x14ac:dyDescent="0.25">
      <c r="B687" s="123"/>
      <c r="C687" s="123"/>
      <c r="D687" s="124"/>
      <c r="E687" s="124"/>
      <c r="F687" s="125"/>
      <c r="G687" s="124"/>
      <c r="H687" s="126"/>
      <c r="I687" s="126"/>
      <c r="J687" s="285"/>
      <c r="K687" s="127"/>
      <c r="L687" s="128"/>
    </row>
    <row r="688" spans="2:12" x14ac:dyDescent="0.25">
      <c r="B688" s="123"/>
      <c r="C688" s="123"/>
      <c r="D688" s="124"/>
      <c r="E688" s="124"/>
      <c r="F688" s="125"/>
      <c r="G688" s="124"/>
      <c r="H688" s="126"/>
      <c r="I688" s="126"/>
      <c r="J688" s="285"/>
      <c r="K688" s="127"/>
      <c r="L688" s="128"/>
    </row>
    <row r="689" spans="2:12" x14ac:dyDescent="0.25">
      <c r="B689" s="123"/>
      <c r="C689" s="123"/>
      <c r="D689" s="124"/>
      <c r="E689" s="124"/>
      <c r="F689" s="125"/>
      <c r="G689" s="124"/>
      <c r="H689" s="126"/>
      <c r="I689" s="126"/>
      <c r="J689" s="285"/>
      <c r="K689" s="127"/>
      <c r="L689" s="128"/>
    </row>
    <row r="690" spans="2:12" x14ac:dyDescent="0.25">
      <c r="B690" s="123"/>
      <c r="C690" s="123"/>
      <c r="D690" s="124"/>
      <c r="E690" s="124"/>
      <c r="F690" s="125"/>
      <c r="G690" s="124"/>
      <c r="H690" s="126"/>
      <c r="I690" s="126"/>
      <c r="J690" s="285"/>
      <c r="K690" s="127"/>
      <c r="L690" s="128"/>
    </row>
    <row r="691" spans="2:12" x14ac:dyDescent="0.25">
      <c r="B691" s="123"/>
      <c r="C691" s="123"/>
      <c r="D691" s="124"/>
      <c r="E691" s="124"/>
      <c r="F691" s="125"/>
      <c r="G691" s="124"/>
      <c r="H691" s="126"/>
      <c r="I691" s="126"/>
      <c r="J691" s="285"/>
      <c r="K691" s="127"/>
      <c r="L691" s="128"/>
    </row>
    <row r="692" spans="2:12" x14ac:dyDescent="0.25">
      <c r="B692" s="123"/>
      <c r="C692" s="123"/>
      <c r="D692" s="124"/>
      <c r="E692" s="124"/>
      <c r="F692" s="125"/>
      <c r="G692" s="124"/>
      <c r="H692" s="126"/>
      <c r="I692" s="126"/>
      <c r="J692" s="285"/>
      <c r="K692" s="127"/>
      <c r="L692" s="128"/>
    </row>
    <row r="693" spans="2:12" x14ac:dyDescent="0.25">
      <c r="B693" s="123"/>
      <c r="C693" s="123"/>
      <c r="D693" s="124"/>
      <c r="E693" s="124"/>
      <c r="F693" s="125"/>
      <c r="G693" s="124"/>
      <c r="H693" s="126"/>
      <c r="I693" s="126"/>
      <c r="J693" s="285"/>
      <c r="K693" s="127"/>
      <c r="L693" s="128"/>
    </row>
    <row r="694" spans="2:12" x14ac:dyDescent="0.25">
      <c r="B694" s="123"/>
      <c r="C694" s="123"/>
      <c r="D694" s="124"/>
      <c r="E694" s="124"/>
      <c r="F694" s="125"/>
      <c r="G694" s="124"/>
      <c r="H694" s="126"/>
      <c r="I694" s="126"/>
      <c r="J694" s="285"/>
      <c r="K694" s="127"/>
      <c r="L694" s="128"/>
    </row>
    <row r="695" spans="2:12" x14ac:dyDescent="0.25">
      <c r="B695" s="123"/>
      <c r="C695" s="123"/>
      <c r="D695" s="124"/>
      <c r="E695" s="124"/>
      <c r="F695" s="125"/>
      <c r="G695" s="124"/>
      <c r="H695" s="126"/>
      <c r="I695" s="126"/>
      <c r="J695" s="285"/>
      <c r="K695" s="127"/>
      <c r="L695" s="128"/>
    </row>
    <row r="696" spans="2:12" x14ac:dyDescent="0.25">
      <c r="B696" s="123"/>
      <c r="C696" s="123"/>
      <c r="D696" s="124"/>
      <c r="E696" s="124"/>
      <c r="F696" s="125"/>
      <c r="G696" s="124"/>
      <c r="H696" s="126"/>
      <c r="I696" s="126"/>
      <c r="J696" s="285"/>
      <c r="K696" s="127"/>
      <c r="L696" s="128"/>
    </row>
    <row r="697" spans="2:12" x14ac:dyDescent="0.25">
      <c r="B697" s="123"/>
      <c r="C697" s="123"/>
      <c r="D697" s="124"/>
      <c r="E697" s="124"/>
      <c r="F697" s="125"/>
      <c r="G697" s="124"/>
      <c r="H697" s="126"/>
      <c r="I697" s="126"/>
      <c r="J697" s="285"/>
      <c r="K697" s="127"/>
      <c r="L697" s="128"/>
    </row>
    <row r="698" spans="2:12" x14ac:dyDescent="0.25">
      <c r="B698" s="123"/>
      <c r="C698" s="123"/>
      <c r="D698" s="124"/>
      <c r="E698" s="124"/>
      <c r="F698" s="125"/>
      <c r="G698" s="124"/>
      <c r="H698" s="126"/>
      <c r="I698" s="126"/>
      <c r="J698" s="285"/>
      <c r="K698" s="127"/>
      <c r="L698" s="128"/>
    </row>
    <row r="699" spans="2:12" x14ac:dyDescent="0.25">
      <c r="B699" s="123"/>
      <c r="C699" s="123"/>
      <c r="D699" s="124"/>
      <c r="E699" s="124"/>
      <c r="F699" s="125"/>
      <c r="G699" s="124"/>
      <c r="H699" s="126"/>
      <c r="I699" s="126"/>
      <c r="J699" s="285"/>
      <c r="K699" s="127"/>
      <c r="L699" s="128"/>
    </row>
    <row r="700" spans="2:12" x14ac:dyDescent="0.25">
      <c r="B700" s="123"/>
      <c r="C700" s="123"/>
      <c r="D700" s="124"/>
      <c r="E700" s="124"/>
      <c r="F700" s="125"/>
      <c r="G700" s="124"/>
      <c r="H700" s="126"/>
      <c r="I700" s="126"/>
      <c r="J700" s="285"/>
      <c r="K700" s="127"/>
      <c r="L700" s="128"/>
    </row>
    <row r="701" spans="2:12" x14ac:dyDescent="0.25">
      <c r="B701" s="123"/>
      <c r="C701" s="123"/>
      <c r="D701" s="124"/>
      <c r="E701" s="124"/>
      <c r="F701" s="125"/>
      <c r="G701" s="124"/>
      <c r="H701" s="126"/>
      <c r="I701" s="126"/>
      <c r="J701" s="285"/>
      <c r="K701" s="127"/>
      <c r="L701" s="128"/>
    </row>
    <row r="702" spans="2:12" x14ac:dyDescent="0.25">
      <c r="B702" s="123"/>
      <c r="C702" s="123"/>
      <c r="D702" s="124"/>
      <c r="E702" s="124"/>
      <c r="F702" s="125"/>
      <c r="G702" s="124"/>
      <c r="H702" s="126"/>
      <c r="I702" s="126"/>
      <c r="J702" s="285"/>
      <c r="K702" s="127"/>
      <c r="L702" s="128"/>
    </row>
    <row r="703" spans="2:12" x14ac:dyDescent="0.25">
      <c r="B703" s="123"/>
      <c r="C703" s="123"/>
      <c r="D703" s="124"/>
      <c r="E703" s="124"/>
      <c r="F703" s="125"/>
      <c r="G703" s="124"/>
      <c r="H703" s="126"/>
      <c r="I703" s="126"/>
      <c r="J703" s="285"/>
      <c r="K703" s="127"/>
      <c r="L703" s="128"/>
    </row>
    <row r="704" spans="2:12" x14ac:dyDescent="0.25">
      <c r="B704" s="123"/>
      <c r="C704" s="123"/>
      <c r="D704" s="124"/>
      <c r="E704" s="124"/>
      <c r="F704" s="125"/>
      <c r="G704" s="124"/>
      <c r="H704" s="126"/>
      <c r="I704" s="126"/>
      <c r="J704" s="285"/>
      <c r="K704" s="127"/>
      <c r="L704" s="128"/>
    </row>
    <row r="705" spans="2:12" x14ac:dyDescent="0.25">
      <c r="B705" s="123"/>
      <c r="C705" s="123"/>
      <c r="D705" s="124"/>
      <c r="E705" s="124"/>
      <c r="F705" s="125"/>
      <c r="G705" s="124"/>
      <c r="H705" s="126"/>
      <c r="I705" s="126"/>
      <c r="J705" s="285"/>
      <c r="K705" s="127"/>
      <c r="L705" s="128"/>
    </row>
    <row r="706" spans="2:12" x14ac:dyDescent="0.25">
      <c r="B706" s="123"/>
      <c r="C706" s="123"/>
      <c r="D706" s="124"/>
      <c r="E706" s="124"/>
      <c r="F706" s="125"/>
      <c r="G706" s="124"/>
      <c r="H706" s="126"/>
      <c r="I706" s="126"/>
      <c r="J706" s="285"/>
      <c r="K706" s="127"/>
      <c r="L706" s="128"/>
    </row>
    <row r="707" spans="2:12" x14ac:dyDescent="0.25">
      <c r="B707" s="123"/>
      <c r="C707" s="123"/>
      <c r="D707" s="124"/>
      <c r="E707" s="124"/>
      <c r="F707" s="125"/>
      <c r="G707" s="124"/>
      <c r="H707" s="126"/>
      <c r="I707" s="126"/>
      <c r="J707" s="285"/>
      <c r="K707" s="127"/>
      <c r="L707" s="128"/>
    </row>
    <row r="708" spans="2:12" x14ac:dyDescent="0.25">
      <c r="B708" s="123"/>
      <c r="C708" s="123"/>
      <c r="D708" s="124"/>
      <c r="E708" s="124"/>
      <c r="F708" s="125"/>
      <c r="G708" s="124"/>
      <c r="H708" s="126"/>
      <c r="I708" s="126"/>
      <c r="J708" s="285"/>
      <c r="K708" s="127"/>
      <c r="L708" s="128"/>
    </row>
    <row r="709" spans="2:12" x14ac:dyDescent="0.25">
      <c r="B709" s="123"/>
      <c r="C709" s="123"/>
      <c r="D709" s="124"/>
      <c r="E709" s="124"/>
      <c r="F709" s="125"/>
      <c r="G709" s="124"/>
      <c r="H709" s="126"/>
      <c r="I709" s="126"/>
      <c r="J709" s="285"/>
      <c r="K709" s="127"/>
      <c r="L709" s="128"/>
    </row>
    <row r="710" spans="2:12" x14ac:dyDescent="0.25">
      <c r="B710" s="123"/>
      <c r="C710" s="123"/>
      <c r="D710" s="124"/>
      <c r="E710" s="124"/>
      <c r="F710" s="125"/>
      <c r="G710" s="124"/>
      <c r="H710" s="126"/>
      <c r="I710" s="126"/>
      <c r="J710" s="285"/>
      <c r="K710" s="127"/>
      <c r="L710" s="128"/>
    </row>
    <row r="711" spans="2:12" x14ac:dyDescent="0.25">
      <c r="B711" s="123"/>
      <c r="C711" s="123"/>
      <c r="D711" s="124"/>
      <c r="E711" s="124"/>
      <c r="F711" s="125"/>
      <c r="G711" s="124"/>
      <c r="H711" s="126"/>
      <c r="I711" s="126"/>
      <c r="J711" s="285"/>
      <c r="K711" s="127"/>
      <c r="L711" s="128"/>
    </row>
    <row r="712" spans="2:12" x14ac:dyDescent="0.25">
      <c r="B712" s="123"/>
      <c r="C712" s="123"/>
      <c r="D712" s="124"/>
      <c r="E712" s="124"/>
      <c r="F712" s="125"/>
      <c r="G712" s="124"/>
      <c r="H712" s="126"/>
      <c r="I712" s="126"/>
      <c r="J712" s="285"/>
      <c r="K712" s="127"/>
      <c r="L712" s="128"/>
    </row>
    <row r="713" spans="2:12" x14ac:dyDescent="0.25">
      <c r="B713" s="123"/>
      <c r="C713" s="123"/>
      <c r="D713" s="124"/>
      <c r="E713" s="124"/>
      <c r="F713" s="125"/>
      <c r="G713" s="124"/>
      <c r="H713" s="126"/>
      <c r="I713" s="126"/>
      <c r="J713" s="285"/>
      <c r="K713" s="127"/>
      <c r="L713" s="128"/>
    </row>
    <row r="714" spans="2:12" x14ac:dyDescent="0.25">
      <c r="B714" s="123"/>
      <c r="C714" s="123"/>
      <c r="D714" s="124"/>
      <c r="E714" s="124"/>
      <c r="F714" s="125"/>
      <c r="G714" s="124"/>
      <c r="H714" s="126"/>
      <c r="I714" s="126"/>
      <c r="J714" s="285"/>
      <c r="K714" s="127"/>
      <c r="L714" s="128"/>
    </row>
    <row r="715" spans="2:12" x14ac:dyDescent="0.25">
      <c r="B715" s="123"/>
      <c r="C715" s="123"/>
      <c r="D715" s="124"/>
      <c r="E715" s="124"/>
      <c r="F715" s="125"/>
      <c r="G715" s="124"/>
      <c r="H715" s="126"/>
      <c r="I715" s="126"/>
      <c r="J715" s="285"/>
      <c r="K715" s="127"/>
      <c r="L715" s="128"/>
    </row>
    <row r="716" spans="2:12" x14ac:dyDescent="0.25">
      <c r="B716" s="123"/>
      <c r="C716" s="123"/>
      <c r="D716" s="124"/>
      <c r="E716" s="124"/>
      <c r="F716" s="125"/>
      <c r="G716" s="124"/>
      <c r="H716" s="126"/>
      <c r="I716" s="126"/>
      <c r="J716" s="285"/>
      <c r="K716" s="127"/>
      <c r="L716" s="128"/>
    </row>
    <row r="717" spans="2:12" x14ac:dyDescent="0.25">
      <c r="B717" s="123"/>
      <c r="C717" s="123"/>
      <c r="D717" s="124"/>
      <c r="E717" s="124"/>
      <c r="F717" s="125"/>
      <c r="G717" s="124"/>
      <c r="H717" s="126"/>
      <c r="I717" s="126"/>
      <c r="J717" s="285"/>
      <c r="K717" s="127"/>
      <c r="L717" s="128"/>
    </row>
    <row r="718" spans="2:12" x14ac:dyDescent="0.25">
      <c r="B718" s="123"/>
      <c r="C718" s="123"/>
      <c r="D718" s="124"/>
      <c r="E718" s="124"/>
      <c r="F718" s="125"/>
      <c r="G718" s="124"/>
      <c r="H718" s="126"/>
      <c r="I718" s="126"/>
      <c r="J718" s="285"/>
      <c r="K718" s="127"/>
      <c r="L718" s="128"/>
    </row>
    <row r="719" spans="2:12" x14ac:dyDescent="0.25">
      <c r="B719" s="123"/>
      <c r="C719" s="123"/>
      <c r="D719" s="124"/>
      <c r="E719" s="124"/>
      <c r="F719" s="125"/>
      <c r="G719" s="124"/>
      <c r="H719" s="126"/>
      <c r="I719" s="126"/>
      <c r="J719" s="285"/>
      <c r="K719" s="127"/>
      <c r="L719" s="128"/>
    </row>
    <row r="720" spans="2:12" x14ac:dyDescent="0.25">
      <c r="B720" s="123"/>
      <c r="C720" s="123"/>
      <c r="D720" s="124"/>
      <c r="E720" s="124"/>
      <c r="F720" s="125"/>
      <c r="G720" s="124"/>
      <c r="H720" s="126"/>
      <c r="I720" s="126"/>
      <c r="J720" s="285"/>
      <c r="K720" s="127"/>
      <c r="L720" s="128"/>
    </row>
    <row r="721" spans="2:12" x14ac:dyDescent="0.25">
      <c r="B721" s="123"/>
      <c r="C721" s="123"/>
      <c r="D721" s="124"/>
      <c r="E721" s="124"/>
      <c r="F721" s="125"/>
      <c r="G721" s="124"/>
      <c r="H721" s="126"/>
      <c r="I721" s="126"/>
      <c r="J721" s="285"/>
      <c r="K721" s="127"/>
      <c r="L721" s="128"/>
    </row>
    <row r="722" spans="2:12" x14ac:dyDescent="0.25">
      <c r="B722" s="123"/>
      <c r="C722" s="123"/>
      <c r="D722" s="124"/>
      <c r="E722" s="124"/>
      <c r="F722" s="125"/>
      <c r="G722" s="124"/>
      <c r="H722" s="126"/>
      <c r="I722" s="126"/>
      <c r="J722" s="285"/>
      <c r="K722" s="127"/>
      <c r="L722" s="128"/>
    </row>
    <row r="723" spans="2:12" x14ac:dyDescent="0.25">
      <c r="B723" s="123"/>
      <c r="C723" s="123"/>
      <c r="D723" s="124"/>
      <c r="E723" s="124"/>
      <c r="F723" s="125"/>
      <c r="G723" s="124"/>
      <c r="H723" s="126"/>
      <c r="I723" s="126"/>
      <c r="J723" s="285"/>
      <c r="K723" s="127"/>
      <c r="L723" s="128"/>
    </row>
    <row r="724" spans="2:12" x14ac:dyDescent="0.25">
      <c r="B724" s="123"/>
      <c r="C724" s="123"/>
      <c r="D724" s="124"/>
      <c r="E724" s="124"/>
      <c r="F724" s="125"/>
      <c r="G724" s="124"/>
      <c r="H724" s="126"/>
      <c r="I724" s="126"/>
      <c r="J724" s="285"/>
      <c r="K724" s="127"/>
      <c r="L724" s="128"/>
    </row>
    <row r="725" spans="2:12" x14ac:dyDescent="0.25">
      <c r="B725" s="123"/>
      <c r="C725" s="123"/>
      <c r="D725" s="124"/>
      <c r="E725" s="124"/>
      <c r="F725" s="125"/>
      <c r="G725" s="124"/>
      <c r="H725" s="126"/>
      <c r="I725" s="126"/>
      <c r="J725" s="285"/>
      <c r="K725" s="127"/>
      <c r="L725" s="128"/>
    </row>
    <row r="726" spans="2:12" x14ac:dyDescent="0.25">
      <c r="B726" s="123"/>
      <c r="C726" s="123"/>
      <c r="D726" s="124"/>
      <c r="E726" s="124"/>
      <c r="F726" s="125"/>
      <c r="G726" s="124"/>
      <c r="H726" s="126"/>
      <c r="I726" s="126"/>
      <c r="J726" s="285"/>
      <c r="K726" s="127"/>
      <c r="L726" s="128"/>
    </row>
    <row r="727" spans="2:12" x14ac:dyDescent="0.25">
      <c r="B727" s="123"/>
      <c r="C727" s="123"/>
      <c r="D727" s="124"/>
      <c r="E727" s="124"/>
      <c r="F727" s="125"/>
      <c r="G727" s="124"/>
      <c r="H727" s="126"/>
      <c r="I727" s="126"/>
      <c r="J727" s="285"/>
      <c r="K727" s="127"/>
      <c r="L727" s="128"/>
    </row>
    <row r="728" spans="2:12" x14ac:dyDescent="0.25">
      <c r="B728" s="123"/>
      <c r="C728" s="123"/>
      <c r="D728" s="124"/>
      <c r="E728" s="124"/>
      <c r="F728" s="125"/>
      <c r="G728" s="124"/>
      <c r="H728" s="126"/>
      <c r="I728" s="126"/>
      <c r="J728" s="285"/>
      <c r="K728" s="127"/>
      <c r="L728" s="128"/>
    </row>
    <row r="729" spans="2:12" x14ac:dyDescent="0.25">
      <c r="B729" s="123"/>
      <c r="C729" s="123"/>
      <c r="D729" s="124"/>
      <c r="E729" s="124"/>
      <c r="F729" s="125"/>
      <c r="G729" s="124"/>
      <c r="H729" s="126"/>
      <c r="I729" s="126"/>
      <c r="J729" s="285"/>
      <c r="K729" s="127"/>
      <c r="L729" s="128"/>
    </row>
    <row r="730" spans="2:12" x14ac:dyDescent="0.25">
      <c r="B730" s="123"/>
      <c r="C730" s="123"/>
      <c r="D730" s="124"/>
      <c r="E730" s="124"/>
      <c r="F730" s="125"/>
      <c r="G730" s="124"/>
      <c r="H730" s="126"/>
      <c r="I730" s="126"/>
      <c r="J730" s="285"/>
      <c r="K730" s="127"/>
      <c r="L730" s="128"/>
    </row>
    <row r="731" spans="2:12" x14ac:dyDescent="0.25">
      <c r="B731" s="123"/>
      <c r="C731" s="123"/>
      <c r="D731" s="124"/>
      <c r="E731" s="124"/>
      <c r="F731" s="125"/>
      <c r="G731" s="124"/>
      <c r="H731" s="126"/>
      <c r="I731" s="126"/>
      <c r="J731" s="285"/>
      <c r="K731" s="127"/>
      <c r="L731" s="128"/>
    </row>
    <row r="732" spans="2:12" x14ac:dyDescent="0.25">
      <c r="B732" s="123"/>
      <c r="C732" s="123"/>
      <c r="D732" s="124"/>
      <c r="E732" s="124"/>
      <c r="F732" s="125"/>
      <c r="G732" s="124"/>
      <c r="H732" s="126"/>
      <c r="I732" s="126"/>
      <c r="J732" s="285"/>
      <c r="K732" s="127"/>
      <c r="L732" s="128"/>
    </row>
    <row r="733" spans="2:12" x14ac:dyDescent="0.25">
      <c r="B733" s="123"/>
      <c r="C733" s="123"/>
      <c r="D733" s="124"/>
      <c r="E733" s="124"/>
      <c r="F733" s="125"/>
      <c r="G733" s="124"/>
      <c r="H733" s="126"/>
      <c r="I733" s="126"/>
      <c r="J733" s="285"/>
      <c r="K733" s="127"/>
      <c r="L733" s="128"/>
    </row>
    <row r="734" spans="2:12" x14ac:dyDescent="0.25">
      <c r="B734" s="123"/>
      <c r="C734" s="123"/>
      <c r="D734" s="124"/>
      <c r="E734" s="124"/>
      <c r="F734" s="125"/>
      <c r="G734" s="124"/>
      <c r="H734" s="126"/>
      <c r="I734" s="126"/>
      <c r="J734" s="285"/>
      <c r="K734" s="127"/>
      <c r="L734" s="128"/>
    </row>
    <row r="735" spans="2:12" x14ac:dyDescent="0.25">
      <c r="B735" s="123"/>
      <c r="C735" s="123"/>
      <c r="D735" s="124"/>
      <c r="E735" s="124"/>
      <c r="F735" s="125"/>
      <c r="G735" s="124"/>
      <c r="H735" s="126"/>
      <c r="I735" s="126"/>
      <c r="J735" s="285"/>
      <c r="K735" s="127"/>
      <c r="L735" s="128"/>
    </row>
    <row r="736" spans="2:12" x14ac:dyDescent="0.25">
      <c r="B736" s="123"/>
      <c r="C736" s="123"/>
      <c r="D736" s="124"/>
      <c r="E736" s="124"/>
      <c r="F736" s="125"/>
      <c r="G736" s="124"/>
      <c r="H736" s="126"/>
      <c r="I736" s="126"/>
      <c r="J736" s="285"/>
      <c r="K736" s="127"/>
      <c r="L736" s="128"/>
    </row>
    <row r="737" spans="2:12" x14ac:dyDescent="0.25">
      <c r="B737" s="123"/>
      <c r="C737" s="123"/>
      <c r="D737" s="124"/>
      <c r="E737" s="124"/>
      <c r="F737" s="125"/>
      <c r="G737" s="124"/>
      <c r="H737" s="126"/>
      <c r="I737" s="126"/>
      <c r="J737" s="285"/>
      <c r="K737" s="127"/>
      <c r="L737" s="128"/>
    </row>
    <row r="738" spans="2:12" x14ac:dyDescent="0.25">
      <c r="B738" s="123"/>
      <c r="C738" s="123"/>
      <c r="D738" s="124"/>
      <c r="E738" s="124"/>
      <c r="F738" s="125"/>
      <c r="G738" s="124"/>
      <c r="H738" s="126"/>
      <c r="I738" s="126"/>
      <c r="J738" s="285"/>
      <c r="K738" s="127"/>
      <c r="L738" s="128"/>
    </row>
    <row r="739" spans="2:12" x14ac:dyDescent="0.25">
      <c r="B739" s="123"/>
      <c r="C739" s="123"/>
      <c r="D739" s="124"/>
      <c r="E739" s="124"/>
      <c r="F739" s="125"/>
      <c r="G739" s="124"/>
      <c r="H739" s="126"/>
      <c r="I739" s="126"/>
      <c r="J739" s="285"/>
      <c r="K739" s="127"/>
      <c r="L739" s="128"/>
    </row>
    <row r="740" spans="2:12" x14ac:dyDescent="0.25">
      <c r="B740" s="123"/>
      <c r="C740" s="123"/>
      <c r="D740" s="124"/>
      <c r="E740" s="124"/>
      <c r="F740" s="125"/>
      <c r="G740" s="124"/>
      <c r="H740" s="126"/>
      <c r="I740" s="126"/>
      <c r="J740" s="285"/>
      <c r="K740" s="127"/>
      <c r="L740" s="128"/>
    </row>
    <row r="741" spans="2:12" x14ac:dyDescent="0.25">
      <c r="B741" s="123"/>
      <c r="C741" s="123"/>
      <c r="D741" s="124"/>
      <c r="E741" s="124"/>
      <c r="F741" s="125"/>
      <c r="G741" s="124"/>
      <c r="H741" s="126"/>
      <c r="I741" s="126"/>
      <c r="J741" s="285"/>
      <c r="K741" s="127"/>
      <c r="L741" s="128"/>
    </row>
    <row r="742" spans="2:12" x14ac:dyDescent="0.25">
      <c r="B742" s="123"/>
      <c r="C742" s="123"/>
      <c r="D742" s="124"/>
      <c r="E742" s="124"/>
      <c r="F742" s="125"/>
      <c r="G742" s="124"/>
      <c r="H742" s="126"/>
      <c r="I742" s="126"/>
      <c r="J742" s="285"/>
      <c r="K742" s="127"/>
      <c r="L742" s="128"/>
    </row>
    <row r="743" spans="2:12" x14ac:dyDescent="0.25">
      <c r="B743" s="123"/>
      <c r="C743" s="123"/>
      <c r="D743" s="124"/>
      <c r="E743" s="124"/>
      <c r="F743" s="125"/>
      <c r="G743" s="124"/>
      <c r="H743" s="126"/>
      <c r="I743" s="126"/>
      <c r="J743" s="285"/>
      <c r="K743" s="127"/>
      <c r="L743" s="128"/>
    </row>
    <row r="744" spans="2:12" x14ac:dyDescent="0.25">
      <c r="B744" s="123"/>
      <c r="C744" s="123"/>
      <c r="D744" s="124"/>
      <c r="E744" s="124"/>
      <c r="F744" s="125"/>
      <c r="G744" s="124"/>
      <c r="H744" s="126"/>
      <c r="I744" s="126"/>
      <c r="J744" s="285"/>
      <c r="K744" s="127"/>
      <c r="L744" s="128"/>
    </row>
    <row r="745" spans="2:12" x14ac:dyDescent="0.25">
      <c r="B745" s="123"/>
      <c r="C745" s="123"/>
      <c r="D745" s="124"/>
      <c r="E745" s="124"/>
      <c r="F745" s="125"/>
      <c r="G745" s="124"/>
      <c r="H745" s="126"/>
      <c r="I745" s="126"/>
      <c r="J745" s="285"/>
      <c r="K745" s="127"/>
      <c r="L745" s="128"/>
    </row>
    <row r="746" spans="2:12" x14ac:dyDescent="0.25">
      <c r="B746" s="123"/>
      <c r="C746" s="123"/>
      <c r="D746" s="124"/>
      <c r="E746" s="124"/>
      <c r="F746" s="125"/>
      <c r="G746" s="124"/>
      <c r="H746" s="126"/>
      <c r="I746" s="126"/>
      <c r="J746" s="285"/>
      <c r="K746" s="127"/>
      <c r="L746" s="128"/>
    </row>
    <row r="747" spans="2:12" x14ac:dyDescent="0.25">
      <c r="B747" s="123"/>
      <c r="C747" s="123"/>
      <c r="D747" s="124"/>
      <c r="E747" s="124"/>
      <c r="F747" s="125"/>
      <c r="G747" s="124"/>
      <c r="H747" s="126"/>
      <c r="I747" s="126"/>
      <c r="J747" s="285"/>
      <c r="K747" s="127"/>
      <c r="L747" s="128"/>
    </row>
    <row r="748" spans="2:12" x14ac:dyDescent="0.25">
      <c r="B748" s="123"/>
      <c r="C748" s="123"/>
      <c r="D748" s="124"/>
      <c r="E748" s="124"/>
      <c r="F748" s="125"/>
      <c r="G748" s="124"/>
      <c r="H748" s="126"/>
      <c r="I748" s="126"/>
      <c r="J748" s="285"/>
      <c r="K748" s="127"/>
      <c r="L748" s="128"/>
    </row>
    <row r="749" spans="2:12" x14ac:dyDescent="0.25">
      <c r="B749" s="123"/>
      <c r="C749" s="123"/>
      <c r="D749" s="124"/>
      <c r="E749" s="124"/>
      <c r="F749" s="125"/>
      <c r="G749" s="124"/>
      <c r="H749" s="126"/>
      <c r="I749" s="126"/>
      <c r="J749" s="285"/>
      <c r="K749" s="127"/>
      <c r="L749" s="128"/>
    </row>
    <row r="750" spans="2:12" x14ac:dyDescent="0.25">
      <c r="B750" s="123"/>
      <c r="C750" s="123"/>
      <c r="D750" s="124"/>
      <c r="E750" s="124"/>
      <c r="F750" s="125"/>
      <c r="G750" s="124"/>
      <c r="H750" s="126"/>
      <c r="I750" s="126"/>
      <c r="J750" s="285"/>
      <c r="K750" s="127"/>
      <c r="L750" s="128"/>
    </row>
    <row r="751" spans="2:12" x14ac:dyDescent="0.25">
      <c r="B751" s="123"/>
      <c r="C751" s="123"/>
      <c r="D751" s="124"/>
      <c r="E751" s="124"/>
      <c r="F751" s="125"/>
      <c r="G751" s="124"/>
      <c r="H751" s="126"/>
      <c r="I751" s="126"/>
      <c r="J751" s="285"/>
      <c r="K751" s="127"/>
      <c r="L751" s="128"/>
    </row>
    <row r="752" spans="2:12" x14ac:dyDescent="0.25">
      <c r="B752" s="123"/>
      <c r="C752" s="123"/>
      <c r="D752" s="124"/>
      <c r="E752" s="124"/>
      <c r="F752" s="125"/>
      <c r="G752" s="124"/>
      <c r="H752" s="126"/>
      <c r="I752" s="126"/>
      <c r="J752" s="285"/>
      <c r="K752" s="127"/>
      <c r="L752" s="128"/>
    </row>
    <row r="753" spans="2:12" x14ac:dyDescent="0.25">
      <c r="B753" s="123"/>
      <c r="C753" s="123"/>
      <c r="D753" s="124"/>
      <c r="E753" s="124"/>
      <c r="F753" s="125"/>
      <c r="G753" s="124"/>
      <c r="H753" s="126"/>
      <c r="I753" s="126"/>
      <c r="J753" s="285"/>
      <c r="K753" s="127"/>
      <c r="L753" s="128"/>
    </row>
    <row r="754" spans="2:12" x14ac:dyDescent="0.25">
      <c r="B754" s="123"/>
      <c r="C754" s="123"/>
      <c r="D754" s="124"/>
      <c r="E754" s="124"/>
      <c r="F754" s="125"/>
      <c r="G754" s="124"/>
      <c r="H754" s="126"/>
      <c r="I754" s="126"/>
      <c r="J754" s="285"/>
      <c r="K754" s="127"/>
      <c r="L754" s="128"/>
    </row>
    <row r="755" spans="2:12" x14ac:dyDescent="0.25">
      <c r="B755" s="123"/>
      <c r="C755" s="123"/>
      <c r="D755" s="124"/>
      <c r="E755" s="124"/>
      <c r="F755" s="125"/>
      <c r="G755" s="124"/>
      <c r="H755" s="126"/>
      <c r="I755" s="126"/>
      <c r="J755" s="285"/>
      <c r="K755" s="127"/>
      <c r="L755" s="128"/>
    </row>
    <row r="756" spans="2:12" x14ac:dyDescent="0.25">
      <c r="B756" s="123"/>
      <c r="C756" s="123"/>
      <c r="D756" s="124"/>
      <c r="E756" s="124"/>
      <c r="F756" s="125"/>
      <c r="G756" s="124"/>
      <c r="H756" s="126"/>
      <c r="I756" s="126"/>
      <c r="J756" s="285"/>
      <c r="K756" s="127"/>
      <c r="L756" s="128"/>
    </row>
    <row r="757" spans="2:12" x14ac:dyDescent="0.25">
      <c r="B757" s="123"/>
      <c r="C757" s="123"/>
      <c r="D757" s="124"/>
      <c r="E757" s="124"/>
      <c r="F757" s="125"/>
      <c r="G757" s="124"/>
      <c r="H757" s="126"/>
      <c r="I757" s="126"/>
      <c r="J757" s="285"/>
      <c r="K757" s="127"/>
      <c r="L757" s="128"/>
    </row>
    <row r="758" spans="2:12" x14ac:dyDescent="0.25">
      <c r="B758" s="123"/>
      <c r="C758" s="123"/>
      <c r="D758" s="124"/>
      <c r="E758" s="124"/>
      <c r="F758" s="125"/>
      <c r="G758" s="124"/>
      <c r="H758" s="126"/>
      <c r="I758" s="126"/>
      <c r="J758" s="285"/>
      <c r="K758" s="127"/>
      <c r="L758" s="128"/>
    </row>
    <row r="759" spans="2:12" x14ac:dyDescent="0.25">
      <c r="B759" s="123"/>
      <c r="C759" s="123"/>
      <c r="D759" s="124"/>
      <c r="E759" s="124"/>
      <c r="F759" s="125"/>
      <c r="G759" s="124"/>
      <c r="H759" s="126"/>
      <c r="I759" s="126"/>
      <c r="J759" s="285"/>
      <c r="K759" s="127"/>
      <c r="L759" s="128"/>
    </row>
    <row r="760" spans="2:12" x14ac:dyDescent="0.25">
      <c r="B760" s="123"/>
      <c r="C760" s="123"/>
      <c r="D760" s="124"/>
      <c r="E760" s="124"/>
      <c r="F760" s="125"/>
      <c r="G760" s="124"/>
      <c r="H760" s="126"/>
      <c r="I760" s="126"/>
      <c r="J760" s="285"/>
      <c r="K760" s="127"/>
      <c r="L760" s="128"/>
    </row>
    <row r="761" spans="2:12" x14ac:dyDescent="0.25">
      <c r="B761" s="123"/>
      <c r="C761" s="123"/>
      <c r="D761" s="124"/>
      <c r="E761" s="124"/>
      <c r="F761" s="125"/>
      <c r="G761" s="124"/>
      <c r="H761" s="126"/>
      <c r="I761" s="126"/>
      <c r="J761" s="285"/>
      <c r="K761" s="127"/>
      <c r="L761" s="128"/>
    </row>
    <row r="762" spans="2:12" x14ac:dyDescent="0.25">
      <c r="B762" s="123"/>
      <c r="C762" s="123"/>
      <c r="D762" s="124"/>
      <c r="E762" s="124"/>
      <c r="F762" s="125"/>
      <c r="G762" s="124"/>
      <c r="H762" s="126"/>
      <c r="I762" s="126"/>
      <c r="J762" s="285"/>
      <c r="K762" s="127"/>
      <c r="L762" s="128"/>
    </row>
    <row r="763" spans="2:12" x14ac:dyDescent="0.25">
      <c r="B763" s="123"/>
      <c r="C763" s="123"/>
      <c r="D763" s="124"/>
      <c r="E763" s="124"/>
      <c r="F763" s="125"/>
      <c r="G763" s="124"/>
      <c r="H763" s="126"/>
      <c r="I763" s="126"/>
      <c r="J763" s="285"/>
      <c r="K763" s="127"/>
      <c r="L763" s="128"/>
    </row>
    <row r="764" spans="2:12" x14ac:dyDescent="0.25">
      <c r="B764" s="123"/>
      <c r="C764" s="123"/>
      <c r="D764" s="124"/>
      <c r="E764" s="124"/>
      <c r="F764" s="125"/>
      <c r="G764" s="124"/>
      <c r="H764" s="126"/>
      <c r="I764" s="126"/>
      <c r="J764" s="285"/>
      <c r="K764" s="127"/>
      <c r="L764" s="128"/>
    </row>
    <row r="765" spans="2:12" x14ac:dyDescent="0.25">
      <c r="B765" s="123"/>
      <c r="C765" s="123"/>
      <c r="D765" s="124"/>
      <c r="E765" s="124"/>
      <c r="F765" s="125"/>
      <c r="G765" s="124"/>
      <c r="H765" s="126"/>
      <c r="I765" s="126"/>
      <c r="J765" s="285"/>
      <c r="K765" s="127"/>
      <c r="L765" s="128"/>
    </row>
    <row r="766" spans="2:12" x14ac:dyDescent="0.25">
      <c r="B766" s="123"/>
      <c r="C766" s="123"/>
      <c r="D766" s="124"/>
      <c r="E766" s="124"/>
      <c r="F766" s="125"/>
      <c r="G766" s="124"/>
      <c r="H766" s="126"/>
      <c r="I766" s="126"/>
      <c r="J766" s="285"/>
      <c r="K766" s="127"/>
      <c r="L766" s="128"/>
    </row>
    <row r="767" spans="2:12" x14ac:dyDescent="0.25">
      <c r="B767" s="123"/>
      <c r="C767" s="123"/>
      <c r="D767" s="124"/>
      <c r="E767" s="124"/>
      <c r="F767" s="125"/>
      <c r="G767" s="124"/>
      <c r="H767" s="126"/>
      <c r="I767" s="126"/>
      <c r="J767" s="285"/>
      <c r="K767" s="127"/>
      <c r="L767" s="128"/>
    </row>
    <row r="768" spans="2:12" x14ac:dyDescent="0.25">
      <c r="B768" s="123"/>
      <c r="C768" s="123"/>
      <c r="D768" s="124"/>
      <c r="E768" s="124"/>
      <c r="F768" s="125"/>
      <c r="G768" s="124"/>
      <c r="H768" s="126"/>
      <c r="I768" s="126"/>
      <c r="J768" s="285"/>
      <c r="K768" s="127"/>
      <c r="L768" s="128"/>
    </row>
    <row r="769" spans="2:12" x14ac:dyDescent="0.25">
      <c r="B769" s="123"/>
      <c r="C769" s="123"/>
      <c r="D769" s="124"/>
      <c r="E769" s="124"/>
      <c r="F769" s="125"/>
      <c r="G769" s="124"/>
      <c r="H769" s="126"/>
      <c r="I769" s="126"/>
      <c r="J769" s="285"/>
      <c r="K769" s="127"/>
      <c r="L769" s="128"/>
    </row>
    <row r="770" spans="2:12" x14ac:dyDescent="0.25">
      <c r="B770" s="123"/>
      <c r="C770" s="123"/>
      <c r="D770" s="124"/>
      <c r="E770" s="124"/>
      <c r="F770" s="125"/>
      <c r="G770" s="124"/>
      <c r="H770" s="126"/>
      <c r="I770" s="126"/>
      <c r="J770" s="285"/>
      <c r="K770" s="127"/>
      <c r="L770" s="128"/>
    </row>
    <row r="771" spans="2:12" x14ac:dyDescent="0.25">
      <c r="B771" s="123"/>
      <c r="C771" s="123"/>
      <c r="D771" s="124"/>
      <c r="E771" s="124"/>
      <c r="F771" s="125"/>
      <c r="G771" s="124"/>
      <c r="H771" s="126"/>
      <c r="I771" s="126"/>
      <c r="J771" s="285"/>
      <c r="K771" s="127"/>
      <c r="L771" s="128"/>
    </row>
    <row r="772" spans="2:12" x14ac:dyDescent="0.25">
      <c r="B772" s="123"/>
      <c r="C772" s="123"/>
      <c r="D772" s="124"/>
      <c r="E772" s="124"/>
      <c r="F772" s="125"/>
      <c r="G772" s="124"/>
      <c r="H772" s="126"/>
      <c r="I772" s="126"/>
      <c r="J772" s="285"/>
      <c r="K772" s="127"/>
      <c r="L772" s="128"/>
    </row>
    <row r="773" spans="2:12" x14ac:dyDescent="0.25">
      <c r="B773" s="123"/>
      <c r="C773" s="123"/>
      <c r="D773" s="124"/>
      <c r="E773" s="124"/>
      <c r="F773" s="125"/>
      <c r="G773" s="124"/>
      <c r="H773" s="126"/>
      <c r="I773" s="126"/>
      <c r="J773" s="285"/>
      <c r="K773" s="127"/>
      <c r="L773" s="128"/>
    </row>
    <row r="774" spans="2:12" x14ac:dyDescent="0.25">
      <c r="B774" s="123"/>
      <c r="C774" s="123"/>
      <c r="D774" s="124"/>
      <c r="E774" s="124"/>
      <c r="F774" s="125"/>
      <c r="G774" s="124"/>
      <c r="H774" s="126"/>
      <c r="I774" s="126"/>
      <c r="J774" s="285"/>
      <c r="K774" s="127"/>
      <c r="L774" s="128"/>
    </row>
    <row r="775" spans="2:12" x14ac:dyDescent="0.25">
      <c r="B775" s="123"/>
      <c r="C775" s="123"/>
      <c r="D775" s="124"/>
      <c r="E775" s="124"/>
      <c r="F775" s="125"/>
      <c r="G775" s="124"/>
      <c r="H775" s="126"/>
      <c r="I775" s="126"/>
      <c r="J775" s="285"/>
      <c r="K775" s="127"/>
      <c r="L775" s="128"/>
    </row>
    <row r="776" spans="2:12" x14ac:dyDescent="0.25">
      <c r="B776" s="123"/>
      <c r="C776" s="123"/>
      <c r="D776" s="124"/>
      <c r="E776" s="124"/>
      <c r="F776" s="125"/>
      <c r="G776" s="124"/>
      <c r="H776" s="126"/>
      <c r="I776" s="126"/>
      <c r="J776" s="285"/>
      <c r="K776" s="127"/>
      <c r="L776" s="128"/>
    </row>
    <row r="777" spans="2:12" x14ac:dyDescent="0.25">
      <c r="B777" s="123"/>
      <c r="C777" s="123"/>
      <c r="D777" s="124"/>
      <c r="E777" s="124"/>
      <c r="F777" s="125"/>
      <c r="G777" s="124"/>
      <c r="H777" s="126"/>
      <c r="I777" s="126"/>
      <c r="J777" s="285"/>
      <c r="K777" s="127"/>
      <c r="L777" s="128"/>
    </row>
    <row r="778" spans="2:12" x14ac:dyDescent="0.25">
      <c r="B778" s="123"/>
      <c r="C778" s="123"/>
      <c r="D778" s="124"/>
      <c r="E778" s="124"/>
      <c r="F778" s="125"/>
      <c r="G778" s="124"/>
      <c r="H778" s="126"/>
      <c r="I778" s="126"/>
      <c r="J778" s="285"/>
      <c r="K778" s="127"/>
      <c r="L778" s="128"/>
    </row>
    <row r="779" spans="2:12" x14ac:dyDescent="0.25">
      <c r="B779" s="123"/>
      <c r="C779" s="123"/>
      <c r="D779" s="124"/>
      <c r="E779" s="124"/>
      <c r="F779" s="125"/>
      <c r="G779" s="124"/>
      <c r="H779" s="126"/>
      <c r="I779" s="126"/>
      <c r="J779" s="285"/>
      <c r="K779" s="127"/>
      <c r="L779" s="128"/>
    </row>
    <row r="780" spans="2:12" x14ac:dyDescent="0.25">
      <c r="B780" s="123"/>
      <c r="C780" s="123"/>
      <c r="D780" s="124"/>
      <c r="E780" s="124"/>
      <c r="F780" s="125"/>
      <c r="G780" s="124"/>
      <c r="H780" s="126"/>
      <c r="I780" s="126"/>
      <c r="J780" s="285"/>
      <c r="K780" s="127"/>
      <c r="L780" s="128"/>
    </row>
    <row r="781" spans="2:12" x14ac:dyDescent="0.25">
      <c r="B781" s="123"/>
      <c r="C781" s="123"/>
      <c r="D781" s="124"/>
      <c r="E781" s="124"/>
      <c r="F781" s="125"/>
      <c r="G781" s="124"/>
      <c r="H781" s="126"/>
      <c r="I781" s="126"/>
      <c r="J781" s="285"/>
      <c r="K781" s="127"/>
      <c r="L781" s="128"/>
    </row>
    <row r="782" spans="2:12" x14ac:dyDescent="0.25">
      <c r="B782" s="123"/>
      <c r="C782" s="123"/>
      <c r="D782" s="124"/>
      <c r="E782" s="124"/>
      <c r="F782" s="125"/>
      <c r="G782" s="124"/>
      <c r="H782" s="126"/>
      <c r="I782" s="126"/>
      <c r="J782" s="285"/>
      <c r="K782" s="127"/>
      <c r="L782" s="128"/>
    </row>
    <row r="783" spans="2:12" x14ac:dyDescent="0.25">
      <c r="B783" s="123"/>
      <c r="C783" s="123"/>
      <c r="D783" s="124"/>
      <c r="E783" s="124"/>
      <c r="F783" s="125"/>
      <c r="G783" s="124"/>
      <c r="H783" s="126"/>
      <c r="I783" s="126"/>
      <c r="J783" s="285"/>
      <c r="K783" s="127"/>
      <c r="L783" s="128"/>
    </row>
    <row r="784" spans="2:12" x14ac:dyDescent="0.25">
      <c r="B784" s="123"/>
      <c r="C784" s="123"/>
      <c r="D784" s="124"/>
      <c r="E784" s="124"/>
      <c r="F784" s="125"/>
      <c r="G784" s="124"/>
      <c r="H784" s="126"/>
      <c r="I784" s="126"/>
      <c r="J784" s="285"/>
      <c r="K784" s="127"/>
      <c r="L784" s="128"/>
    </row>
    <row r="785" spans="2:12" x14ac:dyDescent="0.25">
      <c r="B785" s="123"/>
      <c r="C785" s="123"/>
      <c r="D785" s="124"/>
      <c r="E785" s="124"/>
      <c r="F785" s="125"/>
      <c r="G785" s="124"/>
      <c r="H785" s="126"/>
      <c r="I785" s="126"/>
      <c r="J785" s="285"/>
      <c r="K785" s="127"/>
      <c r="L785" s="128"/>
    </row>
    <row r="786" spans="2:12" x14ac:dyDescent="0.25">
      <c r="B786" s="123"/>
      <c r="C786" s="123"/>
      <c r="D786" s="124"/>
      <c r="E786" s="124"/>
      <c r="F786" s="125"/>
      <c r="G786" s="124"/>
      <c r="H786" s="126"/>
      <c r="I786" s="126"/>
      <c r="J786" s="285"/>
      <c r="K786" s="127"/>
      <c r="L786" s="128"/>
    </row>
    <row r="787" spans="2:12" x14ac:dyDescent="0.25">
      <c r="B787" s="123"/>
      <c r="C787" s="123"/>
      <c r="D787" s="124"/>
      <c r="E787" s="124"/>
      <c r="F787" s="125"/>
      <c r="G787" s="124"/>
      <c r="H787" s="126"/>
      <c r="I787" s="126"/>
      <c r="J787" s="285"/>
      <c r="K787" s="127"/>
      <c r="L787" s="128"/>
    </row>
    <row r="788" spans="2:12" x14ac:dyDescent="0.25">
      <c r="B788" s="123"/>
      <c r="C788" s="123"/>
      <c r="D788" s="124"/>
      <c r="E788" s="124"/>
      <c r="F788" s="125"/>
      <c r="G788" s="124"/>
      <c r="H788" s="126"/>
      <c r="I788" s="126"/>
      <c r="J788" s="285"/>
      <c r="K788" s="127"/>
      <c r="L788" s="128"/>
    </row>
    <row r="789" spans="2:12" x14ac:dyDescent="0.25">
      <c r="B789" s="123"/>
      <c r="C789" s="123"/>
      <c r="D789" s="124"/>
      <c r="E789" s="124"/>
      <c r="F789" s="125"/>
      <c r="G789" s="124"/>
      <c r="H789" s="126"/>
      <c r="I789" s="126"/>
      <c r="J789" s="285"/>
      <c r="K789" s="127"/>
      <c r="L789" s="128"/>
    </row>
    <row r="790" spans="2:12" x14ac:dyDescent="0.25">
      <c r="B790" s="123"/>
      <c r="C790" s="123"/>
      <c r="D790" s="124"/>
      <c r="E790" s="124"/>
      <c r="F790" s="125"/>
      <c r="G790" s="124"/>
      <c r="H790" s="126"/>
      <c r="I790" s="126"/>
      <c r="J790" s="285"/>
      <c r="K790" s="127"/>
      <c r="L790" s="128"/>
    </row>
    <row r="791" spans="2:12" x14ac:dyDescent="0.25">
      <c r="B791" s="123"/>
      <c r="C791" s="123"/>
      <c r="D791" s="124"/>
      <c r="E791" s="124"/>
      <c r="F791" s="125"/>
      <c r="G791" s="124"/>
      <c r="H791" s="126"/>
      <c r="I791" s="126"/>
      <c r="J791" s="285"/>
      <c r="K791" s="127"/>
      <c r="L791" s="128"/>
    </row>
    <row r="792" spans="2:12" x14ac:dyDescent="0.25">
      <c r="B792" s="123"/>
      <c r="C792" s="123"/>
      <c r="D792" s="124"/>
      <c r="E792" s="124"/>
      <c r="F792" s="125"/>
      <c r="G792" s="124"/>
      <c r="H792" s="126"/>
      <c r="I792" s="126"/>
      <c r="J792" s="285"/>
      <c r="K792" s="127"/>
      <c r="L792" s="128"/>
    </row>
    <row r="793" spans="2:12" x14ac:dyDescent="0.25">
      <c r="B793" s="123"/>
      <c r="C793" s="123"/>
      <c r="D793" s="124"/>
      <c r="E793" s="124"/>
      <c r="F793" s="125"/>
      <c r="G793" s="124"/>
      <c r="H793" s="126"/>
      <c r="I793" s="126"/>
      <c r="J793" s="285"/>
      <c r="K793" s="127"/>
      <c r="L793" s="128"/>
    </row>
    <row r="794" spans="2:12" x14ac:dyDescent="0.25">
      <c r="B794" s="123"/>
      <c r="C794" s="123"/>
      <c r="D794" s="124"/>
      <c r="E794" s="124"/>
      <c r="F794" s="125"/>
      <c r="G794" s="124"/>
      <c r="H794" s="126"/>
      <c r="I794" s="126"/>
      <c r="J794" s="285"/>
      <c r="K794" s="127"/>
      <c r="L794" s="128"/>
    </row>
    <row r="795" spans="2:12" x14ac:dyDescent="0.25">
      <c r="B795" s="123"/>
      <c r="C795" s="123"/>
      <c r="D795" s="124"/>
      <c r="E795" s="124"/>
      <c r="F795" s="125"/>
      <c r="G795" s="124"/>
      <c r="H795" s="126"/>
      <c r="I795" s="126"/>
      <c r="J795" s="285"/>
      <c r="K795" s="127"/>
      <c r="L795" s="128"/>
    </row>
    <row r="796" spans="2:12" x14ac:dyDescent="0.25">
      <c r="B796" s="123"/>
      <c r="C796" s="123"/>
      <c r="D796" s="124"/>
      <c r="E796" s="124"/>
      <c r="F796" s="125"/>
      <c r="G796" s="124"/>
      <c r="H796" s="126"/>
      <c r="I796" s="126"/>
      <c r="J796" s="285"/>
      <c r="K796" s="127"/>
      <c r="L796" s="128"/>
    </row>
    <row r="797" spans="2:12" x14ac:dyDescent="0.25">
      <c r="B797" s="123"/>
      <c r="C797" s="123"/>
      <c r="D797" s="124"/>
      <c r="E797" s="124"/>
      <c r="F797" s="125"/>
      <c r="G797" s="124"/>
      <c r="H797" s="126"/>
      <c r="I797" s="126"/>
      <c r="J797" s="285"/>
      <c r="K797" s="127"/>
      <c r="L797" s="128"/>
    </row>
    <row r="798" spans="2:12" x14ac:dyDescent="0.25">
      <c r="B798" s="123"/>
      <c r="C798" s="123"/>
      <c r="D798" s="124"/>
      <c r="E798" s="124"/>
      <c r="F798" s="125"/>
      <c r="G798" s="124"/>
      <c r="H798" s="126"/>
      <c r="I798" s="126"/>
      <c r="J798" s="285"/>
      <c r="K798" s="127"/>
      <c r="L798" s="128"/>
    </row>
    <row r="799" spans="2:12" x14ac:dyDescent="0.25">
      <c r="B799" s="123"/>
      <c r="C799" s="123"/>
      <c r="D799" s="124"/>
      <c r="E799" s="124"/>
      <c r="F799" s="125"/>
      <c r="G799" s="124"/>
      <c r="H799" s="126"/>
      <c r="I799" s="126"/>
      <c r="J799" s="285"/>
      <c r="K799" s="127"/>
      <c r="L799" s="128"/>
    </row>
    <row r="800" spans="2:12" x14ac:dyDescent="0.25">
      <c r="B800" s="123"/>
      <c r="C800" s="123"/>
      <c r="D800" s="124"/>
      <c r="E800" s="124"/>
      <c r="F800" s="125"/>
      <c r="G800" s="124"/>
      <c r="H800" s="126"/>
      <c r="I800" s="126"/>
      <c r="J800" s="285"/>
      <c r="K800" s="127"/>
      <c r="L800" s="128"/>
    </row>
    <row r="801" spans="2:12" x14ac:dyDescent="0.25">
      <c r="B801" s="123"/>
      <c r="C801" s="123"/>
      <c r="D801" s="124"/>
      <c r="E801" s="124"/>
      <c r="F801" s="125"/>
      <c r="G801" s="124"/>
      <c r="H801" s="126"/>
      <c r="I801" s="126"/>
      <c r="J801" s="285"/>
      <c r="K801" s="127"/>
      <c r="L801" s="128"/>
    </row>
    <row r="802" spans="2:12" x14ac:dyDescent="0.25">
      <c r="B802" s="123"/>
      <c r="C802" s="123"/>
      <c r="D802" s="124"/>
      <c r="E802" s="124"/>
      <c r="F802" s="125"/>
      <c r="G802" s="124"/>
      <c r="H802" s="126"/>
      <c r="I802" s="126"/>
      <c r="J802" s="285"/>
      <c r="K802" s="127"/>
      <c r="L802" s="128"/>
    </row>
    <row r="803" spans="2:12" x14ac:dyDescent="0.25">
      <c r="B803" s="123"/>
      <c r="C803" s="123"/>
      <c r="D803" s="124"/>
      <c r="E803" s="124"/>
      <c r="F803" s="125"/>
      <c r="G803" s="124"/>
      <c r="H803" s="126"/>
      <c r="I803" s="126"/>
      <c r="J803" s="285"/>
      <c r="K803" s="127"/>
      <c r="L803" s="128"/>
    </row>
    <row r="804" spans="2:12" x14ac:dyDescent="0.25">
      <c r="B804" s="123"/>
      <c r="C804" s="123"/>
      <c r="D804" s="124"/>
      <c r="E804" s="124"/>
      <c r="F804" s="125"/>
      <c r="G804" s="124"/>
      <c r="H804" s="126"/>
      <c r="I804" s="126"/>
      <c r="J804" s="285"/>
      <c r="K804" s="127"/>
      <c r="L804" s="128"/>
    </row>
    <row r="805" spans="2:12" x14ac:dyDescent="0.25">
      <c r="B805" s="123"/>
      <c r="C805" s="123"/>
      <c r="D805" s="124"/>
      <c r="E805" s="124"/>
      <c r="F805" s="125"/>
      <c r="G805" s="124"/>
      <c r="H805" s="126"/>
      <c r="I805" s="126"/>
      <c r="J805" s="285"/>
      <c r="K805" s="127"/>
      <c r="L805" s="128"/>
    </row>
    <row r="806" spans="2:12" x14ac:dyDescent="0.25">
      <c r="B806" s="123"/>
      <c r="C806" s="123"/>
      <c r="D806" s="124"/>
      <c r="E806" s="124"/>
      <c r="F806" s="125"/>
      <c r="G806" s="124"/>
      <c r="H806" s="126"/>
      <c r="I806" s="126"/>
      <c r="J806" s="285"/>
      <c r="K806" s="127"/>
      <c r="L806" s="128"/>
    </row>
    <row r="807" spans="2:12" x14ac:dyDescent="0.25">
      <c r="B807" s="123"/>
      <c r="C807" s="123"/>
      <c r="D807" s="124"/>
      <c r="E807" s="124"/>
      <c r="F807" s="125"/>
      <c r="G807" s="124"/>
      <c r="H807" s="126"/>
      <c r="I807" s="126"/>
      <c r="J807" s="285"/>
      <c r="K807" s="127"/>
      <c r="L807" s="128"/>
    </row>
    <row r="808" spans="2:12" x14ac:dyDescent="0.25">
      <c r="B808" s="123"/>
      <c r="C808" s="123"/>
      <c r="D808" s="124"/>
      <c r="E808" s="124"/>
      <c r="F808" s="125"/>
      <c r="G808" s="124"/>
      <c r="H808" s="126"/>
      <c r="I808" s="126"/>
      <c r="J808" s="285"/>
      <c r="K808" s="127"/>
      <c r="L808" s="128"/>
    </row>
    <row r="809" spans="2:12" x14ac:dyDescent="0.25">
      <c r="B809" s="123"/>
      <c r="C809" s="123"/>
      <c r="D809" s="124"/>
      <c r="E809" s="124"/>
      <c r="F809" s="125"/>
      <c r="G809" s="124"/>
      <c r="H809" s="126"/>
      <c r="I809" s="126"/>
      <c r="J809" s="285"/>
      <c r="K809" s="127"/>
      <c r="L809" s="128"/>
    </row>
    <row r="810" spans="2:12" x14ac:dyDescent="0.25">
      <c r="B810" s="123"/>
      <c r="C810" s="123"/>
      <c r="D810" s="124"/>
      <c r="E810" s="124"/>
      <c r="F810" s="125"/>
      <c r="G810" s="124"/>
      <c r="H810" s="126"/>
      <c r="I810" s="126"/>
      <c r="J810" s="285"/>
      <c r="K810" s="127"/>
      <c r="L810" s="128"/>
    </row>
    <row r="811" spans="2:12" x14ac:dyDescent="0.25">
      <c r="B811" s="123"/>
      <c r="C811" s="123"/>
      <c r="D811" s="124"/>
      <c r="E811" s="124"/>
      <c r="F811" s="125"/>
      <c r="G811" s="124"/>
      <c r="H811" s="126"/>
      <c r="I811" s="126"/>
      <c r="J811" s="285"/>
      <c r="K811" s="127"/>
      <c r="L811" s="128"/>
    </row>
    <row r="812" spans="2:12" x14ac:dyDescent="0.25">
      <c r="B812" s="123"/>
      <c r="C812" s="123"/>
      <c r="D812" s="124"/>
      <c r="E812" s="124"/>
      <c r="F812" s="125"/>
      <c r="G812" s="124"/>
      <c r="H812" s="126"/>
      <c r="I812" s="126"/>
      <c r="J812" s="285"/>
      <c r="K812" s="127"/>
      <c r="L812" s="128"/>
    </row>
    <row r="813" spans="2:12" x14ac:dyDescent="0.25">
      <c r="B813" s="123"/>
      <c r="C813" s="123"/>
      <c r="D813" s="124"/>
      <c r="E813" s="124"/>
      <c r="F813" s="125"/>
      <c r="G813" s="124"/>
      <c r="H813" s="126"/>
      <c r="I813" s="126"/>
      <c r="J813" s="285"/>
      <c r="K813" s="127"/>
      <c r="L813" s="128"/>
    </row>
    <row r="814" spans="2:12" x14ac:dyDescent="0.25">
      <c r="B814" s="123"/>
      <c r="C814" s="123"/>
      <c r="D814" s="124"/>
      <c r="E814" s="124"/>
      <c r="F814" s="125"/>
      <c r="G814" s="124"/>
      <c r="H814" s="126"/>
      <c r="I814" s="126"/>
      <c r="J814" s="285"/>
      <c r="K814" s="127"/>
      <c r="L814" s="128"/>
    </row>
    <row r="815" spans="2:12" x14ac:dyDescent="0.25">
      <c r="B815" s="123"/>
      <c r="C815" s="123"/>
      <c r="D815" s="124"/>
      <c r="E815" s="124"/>
      <c r="F815" s="125"/>
      <c r="G815" s="124"/>
      <c r="H815" s="126"/>
      <c r="I815" s="126"/>
      <c r="J815" s="285"/>
      <c r="K815" s="127"/>
      <c r="L815" s="128"/>
    </row>
    <row r="816" spans="2:12" x14ac:dyDescent="0.25">
      <c r="B816" s="123"/>
      <c r="C816" s="123"/>
      <c r="D816" s="124"/>
      <c r="E816" s="124"/>
      <c r="F816" s="125"/>
      <c r="G816" s="124"/>
      <c r="H816" s="126"/>
      <c r="I816" s="126"/>
      <c r="J816" s="285"/>
      <c r="K816" s="127"/>
      <c r="L816" s="128"/>
    </row>
    <row r="817" spans="2:12" x14ac:dyDescent="0.25">
      <c r="B817" s="123"/>
      <c r="C817" s="123"/>
      <c r="D817" s="124"/>
      <c r="E817" s="124"/>
      <c r="F817" s="125"/>
      <c r="G817" s="124"/>
      <c r="H817" s="126"/>
      <c r="I817" s="126"/>
      <c r="J817" s="285"/>
      <c r="K817" s="127"/>
      <c r="L817" s="128"/>
    </row>
    <row r="818" spans="2:12" x14ac:dyDescent="0.25">
      <c r="B818" s="123"/>
      <c r="C818" s="123"/>
      <c r="D818" s="124"/>
      <c r="E818" s="124"/>
      <c r="F818" s="125"/>
      <c r="G818" s="124"/>
      <c r="H818" s="126"/>
      <c r="I818" s="126"/>
      <c r="J818" s="285"/>
      <c r="K818" s="127"/>
      <c r="L818" s="128"/>
    </row>
    <row r="819" spans="2:12" x14ac:dyDescent="0.25">
      <c r="B819" s="123"/>
      <c r="C819" s="123"/>
      <c r="D819" s="124"/>
      <c r="E819" s="124"/>
      <c r="F819" s="125"/>
      <c r="G819" s="124"/>
      <c r="H819" s="126"/>
      <c r="I819" s="126"/>
      <c r="J819" s="285"/>
      <c r="K819" s="127"/>
      <c r="L819" s="128"/>
    </row>
    <row r="820" spans="2:12" x14ac:dyDescent="0.25">
      <c r="B820" s="123"/>
      <c r="C820" s="123"/>
      <c r="D820" s="124"/>
      <c r="E820" s="124"/>
      <c r="F820" s="125"/>
      <c r="G820" s="124"/>
      <c r="H820" s="126"/>
      <c r="I820" s="126"/>
      <c r="J820" s="285"/>
      <c r="K820" s="127"/>
      <c r="L820" s="128"/>
    </row>
    <row r="821" spans="2:12" x14ac:dyDescent="0.25">
      <c r="B821" s="123"/>
      <c r="C821" s="123"/>
      <c r="D821" s="124"/>
      <c r="E821" s="124"/>
      <c r="F821" s="125"/>
      <c r="G821" s="124"/>
      <c r="H821" s="126"/>
      <c r="I821" s="126"/>
      <c r="J821" s="285"/>
      <c r="K821" s="127"/>
      <c r="L821" s="128"/>
    </row>
    <row r="822" spans="2:12" x14ac:dyDescent="0.25">
      <c r="B822" s="123"/>
      <c r="C822" s="123"/>
      <c r="D822" s="124"/>
      <c r="E822" s="124"/>
      <c r="F822" s="125"/>
      <c r="G822" s="124"/>
      <c r="H822" s="126"/>
      <c r="I822" s="126"/>
      <c r="J822" s="285"/>
      <c r="K822" s="127"/>
      <c r="L822" s="128"/>
    </row>
    <row r="823" spans="2:12" x14ac:dyDescent="0.25">
      <c r="B823" s="123"/>
      <c r="C823" s="123"/>
      <c r="D823" s="124"/>
      <c r="E823" s="124"/>
      <c r="F823" s="125"/>
      <c r="G823" s="124"/>
      <c r="H823" s="126"/>
      <c r="I823" s="126"/>
      <c r="J823" s="285"/>
      <c r="K823" s="127"/>
      <c r="L823" s="128"/>
    </row>
    <row r="824" spans="2:12" x14ac:dyDescent="0.25">
      <c r="B824" s="123"/>
      <c r="C824" s="123"/>
      <c r="D824" s="124"/>
      <c r="E824" s="124"/>
      <c r="F824" s="125"/>
      <c r="G824" s="124"/>
      <c r="H824" s="126"/>
      <c r="I824" s="126"/>
      <c r="J824" s="285"/>
      <c r="K824" s="127"/>
      <c r="L824" s="128"/>
    </row>
    <row r="825" spans="2:12" x14ac:dyDescent="0.25">
      <c r="B825" s="123"/>
      <c r="C825" s="123"/>
      <c r="D825" s="124"/>
      <c r="E825" s="124"/>
      <c r="F825" s="125"/>
      <c r="G825" s="124"/>
      <c r="H825" s="126"/>
      <c r="I825" s="126"/>
      <c r="J825" s="285"/>
      <c r="K825" s="127"/>
      <c r="L825" s="128"/>
    </row>
    <row r="826" spans="2:12" x14ac:dyDescent="0.25">
      <c r="B826" s="123"/>
      <c r="C826" s="123"/>
      <c r="D826" s="124"/>
      <c r="E826" s="124"/>
      <c r="F826" s="125"/>
      <c r="G826" s="124"/>
      <c r="H826" s="126"/>
      <c r="I826" s="126"/>
      <c r="J826" s="285"/>
      <c r="K826" s="127"/>
      <c r="L826" s="128"/>
    </row>
    <row r="827" spans="2:12" x14ac:dyDescent="0.25">
      <c r="B827" s="123"/>
      <c r="C827" s="123"/>
      <c r="D827" s="124"/>
      <c r="E827" s="124"/>
      <c r="F827" s="125"/>
      <c r="G827" s="124"/>
      <c r="H827" s="126"/>
      <c r="I827" s="126"/>
      <c r="J827" s="285"/>
      <c r="K827" s="127"/>
      <c r="L827" s="128"/>
    </row>
    <row r="828" spans="2:12" x14ac:dyDescent="0.25">
      <c r="B828" s="123"/>
      <c r="C828" s="123"/>
      <c r="D828" s="124"/>
      <c r="E828" s="124"/>
      <c r="F828" s="125"/>
      <c r="G828" s="124"/>
      <c r="H828" s="126"/>
      <c r="I828" s="126"/>
      <c r="J828" s="285"/>
      <c r="K828" s="127"/>
      <c r="L828" s="128"/>
    </row>
    <row r="829" spans="2:12" x14ac:dyDescent="0.25">
      <c r="B829" s="123"/>
      <c r="C829" s="123"/>
      <c r="D829" s="124"/>
      <c r="E829" s="124"/>
      <c r="F829" s="125"/>
      <c r="G829" s="124"/>
      <c r="H829" s="126"/>
      <c r="I829" s="126"/>
      <c r="J829" s="285"/>
      <c r="K829" s="127"/>
      <c r="L829" s="128"/>
    </row>
    <row r="830" spans="2:12" x14ac:dyDescent="0.25">
      <c r="B830" s="123"/>
      <c r="C830" s="123"/>
      <c r="D830" s="124"/>
      <c r="E830" s="124"/>
      <c r="F830" s="125"/>
      <c r="G830" s="124"/>
      <c r="H830" s="126"/>
      <c r="I830" s="126"/>
      <c r="J830" s="285"/>
      <c r="K830" s="127"/>
      <c r="L830" s="128"/>
    </row>
    <row r="831" spans="2:12" x14ac:dyDescent="0.25">
      <c r="B831" s="123"/>
      <c r="C831" s="123"/>
      <c r="D831" s="124"/>
      <c r="E831" s="124"/>
      <c r="F831" s="125"/>
      <c r="G831" s="124"/>
      <c r="H831" s="126"/>
      <c r="I831" s="126"/>
      <c r="J831" s="285"/>
      <c r="K831" s="127"/>
      <c r="L831" s="128"/>
    </row>
    <row r="832" spans="2:12" x14ac:dyDescent="0.25">
      <c r="B832" s="123"/>
      <c r="C832" s="123"/>
      <c r="D832" s="124"/>
      <c r="E832" s="124"/>
      <c r="F832" s="125"/>
      <c r="G832" s="124"/>
      <c r="H832" s="126"/>
      <c r="I832" s="126"/>
      <c r="J832" s="285"/>
      <c r="K832" s="127"/>
      <c r="L832" s="128"/>
    </row>
    <row r="833" spans="2:12" x14ac:dyDescent="0.25">
      <c r="B833" s="123"/>
      <c r="C833" s="123"/>
      <c r="D833" s="124"/>
      <c r="E833" s="124"/>
      <c r="F833" s="125"/>
      <c r="G833" s="124"/>
      <c r="H833" s="126"/>
      <c r="I833" s="126"/>
      <c r="J833" s="285"/>
      <c r="K833" s="127"/>
      <c r="L833" s="128"/>
    </row>
    <row r="834" spans="2:12" x14ac:dyDescent="0.25">
      <c r="B834" s="123"/>
      <c r="C834" s="123"/>
      <c r="D834" s="124"/>
      <c r="E834" s="124"/>
      <c r="F834" s="125"/>
      <c r="G834" s="124"/>
      <c r="H834" s="126"/>
      <c r="I834" s="126"/>
      <c r="J834" s="285"/>
      <c r="K834" s="127"/>
      <c r="L834" s="128"/>
    </row>
    <row r="835" spans="2:12" x14ac:dyDescent="0.25">
      <c r="B835" s="123"/>
      <c r="C835" s="123"/>
      <c r="D835" s="124"/>
      <c r="E835" s="124"/>
      <c r="F835" s="125"/>
      <c r="G835" s="124"/>
      <c r="H835" s="126"/>
      <c r="I835" s="126"/>
      <c r="J835" s="285"/>
      <c r="K835" s="127"/>
      <c r="L835" s="128"/>
    </row>
    <row r="836" spans="2:12" x14ac:dyDescent="0.25">
      <c r="B836" s="123"/>
      <c r="C836" s="123"/>
      <c r="D836" s="124"/>
      <c r="E836" s="124"/>
      <c r="F836" s="125"/>
      <c r="G836" s="124"/>
      <c r="H836" s="126"/>
      <c r="I836" s="126"/>
      <c r="J836" s="285"/>
      <c r="K836" s="127"/>
      <c r="L836" s="128"/>
    </row>
    <row r="837" spans="2:12" x14ac:dyDescent="0.25">
      <c r="B837" s="123"/>
      <c r="C837" s="123"/>
      <c r="D837" s="124"/>
      <c r="E837" s="124"/>
      <c r="F837" s="125"/>
      <c r="G837" s="124"/>
      <c r="H837" s="126"/>
      <c r="I837" s="126"/>
      <c r="J837" s="285"/>
      <c r="K837" s="127"/>
      <c r="L837" s="128"/>
    </row>
    <row r="838" spans="2:12" x14ac:dyDescent="0.25">
      <c r="B838" s="123"/>
      <c r="C838" s="123"/>
      <c r="D838" s="124"/>
      <c r="E838" s="124"/>
      <c r="F838" s="125"/>
      <c r="G838" s="124"/>
      <c r="H838" s="126"/>
      <c r="I838" s="126"/>
      <c r="J838" s="285"/>
      <c r="K838" s="127"/>
      <c r="L838" s="128"/>
    </row>
    <row r="839" spans="2:12" x14ac:dyDescent="0.25">
      <c r="B839" s="123"/>
      <c r="C839" s="123"/>
      <c r="D839" s="124"/>
      <c r="E839" s="124"/>
      <c r="F839" s="125"/>
      <c r="G839" s="124"/>
      <c r="H839" s="126"/>
      <c r="I839" s="126"/>
      <c r="J839" s="285"/>
      <c r="K839" s="127"/>
      <c r="L839" s="128"/>
    </row>
    <row r="840" spans="2:12" x14ac:dyDescent="0.25">
      <c r="B840" s="123"/>
      <c r="C840" s="123"/>
      <c r="D840" s="124"/>
      <c r="E840" s="124"/>
      <c r="F840" s="125"/>
      <c r="G840" s="124"/>
      <c r="H840" s="126"/>
      <c r="I840" s="126"/>
      <c r="J840" s="285"/>
      <c r="K840" s="127"/>
      <c r="L840" s="128"/>
    </row>
    <row r="841" spans="2:12" x14ac:dyDescent="0.25">
      <c r="B841" s="123"/>
      <c r="C841" s="123"/>
      <c r="D841" s="124"/>
      <c r="E841" s="124"/>
      <c r="F841" s="125"/>
      <c r="G841" s="124"/>
      <c r="H841" s="126"/>
      <c r="I841" s="126"/>
      <c r="J841" s="285"/>
      <c r="K841" s="127"/>
      <c r="L841" s="128"/>
    </row>
    <row r="842" spans="2:12" x14ac:dyDescent="0.25">
      <c r="B842" s="123"/>
      <c r="C842" s="123"/>
      <c r="D842" s="124"/>
      <c r="E842" s="124"/>
      <c r="F842" s="125"/>
      <c r="G842" s="124"/>
      <c r="H842" s="126"/>
      <c r="I842" s="126"/>
      <c r="J842" s="285"/>
      <c r="K842" s="127"/>
      <c r="L842" s="128"/>
    </row>
    <row r="843" spans="2:12" x14ac:dyDescent="0.25">
      <c r="B843" s="123"/>
      <c r="C843" s="123"/>
      <c r="D843" s="124"/>
      <c r="E843" s="124"/>
      <c r="F843" s="125"/>
      <c r="G843" s="124"/>
      <c r="H843" s="126"/>
      <c r="I843" s="126"/>
      <c r="J843" s="285"/>
      <c r="K843" s="127"/>
      <c r="L843" s="128"/>
    </row>
    <row r="844" spans="2:12" x14ac:dyDescent="0.25">
      <c r="B844" s="123"/>
      <c r="C844" s="123"/>
      <c r="D844" s="124"/>
      <c r="E844" s="124"/>
      <c r="F844" s="125"/>
      <c r="G844" s="124"/>
      <c r="H844" s="126"/>
      <c r="I844" s="126"/>
      <c r="J844" s="285"/>
      <c r="K844" s="127"/>
      <c r="L844" s="128"/>
    </row>
    <row r="845" spans="2:12" x14ac:dyDescent="0.25">
      <c r="B845" s="123"/>
      <c r="C845" s="123"/>
      <c r="D845" s="124"/>
      <c r="E845" s="124"/>
      <c r="F845" s="125"/>
      <c r="G845" s="124"/>
      <c r="H845" s="126"/>
      <c r="I845" s="126"/>
      <c r="J845" s="285"/>
      <c r="K845" s="127"/>
      <c r="L845" s="128"/>
    </row>
    <row r="846" spans="2:12" x14ac:dyDescent="0.25">
      <c r="B846" s="123"/>
      <c r="C846" s="123"/>
      <c r="D846" s="124"/>
      <c r="E846" s="124"/>
      <c r="F846" s="125"/>
      <c r="G846" s="124"/>
      <c r="H846" s="126"/>
      <c r="I846" s="126"/>
      <c r="J846" s="285"/>
      <c r="K846" s="127"/>
      <c r="L846" s="128"/>
    </row>
    <row r="847" spans="2:12" x14ac:dyDescent="0.25">
      <c r="B847" s="123"/>
      <c r="C847" s="123"/>
      <c r="D847" s="124"/>
      <c r="E847" s="124"/>
      <c r="F847" s="125"/>
      <c r="G847" s="124"/>
      <c r="H847" s="126"/>
      <c r="I847" s="126"/>
      <c r="J847" s="285"/>
      <c r="K847" s="127"/>
      <c r="L847" s="128"/>
    </row>
    <row r="848" spans="2:12" x14ac:dyDescent="0.25">
      <c r="B848" s="123"/>
      <c r="C848" s="123"/>
      <c r="D848" s="124"/>
      <c r="E848" s="124"/>
      <c r="F848" s="125"/>
      <c r="G848" s="124"/>
      <c r="H848" s="126"/>
      <c r="I848" s="126"/>
      <c r="J848" s="285"/>
      <c r="K848" s="127"/>
      <c r="L848" s="128"/>
    </row>
    <row r="849" spans="2:12" x14ac:dyDescent="0.25">
      <c r="B849" s="123"/>
      <c r="C849" s="123"/>
      <c r="D849" s="124"/>
      <c r="E849" s="124"/>
      <c r="F849" s="125"/>
      <c r="G849" s="124"/>
      <c r="H849" s="126"/>
      <c r="I849" s="126"/>
      <c r="J849" s="285"/>
      <c r="K849" s="127"/>
      <c r="L849" s="128"/>
    </row>
    <row r="850" spans="2:12" x14ac:dyDescent="0.25">
      <c r="B850" s="123"/>
      <c r="C850" s="123"/>
      <c r="D850" s="124"/>
      <c r="E850" s="124"/>
      <c r="F850" s="125"/>
      <c r="G850" s="124"/>
      <c r="H850" s="126"/>
      <c r="I850" s="126"/>
      <c r="J850" s="285"/>
      <c r="K850" s="127"/>
      <c r="L850" s="128"/>
    </row>
    <row r="851" spans="2:12" x14ac:dyDescent="0.25">
      <c r="B851" s="123"/>
      <c r="C851" s="123"/>
      <c r="D851" s="124"/>
      <c r="E851" s="124"/>
      <c r="F851" s="125"/>
      <c r="G851" s="124"/>
      <c r="H851" s="126"/>
      <c r="I851" s="126"/>
      <c r="J851" s="285"/>
      <c r="K851" s="127"/>
      <c r="L851" s="128"/>
    </row>
    <row r="852" spans="2:12" x14ac:dyDescent="0.25">
      <c r="B852" s="123"/>
      <c r="C852" s="123"/>
      <c r="D852" s="124"/>
      <c r="E852" s="124"/>
      <c r="F852" s="125"/>
      <c r="G852" s="124"/>
      <c r="H852" s="126"/>
      <c r="I852" s="126"/>
      <c r="J852" s="285"/>
      <c r="K852" s="127"/>
      <c r="L852" s="128"/>
    </row>
    <row r="853" spans="2:12" x14ac:dyDescent="0.25">
      <c r="B853" s="123"/>
      <c r="C853" s="123"/>
      <c r="D853" s="124"/>
      <c r="E853" s="124"/>
      <c r="F853" s="125"/>
      <c r="G853" s="124"/>
      <c r="H853" s="126"/>
      <c r="I853" s="126"/>
      <c r="J853" s="285"/>
      <c r="K853" s="127"/>
      <c r="L853" s="128"/>
    </row>
    <row r="854" spans="2:12" x14ac:dyDescent="0.25">
      <c r="B854" s="123"/>
      <c r="C854" s="123"/>
      <c r="D854" s="124"/>
      <c r="E854" s="124"/>
      <c r="F854" s="125"/>
      <c r="G854" s="124"/>
      <c r="H854" s="126"/>
      <c r="I854" s="126"/>
      <c r="J854" s="285"/>
      <c r="K854" s="127"/>
      <c r="L854" s="128"/>
    </row>
    <row r="855" spans="2:12" x14ac:dyDescent="0.25">
      <c r="B855" s="123"/>
      <c r="C855" s="123"/>
      <c r="D855" s="124"/>
      <c r="E855" s="124"/>
      <c r="F855" s="125"/>
      <c r="G855" s="124"/>
      <c r="H855" s="126"/>
      <c r="I855" s="126"/>
      <c r="J855" s="285"/>
      <c r="K855" s="127"/>
      <c r="L855" s="128"/>
    </row>
    <row r="856" spans="2:12" x14ac:dyDescent="0.25">
      <c r="B856" s="123"/>
      <c r="C856" s="123"/>
      <c r="D856" s="124"/>
      <c r="E856" s="124"/>
      <c r="F856" s="125"/>
      <c r="G856" s="124"/>
      <c r="H856" s="126"/>
      <c r="I856" s="126"/>
      <c r="J856" s="285"/>
      <c r="K856" s="127"/>
      <c r="L856" s="128"/>
    </row>
    <row r="857" spans="2:12" x14ac:dyDescent="0.25">
      <c r="B857" s="123"/>
      <c r="C857" s="123"/>
      <c r="D857" s="124"/>
      <c r="E857" s="124"/>
      <c r="F857" s="125"/>
      <c r="G857" s="124"/>
      <c r="H857" s="126"/>
      <c r="I857" s="126"/>
      <c r="J857" s="285"/>
      <c r="K857" s="127"/>
      <c r="L857" s="128"/>
    </row>
    <row r="858" spans="2:12" x14ac:dyDescent="0.25">
      <c r="B858" s="123"/>
      <c r="C858" s="123"/>
      <c r="D858" s="124"/>
      <c r="E858" s="124"/>
      <c r="F858" s="125"/>
      <c r="G858" s="124"/>
      <c r="H858" s="126"/>
      <c r="I858" s="126"/>
      <c r="J858" s="285"/>
      <c r="K858" s="127"/>
      <c r="L858" s="128"/>
    </row>
    <row r="859" spans="2:12" x14ac:dyDescent="0.25">
      <c r="B859" s="123"/>
      <c r="C859" s="123"/>
      <c r="D859" s="124"/>
      <c r="E859" s="124"/>
      <c r="F859" s="125"/>
      <c r="G859" s="124"/>
      <c r="H859" s="126"/>
      <c r="I859" s="126"/>
      <c r="J859" s="285"/>
      <c r="K859" s="127"/>
      <c r="L859" s="128"/>
    </row>
    <row r="860" spans="2:12" x14ac:dyDescent="0.25">
      <c r="B860" s="123"/>
      <c r="C860" s="123"/>
      <c r="D860" s="124"/>
      <c r="E860" s="124"/>
      <c r="F860" s="125"/>
      <c r="G860" s="124"/>
      <c r="H860" s="126"/>
      <c r="I860" s="126"/>
      <c r="J860" s="285"/>
      <c r="K860" s="127"/>
      <c r="L860" s="128"/>
    </row>
    <row r="861" spans="2:12" x14ac:dyDescent="0.25">
      <c r="B861" s="123"/>
      <c r="C861" s="123"/>
      <c r="D861" s="124"/>
      <c r="E861" s="124"/>
      <c r="F861" s="125"/>
      <c r="G861" s="124"/>
      <c r="H861" s="126"/>
      <c r="I861" s="126"/>
      <c r="J861" s="285"/>
      <c r="K861" s="127"/>
      <c r="L861" s="128"/>
    </row>
    <row r="862" spans="2:12" x14ac:dyDescent="0.25">
      <c r="B862" s="123"/>
      <c r="C862" s="123"/>
      <c r="D862" s="124"/>
      <c r="E862" s="124"/>
      <c r="F862" s="125"/>
      <c r="G862" s="124"/>
      <c r="H862" s="126"/>
      <c r="I862" s="126"/>
      <c r="J862" s="285"/>
      <c r="K862" s="127"/>
      <c r="L862" s="128"/>
    </row>
    <row r="863" spans="2:12" x14ac:dyDescent="0.25">
      <c r="B863" s="123"/>
      <c r="C863" s="123"/>
      <c r="D863" s="124"/>
      <c r="E863" s="124"/>
      <c r="F863" s="125"/>
      <c r="G863" s="124"/>
      <c r="H863" s="126"/>
      <c r="I863" s="126"/>
      <c r="J863" s="285"/>
      <c r="K863" s="127"/>
      <c r="L863" s="128"/>
    </row>
    <row r="864" spans="2:12" x14ac:dyDescent="0.25">
      <c r="B864" s="123"/>
      <c r="C864" s="123"/>
      <c r="D864" s="124"/>
      <c r="E864" s="124"/>
      <c r="F864" s="125"/>
      <c r="G864" s="124"/>
      <c r="H864" s="126"/>
      <c r="I864" s="126"/>
      <c r="J864" s="285"/>
      <c r="K864" s="127"/>
      <c r="L864" s="128"/>
    </row>
    <row r="865" spans="2:12" x14ac:dyDescent="0.25">
      <c r="B865" s="123"/>
      <c r="C865" s="123"/>
      <c r="D865" s="124"/>
      <c r="E865" s="124"/>
      <c r="F865" s="125"/>
      <c r="G865" s="124"/>
      <c r="H865" s="126"/>
      <c r="I865" s="126"/>
      <c r="J865" s="285"/>
      <c r="K865" s="127"/>
      <c r="L865" s="128"/>
    </row>
    <row r="866" spans="2:12" x14ac:dyDescent="0.25">
      <c r="B866" s="123"/>
      <c r="C866" s="123"/>
      <c r="D866" s="124"/>
      <c r="E866" s="124"/>
      <c r="F866" s="125"/>
      <c r="G866" s="124"/>
      <c r="H866" s="126"/>
      <c r="I866" s="126"/>
      <c r="J866" s="285"/>
      <c r="K866" s="127"/>
      <c r="L866" s="128"/>
    </row>
    <row r="867" spans="2:12" x14ac:dyDescent="0.25">
      <c r="B867" s="123"/>
      <c r="C867" s="123"/>
      <c r="D867" s="124"/>
      <c r="E867" s="124"/>
      <c r="F867" s="125"/>
      <c r="G867" s="124"/>
      <c r="H867" s="126"/>
      <c r="I867" s="126"/>
      <c r="J867" s="285"/>
      <c r="K867" s="127"/>
      <c r="L867" s="128"/>
    </row>
    <row r="868" spans="2:12" x14ac:dyDescent="0.25">
      <c r="B868" s="123"/>
      <c r="C868" s="123"/>
      <c r="D868" s="124"/>
      <c r="E868" s="124"/>
      <c r="F868" s="125"/>
      <c r="G868" s="124"/>
      <c r="H868" s="126"/>
      <c r="I868" s="126"/>
      <c r="J868" s="285"/>
      <c r="K868" s="127"/>
      <c r="L868" s="128"/>
    </row>
    <row r="869" spans="2:12" x14ac:dyDescent="0.25">
      <c r="B869" s="123"/>
      <c r="C869" s="123"/>
      <c r="D869" s="124"/>
      <c r="E869" s="124"/>
      <c r="F869" s="125"/>
      <c r="G869" s="124"/>
      <c r="H869" s="126"/>
      <c r="I869" s="126"/>
      <c r="J869" s="285"/>
      <c r="K869" s="127"/>
      <c r="L869" s="128"/>
    </row>
    <row r="870" spans="2:12" x14ac:dyDescent="0.25">
      <c r="B870" s="123"/>
      <c r="C870" s="123"/>
      <c r="D870" s="124"/>
      <c r="E870" s="124"/>
      <c r="F870" s="125"/>
      <c r="G870" s="124"/>
      <c r="H870" s="126"/>
      <c r="I870" s="126"/>
      <c r="J870" s="285"/>
      <c r="K870" s="127"/>
      <c r="L870" s="128"/>
    </row>
    <row r="871" spans="2:12" x14ac:dyDescent="0.25">
      <c r="B871" s="123"/>
      <c r="C871" s="123"/>
      <c r="D871" s="124"/>
      <c r="E871" s="124"/>
      <c r="F871" s="125"/>
      <c r="G871" s="124"/>
      <c r="H871" s="126"/>
      <c r="I871" s="126"/>
      <c r="J871" s="285"/>
      <c r="K871" s="127"/>
      <c r="L871" s="128"/>
    </row>
    <row r="872" spans="2:12" x14ac:dyDescent="0.25">
      <c r="B872" s="123"/>
      <c r="C872" s="123"/>
      <c r="D872" s="124"/>
      <c r="E872" s="124"/>
      <c r="F872" s="125"/>
      <c r="G872" s="124"/>
      <c r="H872" s="126"/>
      <c r="I872" s="126"/>
      <c r="J872" s="285"/>
      <c r="K872" s="127"/>
      <c r="L872" s="128"/>
    </row>
    <row r="873" spans="2:12" x14ac:dyDescent="0.25">
      <c r="B873" s="123"/>
      <c r="C873" s="123"/>
      <c r="D873" s="124"/>
      <c r="E873" s="124"/>
      <c r="F873" s="125"/>
      <c r="G873" s="124"/>
      <c r="H873" s="126"/>
      <c r="I873" s="126"/>
      <c r="J873" s="285"/>
      <c r="K873" s="127"/>
      <c r="L873" s="128"/>
    </row>
    <row r="874" spans="2:12" x14ac:dyDescent="0.25">
      <c r="B874" s="123"/>
      <c r="C874" s="123"/>
      <c r="D874" s="124"/>
      <c r="E874" s="124"/>
      <c r="F874" s="125"/>
      <c r="G874" s="124"/>
      <c r="H874" s="126"/>
      <c r="I874" s="126"/>
      <c r="J874" s="285"/>
      <c r="K874" s="127"/>
      <c r="L874" s="128"/>
    </row>
    <row r="875" spans="2:12" x14ac:dyDescent="0.25">
      <c r="B875" s="123"/>
      <c r="C875" s="123"/>
      <c r="D875" s="124"/>
      <c r="E875" s="124"/>
      <c r="F875" s="125"/>
      <c r="G875" s="124"/>
      <c r="H875" s="126"/>
      <c r="I875" s="126"/>
      <c r="J875" s="285"/>
      <c r="K875" s="127"/>
      <c r="L875" s="128"/>
    </row>
    <row r="876" spans="2:12" x14ac:dyDescent="0.25">
      <c r="B876" s="123"/>
      <c r="C876" s="123"/>
      <c r="D876" s="124"/>
      <c r="E876" s="124"/>
      <c r="F876" s="125"/>
      <c r="G876" s="124"/>
      <c r="H876" s="126"/>
      <c r="I876" s="126"/>
      <c r="J876" s="285"/>
      <c r="K876" s="127"/>
      <c r="L876" s="128"/>
    </row>
    <row r="877" spans="2:12" x14ac:dyDescent="0.25">
      <c r="B877" s="123"/>
      <c r="C877" s="123"/>
      <c r="D877" s="124"/>
      <c r="E877" s="124"/>
      <c r="F877" s="125"/>
      <c r="G877" s="124"/>
      <c r="H877" s="126"/>
      <c r="I877" s="126"/>
      <c r="J877" s="285"/>
      <c r="K877" s="127"/>
      <c r="L877" s="128"/>
    </row>
    <row r="878" spans="2:12" x14ac:dyDescent="0.25">
      <c r="B878" s="123"/>
      <c r="C878" s="123"/>
      <c r="D878" s="124"/>
      <c r="E878" s="124"/>
      <c r="F878" s="125"/>
      <c r="G878" s="124"/>
      <c r="H878" s="126"/>
      <c r="I878" s="126"/>
      <c r="J878" s="285"/>
      <c r="K878" s="127"/>
      <c r="L878" s="128"/>
    </row>
    <row r="879" spans="2:12" x14ac:dyDescent="0.25">
      <c r="B879" s="123"/>
      <c r="C879" s="123"/>
      <c r="D879" s="124"/>
      <c r="E879" s="124"/>
      <c r="F879" s="125"/>
      <c r="G879" s="124"/>
      <c r="H879" s="126"/>
      <c r="I879" s="126"/>
      <c r="J879" s="285"/>
      <c r="K879" s="127"/>
      <c r="L879" s="128"/>
    </row>
    <row r="880" spans="2:12" x14ac:dyDescent="0.25">
      <c r="B880" s="123"/>
      <c r="C880" s="123"/>
      <c r="D880" s="124"/>
      <c r="E880" s="124"/>
      <c r="F880" s="125"/>
      <c r="G880" s="124"/>
      <c r="H880" s="126"/>
      <c r="I880" s="126"/>
      <c r="J880" s="285"/>
      <c r="K880" s="127"/>
      <c r="L880" s="128"/>
    </row>
    <row r="881" spans="2:12" x14ac:dyDescent="0.25">
      <c r="B881" s="123"/>
      <c r="C881" s="123"/>
      <c r="D881" s="124"/>
      <c r="E881" s="124"/>
      <c r="F881" s="125"/>
      <c r="G881" s="124"/>
      <c r="H881" s="126"/>
      <c r="I881" s="126"/>
      <c r="J881" s="285"/>
      <c r="K881" s="127"/>
      <c r="L881" s="128"/>
    </row>
    <row r="882" spans="2:12" x14ac:dyDescent="0.25">
      <c r="B882" s="123"/>
      <c r="C882" s="123"/>
      <c r="D882" s="124"/>
      <c r="E882" s="124"/>
      <c r="F882" s="125"/>
      <c r="G882" s="124"/>
      <c r="H882" s="126"/>
      <c r="I882" s="126"/>
      <c r="J882" s="285"/>
      <c r="K882" s="127"/>
      <c r="L882" s="128"/>
    </row>
    <row r="883" spans="2:12" x14ac:dyDescent="0.25">
      <c r="B883" s="123"/>
      <c r="C883" s="123"/>
      <c r="D883" s="124"/>
      <c r="E883" s="124"/>
      <c r="F883" s="125"/>
      <c r="G883" s="124"/>
      <c r="H883" s="126"/>
      <c r="I883" s="126"/>
      <c r="J883" s="285"/>
      <c r="K883" s="127"/>
      <c r="L883" s="128"/>
    </row>
    <row r="884" spans="2:12" x14ac:dyDescent="0.25">
      <c r="B884" s="123"/>
      <c r="C884" s="123"/>
      <c r="D884" s="124"/>
      <c r="E884" s="124"/>
      <c r="F884" s="125"/>
      <c r="G884" s="124"/>
      <c r="H884" s="126"/>
      <c r="I884" s="126"/>
      <c r="J884" s="285"/>
      <c r="K884" s="127"/>
      <c r="L884" s="128"/>
    </row>
    <row r="885" spans="2:12" x14ac:dyDescent="0.25">
      <c r="B885" s="123"/>
      <c r="C885" s="123"/>
      <c r="D885" s="124"/>
      <c r="E885" s="124"/>
      <c r="F885" s="125"/>
      <c r="G885" s="124"/>
      <c r="H885" s="126"/>
      <c r="I885" s="126"/>
      <c r="J885" s="285"/>
      <c r="K885" s="127"/>
      <c r="L885" s="128"/>
    </row>
    <row r="886" spans="2:12" x14ac:dyDescent="0.25">
      <c r="B886" s="123"/>
      <c r="C886" s="123"/>
      <c r="D886" s="124"/>
      <c r="E886" s="124"/>
      <c r="F886" s="125"/>
      <c r="G886" s="124"/>
      <c r="H886" s="126"/>
      <c r="I886" s="126"/>
      <c r="J886" s="285"/>
      <c r="K886" s="127"/>
      <c r="L886" s="128"/>
    </row>
    <row r="887" spans="2:12" x14ac:dyDescent="0.25">
      <c r="B887" s="123"/>
      <c r="C887" s="123"/>
      <c r="D887" s="124"/>
      <c r="E887" s="124"/>
      <c r="F887" s="125"/>
      <c r="G887" s="124"/>
      <c r="H887" s="126"/>
      <c r="I887" s="126"/>
      <c r="J887" s="285"/>
      <c r="K887" s="127"/>
      <c r="L887" s="128"/>
    </row>
    <row r="888" spans="2:12" x14ac:dyDescent="0.25">
      <c r="B888" s="123"/>
      <c r="C888" s="123"/>
      <c r="D888" s="124"/>
      <c r="E888" s="124"/>
      <c r="F888" s="125"/>
      <c r="G888" s="124"/>
      <c r="H888" s="126"/>
      <c r="I888" s="126"/>
      <c r="J888" s="285"/>
      <c r="K888" s="127"/>
      <c r="L888" s="128"/>
    </row>
    <row r="889" spans="2:12" x14ac:dyDescent="0.25">
      <c r="B889" s="123"/>
      <c r="C889" s="123"/>
      <c r="D889" s="124"/>
      <c r="E889" s="124"/>
      <c r="F889" s="125"/>
      <c r="G889" s="124"/>
      <c r="H889" s="126"/>
      <c r="I889" s="126"/>
      <c r="J889" s="285"/>
      <c r="K889" s="127"/>
      <c r="L889" s="128"/>
    </row>
    <row r="890" spans="2:12" x14ac:dyDescent="0.25">
      <c r="B890" s="123"/>
      <c r="C890" s="123"/>
      <c r="D890" s="124"/>
      <c r="E890" s="124"/>
      <c r="F890" s="125"/>
      <c r="G890" s="124"/>
      <c r="H890" s="126"/>
      <c r="I890" s="126"/>
      <c r="J890" s="285"/>
      <c r="K890" s="127"/>
      <c r="L890" s="128"/>
    </row>
    <row r="891" spans="2:12" x14ac:dyDescent="0.25">
      <c r="B891" s="123"/>
      <c r="C891" s="123"/>
      <c r="D891" s="124"/>
      <c r="E891" s="124"/>
      <c r="F891" s="125"/>
      <c r="G891" s="124"/>
      <c r="H891" s="126"/>
      <c r="I891" s="126"/>
      <c r="J891" s="285"/>
      <c r="K891" s="127"/>
      <c r="L891" s="128"/>
    </row>
    <row r="892" spans="2:12" x14ac:dyDescent="0.25">
      <c r="B892" s="123"/>
      <c r="C892" s="123"/>
      <c r="D892" s="124"/>
      <c r="E892" s="124"/>
      <c r="F892" s="125"/>
      <c r="G892" s="124"/>
      <c r="H892" s="126"/>
      <c r="I892" s="126"/>
      <c r="J892" s="285"/>
      <c r="K892" s="127"/>
      <c r="L892" s="128"/>
    </row>
    <row r="893" spans="2:12" x14ac:dyDescent="0.25">
      <c r="B893" s="123"/>
      <c r="C893" s="123"/>
      <c r="D893" s="124"/>
      <c r="E893" s="124"/>
      <c r="F893" s="125"/>
      <c r="G893" s="124"/>
      <c r="H893" s="126"/>
      <c r="I893" s="126"/>
      <c r="J893" s="285"/>
      <c r="K893" s="127"/>
      <c r="L893" s="128"/>
    </row>
    <row r="894" spans="2:12" x14ac:dyDescent="0.25">
      <c r="B894" s="123"/>
      <c r="C894" s="123"/>
      <c r="D894" s="124"/>
      <c r="E894" s="124"/>
      <c r="F894" s="125"/>
      <c r="G894" s="124"/>
      <c r="H894" s="126"/>
      <c r="I894" s="126"/>
      <c r="J894" s="285"/>
      <c r="K894" s="127"/>
      <c r="L894" s="128"/>
    </row>
    <row r="895" spans="2:12" x14ac:dyDescent="0.25">
      <c r="B895" s="123"/>
      <c r="C895" s="123"/>
      <c r="D895" s="124"/>
      <c r="E895" s="124"/>
      <c r="F895" s="125"/>
      <c r="G895" s="124"/>
      <c r="H895" s="126"/>
      <c r="I895" s="126"/>
      <c r="J895" s="285"/>
      <c r="K895" s="127"/>
      <c r="L895" s="128"/>
    </row>
    <row r="896" spans="2:12" x14ac:dyDescent="0.25">
      <c r="B896" s="123"/>
      <c r="C896" s="123"/>
      <c r="D896" s="124"/>
      <c r="E896" s="124"/>
      <c r="F896" s="125"/>
      <c r="G896" s="124"/>
      <c r="H896" s="126"/>
      <c r="I896" s="126"/>
      <c r="J896" s="285"/>
      <c r="K896" s="127"/>
      <c r="L896" s="128"/>
    </row>
    <row r="897" spans="2:12" x14ac:dyDescent="0.25">
      <c r="B897" s="123"/>
      <c r="C897" s="123"/>
      <c r="D897" s="124"/>
      <c r="E897" s="124"/>
      <c r="F897" s="125"/>
      <c r="G897" s="124"/>
      <c r="H897" s="126"/>
      <c r="I897" s="126"/>
      <c r="J897" s="285"/>
      <c r="K897" s="127"/>
      <c r="L897" s="128"/>
    </row>
    <row r="898" spans="2:12" x14ac:dyDescent="0.25">
      <c r="B898" s="123"/>
      <c r="C898" s="123"/>
      <c r="D898" s="124"/>
      <c r="E898" s="124"/>
      <c r="F898" s="125"/>
      <c r="G898" s="124"/>
      <c r="H898" s="126"/>
      <c r="I898" s="126"/>
      <c r="J898" s="285"/>
      <c r="K898" s="127"/>
      <c r="L898" s="128"/>
    </row>
    <row r="899" spans="2:12" x14ac:dyDescent="0.25">
      <c r="B899" s="123"/>
      <c r="C899" s="123"/>
      <c r="D899" s="124"/>
      <c r="E899" s="124"/>
      <c r="F899" s="125"/>
      <c r="G899" s="124"/>
      <c r="H899" s="126"/>
      <c r="I899" s="126"/>
      <c r="J899" s="285"/>
      <c r="K899" s="127"/>
      <c r="L899" s="128"/>
    </row>
    <row r="900" spans="2:12" x14ac:dyDescent="0.25">
      <c r="B900" s="123"/>
      <c r="C900" s="123"/>
      <c r="D900" s="124"/>
      <c r="E900" s="124"/>
      <c r="F900" s="125"/>
      <c r="G900" s="124"/>
      <c r="H900" s="126"/>
      <c r="I900" s="126"/>
      <c r="J900" s="285"/>
      <c r="K900" s="127"/>
      <c r="L900" s="128"/>
    </row>
    <row r="901" spans="2:12" x14ac:dyDescent="0.25">
      <c r="B901" s="123"/>
      <c r="C901" s="123"/>
      <c r="D901" s="124"/>
      <c r="E901" s="124"/>
      <c r="F901" s="125"/>
      <c r="G901" s="124"/>
      <c r="H901" s="126"/>
      <c r="I901" s="126"/>
      <c r="J901" s="285"/>
      <c r="K901" s="127"/>
      <c r="L901" s="128"/>
    </row>
    <row r="902" spans="2:12" x14ac:dyDescent="0.25">
      <c r="B902" s="123"/>
      <c r="C902" s="123"/>
      <c r="D902" s="124"/>
      <c r="E902" s="124"/>
      <c r="F902" s="125"/>
      <c r="G902" s="124"/>
      <c r="H902" s="126"/>
      <c r="I902" s="126"/>
      <c r="J902" s="285"/>
      <c r="K902" s="127"/>
      <c r="L902" s="128"/>
    </row>
    <row r="903" spans="2:12" x14ac:dyDescent="0.25">
      <c r="B903" s="123"/>
      <c r="C903" s="123"/>
      <c r="D903" s="124"/>
      <c r="E903" s="124"/>
      <c r="F903" s="125"/>
      <c r="G903" s="124"/>
      <c r="H903" s="126"/>
      <c r="I903" s="126"/>
      <c r="J903" s="285"/>
      <c r="K903" s="127"/>
      <c r="L903" s="128"/>
    </row>
    <row r="904" spans="2:12" x14ac:dyDescent="0.25">
      <c r="B904" s="123"/>
      <c r="C904" s="123"/>
      <c r="D904" s="124"/>
      <c r="E904" s="124"/>
      <c r="F904" s="125"/>
      <c r="G904" s="124"/>
      <c r="H904" s="126"/>
      <c r="I904" s="126"/>
      <c r="J904" s="285"/>
      <c r="K904" s="127"/>
      <c r="L904" s="128"/>
    </row>
    <row r="905" spans="2:12" x14ac:dyDescent="0.25">
      <c r="B905" s="123"/>
      <c r="C905" s="123"/>
      <c r="D905" s="124"/>
      <c r="E905" s="124"/>
      <c r="F905" s="125"/>
      <c r="G905" s="124"/>
      <c r="H905" s="126"/>
      <c r="I905" s="126"/>
      <c r="J905" s="285"/>
      <c r="K905" s="127"/>
      <c r="L905" s="128"/>
    </row>
    <row r="906" spans="2:12" x14ac:dyDescent="0.25">
      <c r="B906" s="123"/>
      <c r="C906" s="123"/>
      <c r="D906" s="124"/>
      <c r="E906" s="124"/>
      <c r="F906" s="125"/>
      <c r="G906" s="124"/>
      <c r="H906" s="126"/>
      <c r="I906" s="126"/>
      <c r="J906" s="285"/>
      <c r="K906" s="127"/>
      <c r="L906" s="128"/>
    </row>
    <row r="907" spans="2:12" x14ac:dyDescent="0.25">
      <c r="B907" s="123"/>
      <c r="C907" s="123"/>
      <c r="D907" s="124"/>
      <c r="E907" s="124"/>
      <c r="F907" s="125"/>
      <c r="G907" s="124"/>
      <c r="H907" s="126"/>
      <c r="I907" s="126"/>
      <c r="J907" s="285"/>
      <c r="K907" s="127"/>
      <c r="L907" s="128"/>
    </row>
    <row r="908" spans="2:12" x14ac:dyDescent="0.25">
      <c r="B908" s="123"/>
      <c r="C908" s="123"/>
      <c r="D908" s="124"/>
      <c r="E908" s="124"/>
      <c r="F908" s="125"/>
      <c r="G908" s="124"/>
      <c r="H908" s="126"/>
      <c r="I908" s="126"/>
      <c r="J908" s="285"/>
      <c r="K908" s="127"/>
      <c r="L908" s="128"/>
    </row>
    <row r="909" spans="2:12" x14ac:dyDescent="0.25">
      <c r="B909" s="123"/>
      <c r="C909" s="123"/>
      <c r="D909" s="124"/>
      <c r="E909" s="124"/>
      <c r="F909" s="125"/>
      <c r="G909" s="124"/>
      <c r="H909" s="126"/>
      <c r="I909" s="126"/>
      <c r="J909" s="285"/>
      <c r="K909" s="127"/>
      <c r="L909" s="128"/>
    </row>
    <row r="910" spans="2:12" x14ac:dyDescent="0.25">
      <c r="B910" s="123"/>
      <c r="C910" s="123"/>
      <c r="D910" s="124"/>
      <c r="E910" s="124"/>
      <c r="F910" s="125"/>
      <c r="G910" s="124"/>
      <c r="H910" s="126"/>
      <c r="I910" s="126"/>
      <c r="J910" s="285"/>
      <c r="K910" s="127"/>
      <c r="L910" s="128"/>
    </row>
    <row r="911" spans="2:12" x14ac:dyDescent="0.25">
      <c r="B911" s="123"/>
      <c r="C911" s="123"/>
      <c r="D911" s="124"/>
      <c r="E911" s="124"/>
      <c r="F911" s="125"/>
      <c r="G911" s="124"/>
      <c r="H911" s="126"/>
      <c r="I911" s="126"/>
      <c r="J911" s="285"/>
      <c r="K911" s="127"/>
      <c r="L911" s="128"/>
    </row>
    <row r="912" spans="2:12" x14ac:dyDescent="0.25">
      <c r="B912" s="123"/>
      <c r="C912" s="123"/>
      <c r="D912" s="124"/>
      <c r="E912" s="124"/>
      <c r="F912" s="125"/>
      <c r="G912" s="124"/>
      <c r="H912" s="126"/>
      <c r="I912" s="126"/>
      <c r="J912" s="285"/>
      <c r="K912" s="127"/>
      <c r="L912" s="128"/>
    </row>
    <row r="913" spans="2:12" x14ac:dyDescent="0.25">
      <c r="B913" s="123"/>
      <c r="C913" s="123"/>
      <c r="D913" s="124"/>
      <c r="E913" s="124"/>
      <c r="F913" s="125"/>
      <c r="G913" s="124"/>
      <c r="H913" s="126"/>
      <c r="I913" s="126"/>
      <c r="J913" s="285"/>
      <c r="K913" s="127"/>
      <c r="L913" s="128"/>
    </row>
    <row r="914" spans="2:12" x14ac:dyDescent="0.25">
      <c r="B914" s="123"/>
      <c r="C914" s="123"/>
      <c r="D914" s="124"/>
      <c r="E914" s="124"/>
      <c r="F914" s="125"/>
      <c r="G914" s="124"/>
      <c r="H914" s="126"/>
      <c r="I914" s="126"/>
      <c r="J914" s="285"/>
      <c r="K914" s="127"/>
      <c r="L914" s="128"/>
    </row>
    <row r="915" spans="2:12" x14ac:dyDescent="0.25">
      <c r="B915" s="123"/>
      <c r="C915" s="123"/>
      <c r="D915" s="124"/>
      <c r="E915" s="124"/>
      <c r="F915" s="125"/>
      <c r="G915" s="124"/>
      <c r="H915" s="126"/>
      <c r="I915" s="126"/>
      <c r="J915" s="285"/>
      <c r="K915" s="127"/>
      <c r="L915" s="128"/>
    </row>
    <row r="916" spans="2:12" x14ac:dyDescent="0.25">
      <c r="B916" s="123"/>
      <c r="C916" s="123"/>
      <c r="D916" s="124"/>
      <c r="E916" s="124"/>
      <c r="F916" s="125"/>
      <c r="G916" s="124"/>
      <c r="H916" s="126"/>
      <c r="I916" s="126"/>
      <c r="J916" s="285"/>
      <c r="K916" s="127"/>
      <c r="L916" s="128"/>
    </row>
    <row r="917" spans="2:12" x14ac:dyDescent="0.25">
      <c r="B917" s="123"/>
      <c r="C917" s="123"/>
      <c r="D917" s="124"/>
      <c r="E917" s="124"/>
      <c r="F917" s="125"/>
      <c r="G917" s="124"/>
      <c r="H917" s="126"/>
      <c r="I917" s="126"/>
      <c r="J917" s="285"/>
      <c r="K917" s="127"/>
      <c r="L917" s="128"/>
    </row>
    <row r="918" spans="2:12" x14ac:dyDescent="0.25">
      <c r="B918" s="123"/>
      <c r="C918" s="123"/>
      <c r="D918" s="124"/>
      <c r="E918" s="124"/>
      <c r="F918" s="125"/>
      <c r="G918" s="124"/>
      <c r="H918" s="126"/>
      <c r="I918" s="126"/>
      <c r="J918" s="285"/>
      <c r="K918" s="127"/>
      <c r="L918" s="128"/>
    </row>
    <row r="919" spans="2:12" x14ac:dyDescent="0.25">
      <c r="B919" s="123"/>
      <c r="C919" s="123"/>
      <c r="D919" s="124"/>
      <c r="E919" s="124"/>
      <c r="F919" s="125"/>
      <c r="G919" s="124"/>
      <c r="H919" s="126"/>
      <c r="I919" s="126"/>
      <c r="J919" s="285"/>
      <c r="K919" s="127"/>
      <c r="L919" s="128"/>
    </row>
    <row r="920" spans="2:12" x14ac:dyDescent="0.25">
      <c r="B920" s="123"/>
      <c r="C920" s="123"/>
      <c r="D920" s="124"/>
      <c r="E920" s="124"/>
      <c r="F920" s="125"/>
      <c r="G920" s="124"/>
      <c r="H920" s="126"/>
      <c r="I920" s="126"/>
      <c r="J920" s="285"/>
      <c r="K920" s="127"/>
      <c r="L920" s="128"/>
    </row>
    <row r="921" spans="2:12" x14ac:dyDescent="0.25">
      <c r="B921" s="123"/>
      <c r="C921" s="123"/>
      <c r="D921" s="124"/>
      <c r="E921" s="124"/>
      <c r="F921" s="125"/>
      <c r="G921" s="124"/>
      <c r="H921" s="126"/>
      <c r="I921" s="126"/>
      <c r="J921" s="285"/>
      <c r="K921" s="127"/>
      <c r="L921" s="128"/>
    </row>
    <row r="922" spans="2:12" x14ac:dyDescent="0.25">
      <c r="B922" s="123"/>
      <c r="C922" s="123"/>
      <c r="D922" s="124"/>
      <c r="E922" s="124"/>
      <c r="F922" s="125"/>
      <c r="G922" s="124"/>
      <c r="H922" s="126"/>
      <c r="I922" s="126"/>
      <c r="J922" s="285"/>
      <c r="K922" s="127"/>
      <c r="L922" s="128"/>
    </row>
    <row r="923" spans="2:12" x14ac:dyDescent="0.25">
      <c r="B923" s="123"/>
      <c r="C923" s="123"/>
      <c r="D923" s="124"/>
      <c r="E923" s="124"/>
      <c r="F923" s="125"/>
      <c r="G923" s="124"/>
      <c r="H923" s="126"/>
      <c r="I923" s="126"/>
      <c r="J923" s="285"/>
      <c r="K923" s="127"/>
      <c r="L923" s="128"/>
    </row>
    <row r="924" spans="2:12" x14ac:dyDescent="0.25">
      <c r="B924" s="123"/>
      <c r="C924" s="123"/>
      <c r="D924" s="124"/>
      <c r="E924" s="124"/>
      <c r="F924" s="125"/>
      <c r="G924" s="124"/>
      <c r="H924" s="126"/>
      <c r="I924" s="126"/>
      <c r="J924" s="285"/>
      <c r="K924" s="127"/>
      <c r="L924" s="128"/>
    </row>
    <row r="925" spans="2:12" x14ac:dyDescent="0.25">
      <c r="B925" s="123"/>
      <c r="C925" s="123"/>
      <c r="D925" s="124"/>
      <c r="E925" s="124"/>
      <c r="F925" s="125"/>
      <c r="G925" s="124"/>
      <c r="H925" s="126"/>
      <c r="I925" s="126"/>
      <c r="J925" s="285"/>
      <c r="K925" s="127"/>
      <c r="L925" s="128"/>
    </row>
    <row r="926" spans="2:12" x14ac:dyDescent="0.25">
      <c r="B926" s="123"/>
      <c r="C926" s="123"/>
      <c r="D926" s="124"/>
      <c r="E926" s="124"/>
      <c r="F926" s="125"/>
      <c r="G926" s="124"/>
      <c r="H926" s="126"/>
      <c r="I926" s="126"/>
      <c r="J926" s="285"/>
      <c r="K926" s="127"/>
      <c r="L926" s="128"/>
    </row>
    <row r="927" spans="2:12" x14ac:dyDescent="0.25">
      <c r="B927" s="123"/>
      <c r="C927" s="123"/>
      <c r="D927" s="124"/>
      <c r="E927" s="124"/>
      <c r="F927" s="125"/>
      <c r="G927" s="124"/>
      <c r="H927" s="126"/>
      <c r="I927" s="126"/>
      <c r="J927" s="285"/>
      <c r="K927" s="127"/>
      <c r="L927" s="128"/>
    </row>
    <row r="928" spans="2:12" x14ac:dyDescent="0.25">
      <c r="B928" s="123"/>
      <c r="C928" s="123"/>
      <c r="D928" s="124"/>
      <c r="E928" s="124"/>
      <c r="F928" s="125"/>
      <c r="G928" s="124"/>
      <c r="H928" s="126"/>
      <c r="I928" s="126"/>
      <c r="J928" s="285"/>
      <c r="K928" s="127"/>
      <c r="L928" s="128"/>
    </row>
    <row r="929" spans="2:12" x14ac:dyDescent="0.25">
      <c r="B929" s="123"/>
      <c r="C929" s="123"/>
      <c r="D929" s="124"/>
      <c r="E929" s="124"/>
      <c r="F929" s="125"/>
      <c r="G929" s="124"/>
      <c r="H929" s="126"/>
      <c r="I929" s="126"/>
      <c r="J929" s="285"/>
      <c r="K929" s="127"/>
      <c r="L929" s="128"/>
    </row>
    <row r="930" spans="2:12" x14ac:dyDescent="0.25">
      <c r="B930" s="123"/>
      <c r="C930" s="123"/>
      <c r="D930" s="124"/>
      <c r="E930" s="124"/>
      <c r="F930" s="125"/>
      <c r="G930" s="124"/>
      <c r="H930" s="126"/>
      <c r="I930" s="126"/>
      <c r="J930" s="285"/>
      <c r="K930" s="127"/>
      <c r="L930" s="128"/>
    </row>
    <row r="931" spans="2:12" x14ac:dyDescent="0.25">
      <c r="B931" s="123"/>
      <c r="C931" s="123"/>
      <c r="D931" s="124"/>
      <c r="E931" s="124"/>
      <c r="F931" s="125"/>
      <c r="G931" s="124"/>
      <c r="H931" s="126"/>
      <c r="I931" s="126"/>
      <c r="J931" s="285"/>
      <c r="K931" s="127"/>
      <c r="L931" s="128"/>
    </row>
    <row r="932" spans="2:12" x14ac:dyDescent="0.25">
      <c r="B932" s="123"/>
      <c r="C932" s="123"/>
      <c r="D932" s="124"/>
      <c r="E932" s="124"/>
      <c r="F932" s="125"/>
      <c r="G932" s="124"/>
      <c r="H932" s="126"/>
      <c r="I932" s="126"/>
      <c r="J932" s="285"/>
      <c r="K932" s="127"/>
      <c r="L932" s="128"/>
    </row>
    <row r="933" spans="2:12" x14ac:dyDescent="0.25">
      <c r="B933" s="123"/>
      <c r="C933" s="123"/>
      <c r="D933" s="124"/>
      <c r="E933" s="124"/>
      <c r="F933" s="125"/>
      <c r="G933" s="124"/>
      <c r="H933" s="126"/>
      <c r="I933" s="126"/>
      <c r="J933" s="285"/>
      <c r="K933" s="127"/>
      <c r="L933" s="128"/>
    </row>
    <row r="934" spans="2:12" x14ac:dyDescent="0.25">
      <c r="B934" s="123"/>
      <c r="C934" s="123"/>
      <c r="D934" s="124"/>
      <c r="E934" s="124"/>
      <c r="F934" s="125"/>
      <c r="G934" s="124"/>
      <c r="H934" s="126"/>
      <c r="I934" s="126"/>
      <c r="J934" s="285"/>
      <c r="K934" s="127"/>
      <c r="L934" s="128"/>
    </row>
    <row r="935" spans="2:12" x14ac:dyDescent="0.25">
      <c r="B935" s="123"/>
      <c r="C935" s="123"/>
      <c r="D935" s="124"/>
      <c r="E935" s="124"/>
      <c r="F935" s="125"/>
      <c r="G935" s="124"/>
      <c r="H935" s="126"/>
      <c r="I935" s="126"/>
      <c r="J935" s="285"/>
      <c r="K935" s="127"/>
      <c r="L935" s="128"/>
    </row>
    <row r="936" spans="2:12" x14ac:dyDescent="0.25">
      <c r="B936" s="123"/>
      <c r="C936" s="123"/>
      <c r="D936" s="124"/>
      <c r="E936" s="124"/>
      <c r="F936" s="125"/>
      <c r="G936" s="124"/>
      <c r="H936" s="126"/>
      <c r="I936" s="126"/>
      <c r="J936" s="285"/>
      <c r="K936" s="127"/>
      <c r="L936" s="128"/>
    </row>
    <row r="937" spans="2:12" x14ac:dyDescent="0.25">
      <c r="B937" s="123"/>
      <c r="C937" s="123"/>
      <c r="D937" s="124"/>
      <c r="E937" s="124"/>
      <c r="F937" s="125"/>
      <c r="G937" s="124"/>
      <c r="H937" s="126"/>
      <c r="I937" s="126"/>
      <c r="J937" s="285"/>
      <c r="K937" s="127"/>
      <c r="L937" s="128"/>
    </row>
    <row r="938" spans="2:12" x14ac:dyDescent="0.25">
      <c r="B938" s="123"/>
      <c r="C938" s="123"/>
      <c r="D938" s="124"/>
      <c r="E938" s="124"/>
      <c r="F938" s="125"/>
      <c r="G938" s="124"/>
      <c r="H938" s="126"/>
      <c r="I938" s="126"/>
      <c r="J938" s="285"/>
      <c r="K938" s="127"/>
      <c r="L938" s="128"/>
    </row>
    <row r="939" spans="2:12" x14ac:dyDescent="0.25">
      <c r="B939" s="123"/>
      <c r="C939" s="123"/>
      <c r="D939" s="124"/>
      <c r="E939" s="124"/>
      <c r="F939" s="125"/>
      <c r="G939" s="124"/>
      <c r="H939" s="126"/>
      <c r="I939" s="126"/>
      <c r="J939" s="285"/>
      <c r="K939" s="127"/>
      <c r="L939" s="128"/>
    </row>
    <row r="940" spans="2:12" x14ac:dyDescent="0.25">
      <c r="B940" s="123"/>
      <c r="C940" s="123"/>
      <c r="D940" s="124"/>
      <c r="E940" s="124"/>
      <c r="F940" s="125"/>
      <c r="G940" s="124"/>
      <c r="H940" s="126"/>
      <c r="I940" s="126"/>
      <c r="J940" s="285"/>
      <c r="K940" s="127"/>
      <c r="L940" s="128"/>
    </row>
    <row r="941" spans="2:12" x14ac:dyDescent="0.25">
      <c r="B941" s="123"/>
      <c r="C941" s="123"/>
      <c r="D941" s="124"/>
      <c r="E941" s="124"/>
      <c r="F941" s="125"/>
      <c r="G941" s="124"/>
      <c r="H941" s="126"/>
      <c r="I941" s="126"/>
      <c r="J941" s="285"/>
      <c r="K941" s="127"/>
      <c r="L941" s="128"/>
    </row>
    <row r="942" spans="2:12" x14ac:dyDescent="0.25">
      <c r="B942" s="123"/>
      <c r="C942" s="123"/>
      <c r="D942" s="124"/>
      <c r="E942" s="124"/>
      <c r="F942" s="125"/>
      <c r="G942" s="124"/>
      <c r="H942" s="126"/>
      <c r="I942" s="126"/>
      <c r="J942" s="285"/>
      <c r="K942" s="127"/>
      <c r="L942" s="128"/>
    </row>
    <row r="943" spans="2:12" x14ac:dyDescent="0.25">
      <c r="B943" s="123"/>
      <c r="C943" s="123"/>
      <c r="D943" s="124"/>
      <c r="E943" s="124"/>
      <c r="F943" s="125"/>
      <c r="G943" s="124"/>
      <c r="H943" s="126"/>
      <c r="I943" s="126"/>
      <c r="J943" s="285"/>
      <c r="K943" s="127"/>
      <c r="L943" s="128"/>
    </row>
    <row r="944" spans="2:12" x14ac:dyDescent="0.25">
      <c r="B944" s="123"/>
      <c r="C944" s="123"/>
      <c r="D944" s="124"/>
      <c r="E944" s="124"/>
      <c r="F944" s="125"/>
      <c r="G944" s="124"/>
      <c r="H944" s="126"/>
      <c r="I944" s="126"/>
      <c r="J944" s="285"/>
      <c r="K944" s="127"/>
      <c r="L944" s="128"/>
    </row>
    <row r="945" spans="2:12" x14ac:dyDescent="0.25">
      <c r="B945" s="123"/>
      <c r="C945" s="123"/>
      <c r="D945" s="124"/>
      <c r="E945" s="124"/>
      <c r="F945" s="125"/>
      <c r="G945" s="124"/>
      <c r="H945" s="126"/>
      <c r="I945" s="126"/>
      <c r="J945" s="285"/>
      <c r="K945" s="127"/>
      <c r="L945" s="128"/>
    </row>
    <row r="946" spans="2:12" x14ac:dyDescent="0.25">
      <c r="B946" s="123"/>
      <c r="C946" s="123"/>
      <c r="D946" s="124"/>
      <c r="E946" s="124"/>
      <c r="F946" s="125"/>
      <c r="G946" s="124"/>
      <c r="H946" s="126"/>
      <c r="I946" s="126"/>
      <c r="J946" s="285"/>
      <c r="K946" s="127"/>
      <c r="L946" s="128"/>
    </row>
    <row r="947" spans="2:12" x14ac:dyDescent="0.25">
      <c r="B947" s="123"/>
      <c r="C947" s="123"/>
      <c r="D947" s="124"/>
      <c r="E947" s="124"/>
      <c r="F947" s="125"/>
      <c r="G947" s="124"/>
      <c r="H947" s="126"/>
      <c r="I947" s="126"/>
      <c r="J947" s="285"/>
      <c r="K947" s="127"/>
      <c r="L947" s="128"/>
    </row>
    <row r="948" spans="2:12" x14ac:dyDescent="0.25">
      <c r="B948" s="123"/>
      <c r="C948" s="123"/>
      <c r="D948" s="124"/>
      <c r="E948" s="124"/>
      <c r="F948" s="125"/>
      <c r="G948" s="124"/>
      <c r="H948" s="126"/>
      <c r="I948" s="126"/>
      <c r="J948" s="285"/>
      <c r="K948" s="127"/>
      <c r="L948" s="128"/>
    </row>
    <row r="949" spans="2:12" x14ac:dyDescent="0.25">
      <c r="B949" s="123"/>
      <c r="C949" s="123"/>
      <c r="D949" s="124"/>
      <c r="E949" s="124"/>
      <c r="F949" s="125"/>
      <c r="G949" s="124"/>
      <c r="H949" s="126"/>
      <c r="I949" s="126"/>
      <c r="J949" s="285"/>
      <c r="K949" s="127"/>
      <c r="L949" s="128"/>
    </row>
    <row r="950" spans="2:12" x14ac:dyDescent="0.25">
      <c r="B950" s="123"/>
      <c r="C950" s="123"/>
      <c r="D950" s="124"/>
      <c r="E950" s="124"/>
      <c r="F950" s="125"/>
      <c r="G950" s="124"/>
      <c r="H950" s="126"/>
      <c r="I950" s="126"/>
      <c r="J950" s="285"/>
      <c r="K950" s="127"/>
      <c r="L950" s="128"/>
    </row>
    <row r="951" spans="2:12" x14ac:dyDescent="0.25">
      <c r="B951" s="123"/>
      <c r="C951" s="123"/>
      <c r="D951" s="124"/>
      <c r="E951" s="124"/>
      <c r="F951" s="125"/>
      <c r="G951" s="124"/>
      <c r="H951" s="126"/>
      <c r="I951" s="126"/>
      <c r="J951" s="285"/>
      <c r="K951" s="127"/>
      <c r="L951" s="128"/>
    </row>
    <row r="952" spans="2:12" x14ac:dyDescent="0.25">
      <c r="B952" s="123"/>
      <c r="C952" s="123"/>
      <c r="D952" s="124"/>
      <c r="E952" s="124"/>
      <c r="F952" s="125"/>
      <c r="G952" s="124"/>
      <c r="H952" s="126"/>
      <c r="I952" s="126"/>
      <c r="J952" s="285"/>
      <c r="K952" s="127"/>
      <c r="L952" s="128"/>
    </row>
    <row r="953" spans="2:12" x14ac:dyDescent="0.25">
      <c r="B953" s="123"/>
      <c r="C953" s="123"/>
      <c r="D953" s="124"/>
      <c r="E953" s="124"/>
      <c r="F953" s="125"/>
      <c r="G953" s="124"/>
      <c r="H953" s="126"/>
      <c r="I953" s="126"/>
      <c r="J953" s="285"/>
      <c r="K953" s="127"/>
      <c r="L953" s="128"/>
    </row>
    <row r="954" spans="2:12" x14ac:dyDescent="0.25">
      <c r="B954" s="123"/>
      <c r="C954" s="123"/>
      <c r="D954" s="124"/>
      <c r="E954" s="124"/>
      <c r="F954" s="125"/>
      <c r="G954" s="124"/>
      <c r="H954" s="126"/>
      <c r="I954" s="126"/>
      <c r="J954" s="285"/>
      <c r="K954" s="127"/>
      <c r="L954" s="128"/>
    </row>
    <row r="955" spans="2:12" x14ac:dyDescent="0.25">
      <c r="B955" s="123"/>
      <c r="C955" s="123"/>
      <c r="D955" s="124"/>
      <c r="E955" s="124"/>
      <c r="F955" s="125"/>
      <c r="G955" s="124"/>
      <c r="H955" s="126"/>
      <c r="I955" s="126"/>
      <c r="J955" s="285"/>
      <c r="K955" s="127"/>
      <c r="L955" s="128"/>
    </row>
    <row r="956" spans="2:12" x14ac:dyDescent="0.25">
      <c r="B956" s="123"/>
      <c r="C956" s="123"/>
      <c r="D956" s="124"/>
      <c r="E956" s="124"/>
      <c r="F956" s="125"/>
      <c r="G956" s="124"/>
      <c r="H956" s="126"/>
      <c r="I956" s="126"/>
      <c r="J956" s="285"/>
      <c r="K956" s="127"/>
      <c r="L956" s="128"/>
    </row>
    <row r="957" spans="2:12" x14ac:dyDescent="0.25">
      <c r="B957" s="123"/>
      <c r="C957" s="123"/>
      <c r="D957" s="124"/>
      <c r="E957" s="124"/>
      <c r="F957" s="125"/>
      <c r="G957" s="124"/>
      <c r="H957" s="126"/>
      <c r="I957" s="126"/>
      <c r="J957" s="285"/>
      <c r="K957" s="127"/>
      <c r="L957" s="128"/>
    </row>
    <row r="958" spans="2:12" x14ac:dyDescent="0.25">
      <c r="B958" s="123"/>
      <c r="C958" s="123"/>
      <c r="D958" s="124"/>
      <c r="E958" s="124"/>
      <c r="F958" s="125"/>
      <c r="G958" s="124"/>
      <c r="H958" s="126"/>
      <c r="I958" s="126"/>
      <c r="J958" s="285"/>
      <c r="K958" s="127"/>
      <c r="L958" s="128"/>
    </row>
    <row r="959" spans="2:12" x14ac:dyDescent="0.25">
      <c r="B959" s="123"/>
      <c r="C959" s="123"/>
      <c r="D959" s="124"/>
      <c r="E959" s="124"/>
      <c r="F959" s="125"/>
      <c r="G959" s="124"/>
      <c r="H959" s="126"/>
      <c r="I959" s="126"/>
      <c r="J959" s="285"/>
      <c r="K959" s="127"/>
      <c r="L959" s="128"/>
    </row>
  </sheetData>
  <autoFilter ref="A1:N221" xr:uid="{DF7730C7-C45A-4937-9A68-A4CD8203A7E7}">
    <filterColumn colId="12">
      <filters>
        <filter val="Terra Luz Residencial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Calculo Gatilho 3</vt:lpstr>
      <vt:lpstr>Cap Custos SPE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cp:lastPrinted>2023-10-13T20:08:09Z</cp:lastPrinted>
  <dcterms:created xsi:type="dcterms:W3CDTF">2023-09-27T14:10:29Z</dcterms:created>
  <dcterms:modified xsi:type="dcterms:W3CDTF">2023-10-21T21:08:18Z</dcterms:modified>
</cp:coreProperties>
</file>