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63e93dc55726bd/TinyRISC project/GT backup/TinyRISC/"/>
    </mc:Choice>
  </mc:AlternateContent>
  <xr:revisionPtr revIDLastSave="81" documentId="8_{48DA38A7-77A6-4A3A-98CD-16F12D973625}" xr6:coauthVersionLast="47" xr6:coauthVersionMax="47" xr10:uidLastSave="{8051E094-40F2-4830-B4E3-3800CE9C3244}"/>
  <bookViews>
    <workbookView xWindow="-120" yWindow="-120" windowWidth="29040" windowHeight="15840" xr2:uid="{B52795F7-F691-4646-A958-1EA5102A7668}"/>
  </bookViews>
  <sheets>
    <sheet name="ALU" sheetId="2" r:id="rId1"/>
    <sheet name="Feuil1" sheetId="1" r:id="rId2"/>
  </sheets>
  <definedNames>
    <definedName name="DonnéesExternes_1" localSheetId="0" hidden="1">ALU!$A$2:$J$21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2" l="1"/>
  <c r="J4" i="2"/>
  <c r="J5" i="2"/>
  <c r="J6" i="2"/>
  <c r="J8" i="2"/>
  <c r="J9" i="2"/>
  <c r="J10" i="2"/>
  <c r="J13" i="2"/>
  <c r="J14" i="2"/>
  <c r="J15" i="2"/>
  <c r="J16" i="2"/>
  <c r="J17" i="2"/>
  <c r="J18" i="2"/>
  <c r="J19" i="2"/>
  <c r="J3" i="2"/>
  <c r="J2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EF05CF-BBFD-412F-8F3D-AFEAFC4D5D69}" keepAlive="1" name="Requête - ALU" description="Connexion à la requête « ALU » dans le classeur." type="5" refreshedVersion="7" background="1" saveData="1">
    <dbPr connection="Provider=Microsoft.Mashup.OleDb.1;Data Source=$Workbook$;Location=ALU;Extended Properties=&quot;&quot;" command="SELECT * FROM [ALU]"/>
  </connection>
</connections>
</file>

<file path=xl/sharedStrings.xml><?xml version="1.0" encoding="utf-8"?>
<sst xmlns="http://schemas.openxmlformats.org/spreadsheetml/2006/main" count="109" uniqueCount="71">
  <si>
    <t>Id</t>
  </si>
  <si>
    <t>Designator</t>
  </si>
  <si>
    <t>Package</t>
  </si>
  <si>
    <t>Quantity</t>
  </si>
  <si>
    <t>Designation</t>
  </si>
  <si>
    <t>Supplier and ref</t>
  </si>
  <si>
    <t>In cart?</t>
  </si>
  <si>
    <t>Per unit Price</t>
  </si>
  <si>
    <t>Total price</t>
  </si>
  <si>
    <t>XOR42,XOR41,XOR4,XOR3,XOR2,XOR1,XOR0</t>
  </si>
  <si>
    <t>DIP-14_W7.62mm</t>
  </si>
  <si>
    <t>74F86</t>
  </si>
  <si>
    <t>Mouser</t>
  </si>
  <si>
    <t>Yes</t>
  </si>
  <si>
    <t>5V/GND1</t>
  </si>
  <si>
    <t>JST_XH_B02B-XH-A_02x2.50mm_Straight</t>
  </si>
  <si>
    <t>Conn_01x02_Male</t>
  </si>
  <si>
    <t/>
  </si>
  <si>
    <t>Already have</t>
  </si>
  <si>
    <t>XOR_GATE0,SR_GATE0,SL_GATE0,OR_GATE1,NAND_GATE0,FlagsRight1,FlagsLogical1,FlagsLeft1,FlagsAdd0,AND_GATE1,ADD_GATE1,ADD_GATE0</t>
  </si>
  <si>
    <t>DIP-20_W7.62mm</t>
  </si>
  <si>
    <t>74F245</t>
  </si>
  <si>
    <t>PDB15,PDB14,PDB13,PDB12,PDB11,PDB10,PDB9,PDB8,PD15,PD14,PD13,PD12,PD11,PD10,PD9,PD8</t>
  </si>
  <si>
    <t>R_Axial_DIN0204_L3.6mm_D1.6mm_P7.62mm_Horizontal</t>
  </si>
  <si>
    <t>10k</t>
  </si>
  <si>
    <t>OR1,OR0,DECODEROR0,DECODEOR2,DECODEOR1</t>
  </si>
  <si>
    <t>74F32</t>
  </si>
  <si>
    <t>OP2,OP1,ALU_OUT1</t>
  </si>
  <si>
    <t>16pinIDC</t>
  </si>
  <si>
    <t>Conn_01x16_Male</t>
  </si>
  <si>
    <t>NAND1,NAND0</t>
  </si>
  <si>
    <t>74F00</t>
  </si>
  <si>
    <t>MUXCout1</t>
  </si>
  <si>
    <t>DIP-16_W7.62mm</t>
  </si>
  <si>
    <t>74F257</t>
  </si>
  <si>
    <t>H8,H7,H6,H4</t>
  </si>
  <si>
    <t>MountingHole_3.5mm_Pad_Via</t>
  </si>
  <si>
    <t>MountingHole</t>
  </si>
  <si>
    <t>H5,H3,H2,H1</t>
  </si>
  <si>
    <t>MountingHole_Pad</t>
  </si>
  <si>
    <t>FLAGS_OUT1,ALU_COMM1</t>
  </si>
  <si>
    <t>Conn_01x06_Male</t>
  </si>
  <si>
    <t>DECODENOT0</t>
  </si>
  <si>
    <t>74F04</t>
  </si>
  <si>
    <t>DECODEAND0,AND1,AND0</t>
  </si>
  <si>
    <t>74F8</t>
  </si>
  <si>
    <t>CPOWER1</t>
  </si>
  <si>
    <t>CP_Radial_D8.0mm_P2.50mm</t>
  </si>
  <si>
    <t>10uF</t>
  </si>
  <si>
    <t>COMP1</t>
  </si>
  <si>
    <t>74F521</t>
  </si>
  <si>
    <t>C36,C35,C34,C33,C32,C31,C30,C29,C28,C27,C26,C25,C24,C23,C22,C21,C20,C19,C18,C17,C16,C15,C14,C13,C12,C11,C10,C9,C8,C7,C6,C5,C4,C3,C2,C1</t>
  </si>
  <si>
    <t>C_Axial_L5.1mm_D3.1mm_P7.50mm_Horizontal</t>
  </si>
  <si>
    <t>100nF</t>
  </si>
  <si>
    <t>ADD4.3,ADD4.2,ADD4.1,ADD4.0</t>
  </si>
  <si>
    <t>74F283</t>
  </si>
  <si>
    <t>ALU</t>
  </si>
  <si>
    <t>Yes, bought more</t>
  </si>
  <si>
    <t>Bought</t>
  </si>
  <si>
    <t>https://www.mouser.fr/ProductDetail/Texas-Instruments/SN74F257N?qs=mE33ZKBHyE5hYlcdl%2FU8vg%3D%3D</t>
  </si>
  <si>
    <t>6 pin IDC</t>
  </si>
  <si>
    <t>https://www.mouser.fr/ProductDetail/HARTING/09185067904?qs=6AJYfC4azShOZEhCahhORg%3D%3D</t>
  </si>
  <si>
    <t>https://www.mouser.fr/ProductDetail/Texas-Instruments/SN74F04N?qs=sGAEpiMZZMv0NwlthflBiyUjw%252B9sXLI2</t>
  </si>
  <si>
    <t>yes</t>
  </si>
  <si>
    <t>https://www.mouser.fr/ProductDetail/Texas-Instruments/SN74F08N?qs=sGAEpiMZZMv0NwlthflBi%2FjZjZ8DIWBR</t>
  </si>
  <si>
    <t>https://www.mouser.fr/ProductDetail/Nichicon/URZ1C100MDD1TA?qs=OSAjuGjmRDPZyRhq47BimQ%3D%3D</t>
  </si>
  <si>
    <t>https://www.mouser.fr/ProductDetail/Texas-Instruments/SN74F521N?qs=mE33ZKBHyE77hNjBfZo2rQ%3D%3D</t>
  </si>
  <si>
    <t>https://www.mouser.fr/ProductDetail/Texas-Instruments/SN74F283N?qs=RnzODY3cU8vqyMuJt1Bv0A%3D%3D</t>
  </si>
  <si>
    <t>https://www.mouser.fr/ProductDetail/Vishay-BC-Components/K104M15X7RF53H5?qs=sYfpZ29HcUREF%2FR6EfmLiA%3D%3D</t>
  </si>
  <si>
    <t>IDC16pin ribbon cable</t>
  </si>
  <si>
    <t>https://www.mouser.fr/ProductDetail/YAGEO/CFR-50JR-52-10K?qs=sGAEpiMZZMsPqMdJzcrNwglYvoMy2gTbzHMh8poK%252B9k%3D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</si>
</sst>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2" borderId="0" xfId="0" applyFill="1" applyAlignment="1">
      <alignment horizontal="center"/>
    </xf>
    <xf numFmtId="0" fontId="1" fillId="0" borderId="0" xfId="1" applyNumberFormat="1"/>
    <xf numFmtId="2" fontId="0" fillId="0" borderId="0" xfId="0" applyNumberFormat="1"/>
  </cellXfs>
  <cellStyles count="2">
    <cellStyle name="Lien hypertexte" xfId="1" builtinId="8"/>
    <cellStyle name="Normal" xfId="0" builtinId="0"/>
  </cellStyles>
  <dxfs count="7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6761F6C-108C-4949-A2C7-74B5F045ED7F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Designator" tableColumnId="2"/>
      <queryTableField id="3" name="Package" tableColumnId="3"/>
      <queryTableField id="4" name="Quantity" tableColumnId="4"/>
      <queryTableField id="5" name="Designation" tableColumnId="5"/>
      <queryTableField id="6" name="Supplier and ref" tableColumnId="6"/>
      <queryTableField id="7" name="In cart?" tableColumnId="7"/>
      <queryTableField id="10" dataBound="0" tableColumnId="10"/>
      <queryTableField id="8" name="Per unit Price" tableColumnId="8"/>
      <queryTableField id="9" name="Total pri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ADF65-00B1-4231-B38A-8A099E93692C}" name="ALU" displayName="ALU" ref="A2:J21" tableType="queryTable" totalsRowShown="0">
  <autoFilter ref="A2:J21" xr:uid="{B7CADF65-00B1-4231-B38A-8A099E93692C}"/>
  <tableColumns count="10">
    <tableColumn id="1" xr3:uid="{030D7537-3B14-4EAA-B716-040449D1C59D}" uniqueName="1" name="Id" queryTableFieldId="1"/>
    <tableColumn id="2" xr3:uid="{1E19ED32-2118-4FF9-823D-4D300A33B494}" uniqueName="2" name="Designator" queryTableFieldId="2" dataDxfId="6"/>
    <tableColumn id="3" xr3:uid="{B48C66A0-4A64-4C97-B9AD-EE1A301E3DB4}" uniqueName="3" name="Package" queryTableFieldId="3" dataDxfId="5"/>
    <tableColumn id="4" xr3:uid="{BA42D291-A1F9-4C73-B3B8-4275196195A6}" uniqueName="4" name="Quantity" queryTableFieldId="4"/>
    <tableColumn id="5" xr3:uid="{58D8343E-5F7D-410F-9EBF-92DD8801C8F0}" uniqueName="5" name="Designation" queryTableFieldId="5" dataDxfId="4"/>
    <tableColumn id="6" xr3:uid="{C83D39D8-CA17-49B8-AF0E-E03CCB99E0BD}" uniqueName="6" name="Supplier and ref" queryTableFieldId="6" dataDxfId="3"/>
    <tableColumn id="7" xr3:uid="{33EB8F9F-F431-416A-9797-7A50CE3881F7}" uniqueName="7" name="In cart?" queryTableFieldId="7" dataDxfId="2"/>
    <tableColumn id="10" xr3:uid="{AECE8E41-5B68-4720-8736-C4C51611B91A}" uniqueName="10" name="Bought" queryTableFieldId="10" dataDxfId="1"/>
    <tableColumn id="8" xr3:uid="{74F8E388-5C80-49A2-992E-F1E76EF87F0F}" uniqueName="8" name="Per unit Price" queryTableFieldId="8"/>
    <tableColumn id="9" xr3:uid="{AAF654DD-0414-4EC5-ADFD-E21439987DCC}" uniqueName="9" name="Total pric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mouser.fr/ProductDetail/Texas-Instruments/SN74F245N?qs=p6YqzpSxLIwRRuS%252BxgbuIQ%3D%3D" TargetMode="External"/><Relationship Id="rId7" Type="http://schemas.openxmlformats.org/officeDocument/2006/relationships/hyperlink" Target="https://www.mouser.fr/ProductDetail/Texas-Instruments/SN74F04N?qs=sGAEpiMZZMv0NwlthflBiyUjw%252B9sXLI2" TargetMode="External"/><Relationship Id="rId2" Type="http://schemas.openxmlformats.org/officeDocument/2006/relationships/hyperlink" Target="https://www.mouser.fr/ProductDetail/Texas-Instruments/SN74F86N?qs=OorDGPQ79EqAoC7T7cW4HA%3D%3D" TargetMode="External"/><Relationship Id="rId1" Type="http://schemas.openxmlformats.org/officeDocument/2006/relationships/hyperlink" Target="https://www.mouser.fr/ProductDetail/YAGEO/CFR-50JR-52-10K?qs=sGAEpiMZZMsPqMdJzcrNwglYvoMy2gTbzHMh8poK%252B9k%3D" TargetMode="External"/><Relationship Id="rId6" Type="http://schemas.openxmlformats.org/officeDocument/2006/relationships/hyperlink" Target="https://www.mouser.fr/ProductDetail/Texas-Instruments/SN74F00N?qs=6gY4t2uohMypkE3htptVwQ%3D%3D" TargetMode="External"/><Relationship Id="rId5" Type="http://schemas.openxmlformats.org/officeDocument/2006/relationships/hyperlink" Target="https://www.mouser.fr/ProductDetail/HARTING/09195167324?qs=Afqhj6cPmO%2FZprUhRABW%252Bw%3D%3D" TargetMode="External"/><Relationship Id="rId4" Type="http://schemas.openxmlformats.org/officeDocument/2006/relationships/hyperlink" Target="https://www.mouser.fr/ProductDetail/Texas-Instruments/SN74F32N?qs=mE33ZKBHyE7y%252BJhxkbFiog%3D%3D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F6EE-2F77-4C18-9E3A-F11F9F9275AE}">
  <dimension ref="A1:J21"/>
  <sheetViews>
    <sheetView tabSelected="1" topLeftCell="C1" workbookViewId="0">
      <selection activeCell="M24" sqref="M24"/>
    </sheetView>
  </sheetViews>
  <sheetFormatPr baseColWidth="10" defaultRowHeight="15" x14ac:dyDescent="0.25"/>
  <cols>
    <col min="1" max="1" width="5" bestFit="1" customWidth="1"/>
    <col min="2" max="2" width="81.140625" bestFit="1" customWidth="1"/>
    <col min="3" max="3" width="52.42578125" bestFit="1" customWidth="1"/>
    <col min="4" max="4" width="11" bestFit="1" customWidth="1"/>
    <col min="5" max="5" width="18.140625" bestFit="1" customWidth="1"/>
    <col min="6" max="6" width="17.42578125" bestFit="1" customWidth="1"/>
    <col min="7" max="7" width="16.5703125" bestFit="1" customWidth="1"/>
    <col min="8" max="8" width="16.5703125" customWidth="1"/>
    <col min="9" max="9" width="15.140625" bestFit="1" customWidth="1"/>
    <col min="10" max="10" width="12.5703125" style="4" bestFit="1" customWidth="1"/>
  </cols>
  <sheetData>
    <row r="1" spans="1:10" x14ac:dyDescent="0.25">
      <c r="A1" s="2" t="s">
        <v>56</v>
      </c>
      <c r="B1" s="2"/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58</v>
      </c>
      <c r="I2" t="s">
        <v>7</v>
      </c>
      <c r="J2" s="4" t="s">
        <v>8</v>
      </c>
    </row>
    <row r="3" spans="1:10" x14ac:dyDescent="0.25">
      <c r="A3">
        <v>1</v>
      </c>
      <c r="B3" s="1" t="s">
        <v>9</v>
      </c>
      <c r="C3" s="1" t="s">
        <v>10</v>
      </c>
      <c r="D3">
        <v>7</v>
      </c>
      <c r="E3" s="1" t="s">
        <v>11</v>
      </c>
      <c r="F3" s="3" t="s">
        <v>12</v>
      </c>
      <c r="G3" s="1" t="s">
        <v>13</v>
      </c>
      <c r="H3" s="1">
        <v>8</v>
      </c>
      <c r="I3">
        <v>0.59</v>
      </c>
      <c r="J3" s="4">
        <f>ALU[[#This Row],[Per unit Price]]*ALU[[#This Row],[Bought]]</f>
        <v>4.72</v>
      </c>
    </row>
    <row r="4" spans="1:10" x14ac:dyDescent="0.25">
      <c r="A4">
        <v>2</v>
      </c>
      <c r="B4" s="1" t="s">
        <v>14</v>
      </c>
      <c r="C4" s="1" t="s">
        <v>15</v>
      </c>
      <c r="D4">
        <v>1</v>
      </c>
      <c r="E4" s="1" t="s">
        <v>16</v>
      </c>
      <c r="F4" s="1" t="s">
        <v>17</v>
      </c>
      <c r="G4" s="1" t="s">
        <v>18</v>
      </c>
      <c r="H4" s="1"/>
      <c r="J4" s="4">
        <f>ALU[[#This Row],[Per unit Price]]*ALU[[#This Row],[Bought]]</f>
        <v>0</v>
      </c>
    </row>
    <row r="5" spans="1:10" x14ac:dyDescent="0.25">
      <c r="A5">
        <v>3</v>
      </c>
      <c r="B5" s="1" t="s">
        <v>19</v>
      </c>
      <c r="C5" s="1" t="s">
        <v>20</v>
      </c>
      <c r="D5">
        <v>12</v>
      </c>
      <c r="E5" s="1" t="s">
        <v>21</v>
      </c>
      <c r="F5" s="3" t="s">
        <v>12</v>
      </c>
      <c r="G5" s="1" t="s">
        <v>13</v>
      </c>
      <c r="H5" s="1">
        <v>12</v>
      </c>
      <c r="I5">
        <v>0.89800000000000002</v>
      </c>
      <c r="J5" s="4">
        <f>ALU[[#This Row],[Per unit Price]]*ALU[[#This Row],[Bought]]</f>
        <v>10.776</v>
      </c>
    </row>
    <row r="6" spans="1:10" x14ac:dyDescent="0.25">
      <c r="A6">
        <v>4</v>
      </c>
      <c r="B6" s="1" t="s">
        <v>22</v>
      </c>
      <c r="C6" s="1" t="s">
        <v>23</v>
      </c>
      <c r="D6">
        <v>16</v>
      </c>
      <c r="E6" s="1" t="s">
        <v>24</v>
      </c>
      <c r="F6" s="3" t="s">
        <v>70</v>
      </c>
      <c r="G6" s="1" t="s">
        <v>57</v>
      </c>
      <c r="H6" s="1">
        <v>100</v>
      </c>
      <c r="I6">
        <v>2.4E-2</v>
      </c>
      <c r="J6" s="4">
        <f>ALU[[#This Row],[Per unit Price]]*ALU[[#This Row],[Bought]]</f>
        <v>2.4</v>
      </c>
    </row>
    <row r="7" spans="1:10" x14ac:dyDescent="0.25">
      <c r="A7">
        <v>5</v>
      </c>
      <c r="B7" s="1" t="s">
        <v>25</v>
      </c>
      <c r="C7" s="1" t="s">
        <v>10</v>
      </c>
      <c r="D7">
        <v>5</v>
      </c>
      <c r="E7" s="1" t="s">
        <v>26</v>
      </c>
      <c r="F7" s="3" t="s">
        <v>12</v>
      </c>
      <c r="G7" s="1" t="s">
        <v>13</v>
      </c>
      <c r="H7" s="1">
        <v>7</v>
      </c>
      <c r="I7">
        <v>0.60099999999999998</v>
      </c>
      <c r="J7" s="4">
        <f>ALU[[#This Row],[Per unit Price]]*ALU[[#This Row],[Bought]]</f>
        <v>4.2069999999999999</v>
      </c>
    </row>
    <row r="8" spans="1:10" x14ac:dyDescent="0.25">
      <c r="A8">
        <v>6</v>
      </c>
      <c r="B8" s="1" t="s">
        <v>27</v>
      </c>
      <c r="C8" s="1" t="s">
        <v>28</v>
      </c>
      <c r="D8">
        <v>3</v>
      </c>
      <c r="E8" s="1" t="s">
        <v>29</v>
      </c>
      <c r="F8" s="3" t="s">
        <v>12</v>
      </c>
      <c r="G8" s="1" t="s">
        <v>13</v>
      </c>
      <c r="H8" s="1">
        <v>3</v>
      </c>
      <c r="I8">
        <v>2.2200000000000002</v>
      </c>
      <c r="J8" s="4">
        <f>ALU[[#This Row],[Per unit Price]]*ALU[[#This Row],[Bought]]</f>
        <v>6.66</v>
      </c>
    </row>
    <row r="9" spans="1:10" x14ac:dyDescent="0.25">
      <c r="A9">
        <v>7</v>
      </c>
      <c r="B9" s="1" t="s">
        <v>30</v>
      </c>
      <c r="C9" s="1" t="s">
        <v>10</v>
      </c>
      <c r="D9">
        <v>2</v>
      </c>
      <c r="E9" s="1" t="s">
        <v>31</v>
      </c>
      <c r="F9" s="3" t="s">
        <v>12</v>
      </c>
      <c r="G9" s="1" t="s">
        <v>13</v>
      </c>
      <c r="H9" s="1">
        <v>3</v>
      </c>
      <c r="I9">
        <v>0.55900000000000005</v>
      </c>
      <c r="J9" s="4">
        <f>ALU[[#This Row],[Per unit Price]]*ALU[[#This Row],[Bought]]</f>
        <v>1.677</v>
      </c>
    </row>
    <row r="10" spans="1:10" x14ac:dyDescent="0.25">
      <c r="A10">
        <v>8</v>
      </c>
      <c r="B10" s="1" t="s">
        <v>32</v>
      </c>
      <c r="C10" s="1" t="s">
        <v>33</v>
      </c>
      <c r="D10">
        <v>1</v>
      </c>
      <c r="E10" s="1" t="s">
        <v>34</v>
      </c>
      <c r="F10" s="1" t="s">
        <v>59</v>
      </c>
      <c r="G10" s="1" t="s">
        <v>13</v>
      </c>
      <c r="H10" s="1">
        <v>1</v>
      </c>
      <c r="I10">
        <v>0.69</v>
      </c>
      <c r="J10" s="4">
        <f>ALU[[#This Row],[Per unit Price]]*ALU[[#This Row],[Bought]]</f>
        <v>0.69</v>
      </c>
    </row>
    <row r="11" spans="1:10" x14ac:dyDescent="0.25">
      <c r="A11">
        <v>9</v>
      </c>
      <c r="B11" s="1" t="s">
        <v>35</v>
      </c>
      <c r="C11" s="1" t="s">
        <v>36</v>
      </c>
      <c r="D11">
        <v>4</v>
      </c>
      <c r="E11" s="1" t="s">
        <v>37</v>
      </c>
      <c r="F11" s="1"/>
      <c r="G11" s="1"/>
      <c r="H11" s="1"/>
    </row>
    <row r="12" spans="1:10" x14ac:dyDescent="0.25">
      <c r="A12">
        <v>10</v>
      </c>
      <c r="B12" s="1" t="s">
        <v>38</v>
      </c>
      <c r="C12" s="1" t="s">
        <v>36</v>
      </c>
      <c r="D12">
        <v>4</v>
      </c>
      <c r="E12" s="1" t="s">
        <v>39</v>
      </c>
      <c r="F12" s="1"/>
      <c r="G12" s="1"/>
      <c r="H12" s="1"/>
    </row>
    <row r="13" spans="1:10" x14ac:dyDescent="0.25">
      <c r="A13">
        <v>11</v>
      </c>
      <c r="B13" s="1" t="s">
        <v>40</v>
      </c>
      <c r="C13" s="1" t="s">
        <v>60</v>
      </c>
      <c r="D13">
        <v>2</v>
      </c>
      <c r="E13" s="1" t="s">
        <v>41</v>
      </c>
      <c r="F13" s="1" t="s">
        <v>61</v>
      </c>
      <c r="G13" s="1" t="s">
        <v>13</v>
      </c>
      <c r="H13" s="1">
        <v>2</v>
      </c>
      <c r="I13">
        <v>1.42</v>
      </c>
      <c r="J13" s="4">
        <f>ALU[[#This Row],[Per unit Price]]*ALU[[#This Row],[Bought]]</f>
        <v>2.84</v>
      </c>
    </row>
    <row r="14" spans="1:10" x14ac:dyDescent="0.25">
      <c r="A14">
        <v>12</v>
      </c>
      <c r="B14" s="1" t="s">
        <v>42</v>
      </c>
      <c r="C14" s="1" t="s">
        <v>10</v>
      </c>
      <c r="D14">
        <v>1</v>
      </c>
      <c r="E14" s="1" t="s">
        <v>43</v>
      </c>
      <c r="F14" s="3" t="s">
        <v>62</v>
      </c>
      <c r="G14" s="1" t="s">
        <v>63</v>
      </c>
      <c r="H14" s="1">
        <v>2</v>
      </c>
      <c r="I14">
        <v>0.55900000000000005</v>
      </c>
      <c r="J14" s="4">
        <f>ALU[[#This Row],[Per unit Price]]*ALU[[#This Row],[Bought]]</f>
        <v>1.1180000000000001</v>
      </c>
    </row>
    <row r="15" spans="1:10" x14ac:dyDescent="0.25">
      <c r="A15">
        <v>13</v>
      </c>
      <c r="B15" s="1" t="s">
        <v>44</v>
      </c>
      <c r="C15" s="1" t="s">
        <v>10</v>
      </c>
      <c r="D15">
        <v>3</v>
      </c>
      <c r="E15" s="1" t="s">
        <v>45</v>
      </c>
      <c r="F15" s="1" t="s">
        <v>64</v>
      </c>
      <c r="G15" s="1" t="s">
        <v>13</v>
      </c>
      <c r="H15" s="1">
        <v>3</v>
      </c>
      <c r="I15">
        <v>0.60099999999999998</v>
      </c>
      <c r="J15" s="4">
        <f>ALU[[#This Row],[Per unit Price]]*ALU[[#This Row],[Bought]]</f>
        <v>1.8029999999999999</v>
      </c>
    </row>
    <row r="16" spans="1:10" x14ac:dyDescent="0.25">
      <c r="A16">
        <v>14</v>
      </c>
      <c r="B16" s="1" t="s">
        <v>46</v>
      </c>
      <c r="C16" s="1" t="s">
        <v>47</v>
      </c>
      <c r="D16">
        <v>1</v>
      </c>
      <c r="E16" s="1" t="s">
        <v>48</v>
      </c>
      <c r="F16" s="1" t="s">
        <v>65</v>
      </c>
      <c r="G16" s="1" t="s">
        <v>63</v>
      </c>
      <c r="H16" s="1">
        <v>3</v>
      </c>
      <c r="I16">
        <v>0.30499999999999999</v>
      </c>
      <c r="J16" s="4">
        <f>ALU[[#This Row],[Per unit Price]]*ALU[[#This Row],[Bought]]</f>
        <v>0.91500000000000004</v>
      </c>
    </row>
    <row r="17" spans="1:10" x14ac:dyDescent="0.25">
      <c r="A17">
        <v>15</v>
      </c>
      <c r="B17" s="1" t="s">
        <v>49</v>
      </c>
      <c r="C17" s="1" t="s">
        <v>20</v>
      </c>
      <c r="D17">
        <v>1</v>
      </c>
      <c r="E17" s="1" t="s">
        <v>50</v>
      </c>
      <c r="F17" s="1" t="s">
        <v>66</v>
      </c>
      <c r="G17" s="1" t="s">
        <v>63</v>
      </c>
      <c r="H17" s="1">
        <v>1</v>
      </c>
      <c r="I17">
        <v>0.72799999999999998</v>
      </c>
      <c r="J17" s="4">
        <f>ALU[[#This Row],[Per unit Price]]*ALU[[#This Row],[Bought]]</f>
        <v>0.72799999999999998</v>
      </c>
    </row>
    <row r="18" spans="1:10" x14ac:dyDescent="0.25">
      <c r="A18">
        <v>16</v>
      </c>
      <c r="B18" s="1" t="s">
        <v>51</v>
      </c>
      <c r="C18" s="1" t="s">
        <v>52</v>
      </c>
      <c r="D18">
        <v>36</v>
      </c>
      <c r="E18" s="1" t="s">
        <v>53</v>
      </c>
      <c r="F18" s="1" t="s">
        <v>68</v>
      </c>
      <c r="G18" s="1" t="s">
        <v>63</v>
      </c>
      <c r="H18" s="1">
        <v>100</v>
      </c>
      <c r="I18">
        <v>5.0999999999999997E-2</v>
      </c>
      <c r="J18" s="4">
        <f>ALU[[#This Row],[Per unit Price]]*ALU[[#This Row],[Bought]]</f>
        <v>5.0999999999999996</v>
      </c>
    </row>
    <row r="19" spans="1:10" x14ac:dyDescent="0.25">
      <c r="A19">
        <v>17</v>
      </c>
      <c r="B19" s="1" t="s">
        <v>54</v>
      </c>
      <c r="C19" s="1" t="s">
        <v>33</v>
      </c>
      <c r="D19">
        <v>4</v>
      </c>
      <c r="E19" s="1" t="s">
        <v>55</v>
      </c>
      <c r="F19" s="1" t="s">
        <v>67</v>
      </c>
      <c r="G19" s="1" t="s">
        <v>63</v>
      </c>
      <c r="H19" s="1">
        <v>4</v>
      </c>
      <c r="I19">
        <v>0.82199999999999995</v>
      </c>
      <c r="J19" s="4">
        <f>ALU[[#This Row],[Per unit Price]]*ALU[[#This Row],[Bought]]</f>
        <v>3.2879999999999998</v>
      </c>
    </row>
    <row r="20" spans="1:10" x14ac:dyDescent="0.25">
      <c r="B20" s="1" t="s">
        <v>17</v>
      </c>
      <c r="C20" s="1" t="s">
        <v>69</v>
      </c>
      <c r="E20" s="1" t="s">
        <v>17</v>
      </c>
      <c r="F20" s="1" t="s">
        <v>17</v>
      </c>
      <c r="G20" s="1" t="s">
        <v>17</v>
      </c>
      <c r="H20" s="1"/>
      <c r="I20">
        <v>0.60099999999999998</v>
      </c>
    </row>
    <row r="21" spans="1:10" x14ac:dyDescent="0.25">
      <c r="B21" s="1" t="s">
        <v>17</v>
      </c>
      <c r="C21" s="1" t="s">
        <v>17</v>
      </c>
      <c r="E21" s="1" t="s">
        <v>17</v>
      </c>
      <c r="F21" s="1" t="s">
        <v>17</v>
      </c>
      <c r="G21" s="1" t="s">
        <v>17</v>
      </c>
      <c r="H21" s="1"/>
      <c r="I21">
        <v>0.60099999999999998</v>
      </c>
      <c r="J21" s="4">
        <f>SUM(J3:J19)</f>
        <v>46.921999999999997</v>
      </c>
    </row>
  </sheetData>
  <mergeCells count="1">
    <mergeCell ref="A1:B1"/>
  </mergeCells>
  <hyperlinks>
    <hyperlink ref="F6" r:id="rId1" xr:uid="{300243FE-870D-4A29-84F6-FF1411D4DC2F}"/>
    <hyperlink ref="F3" r:id="rId2" xr:uid="{41F18B52-7CD4-4F6F-B303-D9FEB7DB7F51}"/>
    <hyperlink ref="F5" r:id="rId3" xr:uid="{1A9B27C7-44C0-494C-AEE9-A944ED4BF7FA}"/>
    <hyperlink ref="F7" r:id="rId4" xr:uid="{156B2C7C-9C8A-48B5-94ED-A75477473E12}"/>
    <hyperlink ref="F8" r:id="rId5" xr:uid="{0FA5EC02-D8F5-4E87-BB0E-547AC133065B}"/>
    <hyperlink ref="F9" r:id="rId6" xr:uid="{7E5B8529-35AB-4C3A-9EB0-36A44F7CF8F0}"/>
    <hyperlink ref="F14" r:id="rId7" xr:uid="{81C49B0D-23FB-4BBC-ACE4-F69EA10E6768}"/>
  </hyperlinks>
  <pageMargins left="0.7" right="0.7" top="0.75" bottom="0.75" header="0.3" footer="0.3"/>
  <pageSetup paperSize="9"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4D05B-16AE-4CDB-8DE7-12453E59FE9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N q 1 Z U 9 p u x 8 i j A A A A 9 g A A A B I A H A B D b 2 5 m a W c v U G F j a 2 F n Z S 5 4 b W w g o h g A K K A U A A A A A A A A A A A A A A A A A A A A A A A A A A A A h Y 9 N D o I w F I S v Q t 6 e l p 8 Y l Z S y c C u J i Y l x 2 5 Q K j f A w t F j u 5 s I j e Q U h i r p z O f N 9 i 5 n H 7 c 6 y o a m 9 q + q M b j G F k A T g K Z R t o b F M o b c n f w U Z Z z s h z 6 J U 3 i i j S Q Z T p F B Z e 0 k o d c 4 R F 5 O 2 K 2 k U B C E 9 5 t u 9 r F Q j 4 C P r / 7 K v 0 V i B U g F n h 9 c Y H p H 1 k s T R O I n R u W O 5 x i + f 2 E R / S r b p a 9 t 3 i i v 0 w 8 X I 5 s z o + w N / A l B L A w Q U A A I A C A A 2 r V l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q 1 Z U w z 4 h a l k A Q A A f w I A A B M A H A B G b 3 J t d W x h c y 9 T Z W N 0 a W 9 u M S 5 t I K I Y A C i g F A A A A A A A A A A A A A A A A A A A A A A A A A A A A H V R X U v D M B R 9 H + w / h P i y Q S 0 I I u g o M j o / B k M 3 2 z 2 t P m T p 3 Y y m S U l u h m X s B + n f 2 B 8 z t e q E a i A k 9 5 5 z 7 z k 3 s c B R a E W S 5 j w Z d D v d j n 1 i B n I y n M x J R C R g t 0 P 8 S r Q z H H w m t p t w p L k r Q G H v W k g I Y 6 3 Q B 7 Z H 4 4 t s b s H Y b O J 4 d q 9 g Z M Q G s l S o 6 m G c x K Q 0 + t k r Z T c p W T L + 4 s o f K P N q 3 z v k d k P 7 w W I E U h Q C w U Q 0 o A G J t X S F s t F 5 Q G Z O I y R Y S Y g O 1 / B O K 3 j s B 4 3 d I 3 q l j n H / j m B r 2 c J Z 6 r 2 n b O m J U x / 7 q l t g u f f a a y Y L y O I r P 5 Q y 4 U w y Y y M 0 7 n f L t C q B F D o X K 7 F / O / R L D V N 2 p U 3 R W K x Z t v e H g W C 7 p e P c j z J W e H Y a 1 r x d Q L Z 0 B F a s F U N t P I a 1 B s I r f k J T / 0 x s D a 3 8 z D G F A q v / m / n v b F U l r i y l A E O Y y o m B V Y s w V o Q z g 5 d t H 7 7 I K Y F k a g S H t m q q k U k / Z w v c 9 b s d o f 5 + w M E H U E s B A i 0 A F A A C A A g A N q 1 Z U 9 p u x 8 i j A A A A 9 g A A A B I A A A A A A A A A A A A A A A A A A A A A A E N v b m Z p Z y 9 Q Y W N r Y W d l L n h t b F B L A Q I t A B Q A A g A I A D a t W V M P y u m r p A A A A O k A A A A T A A A A A A A A A A A A A A A A A O 8 A A A B b Q 2 9 u d G V u d F 9 U e X B l c 1 0 u e G 1 s U E s B A i 0 A F A A C A A g A N q 1 Z U w z 4 h a l k A Q A A f w I A A B M A A A A A A A A A A A A A A A A A 4 A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Q w A A A A A A A C P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M V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N V Q x O T o 0 M T o 0 N S 4 4 M D I 5 M T A x W i I g L z 4 8 R W 5 0 c n k g V H l w Z T 0 i R m l s b E N v b H V t b l R 5 c G V z I i B W Y W x 1 Z T 0 i c 0 F 3 W U d B d 1 l H Q m d N R C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J b i B j Y X J 0 P y Z x d W 9 0 O y w m c X V v d D t Q Z X I g d W 5 p d C B Q c m l j Z S Z x d W 9 0 O y w m c X V v d D t U b 3 R h b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V S 9 B d X R v U m V t b 3 Z l Z E N v b H V t b n M x L n t J Z C w w f S Z x d W 9 0 O y w m c X V v d D t T Z W N 0 a W 9 u M S 9 B T F U v Q X V 0 b 1 J l b W 9 2 Z W R D b 2 x 1 b W 5 z M S 5 7 R G V z a W d u Y X R v c i w x f S Z x d W 9 0 O y w m c X V v d D t T Z W N 0 a W 9 u M S 9 B T F U v Q X V 0 b 1 J l b W 9 2 Z W R D b 2 x 1 b W 5 z M S 5 7 U G F j a 2 F n Z S w y f S Z x d W 9 0 O y w m c X V v d D t T Z W N 0 a W 9 u M S 9 B T F U v Q X V 0 b 1 J l b W 9 2 Z W R D b 2 x 1 b W 5 z M S 5 7 U X V h b n R p d H k s M 3 0 m c X V v d D s s J n F 1 b 3 Q 7 U 2 V j d G l v b j E v Q U x V L 0 F 1 d G 9 S Z W 1 v d m V k Q 2 9 s d W 1 u c z E u e 0 R l c 2 l n b m F 0 a W 9 u L D R 9 J n F 1 b 3 Q 7 L C Z x d W 9 0 O 1 N l Y 3 R p b 2 4 x L 0 F M V S 9 B d X R v U m V t b 3 Z l Z E N v b H V t b n M x L n t T d X B w b G l l c i B h b m Q g c m V m L D V 9 J n F 1 b 3 Q 7 L C Z x d W 9 0 O 1 N l Y 3 R p b 2 4 x L 0 F M V S 9 B d X R v U m V t b 3 Z l Z E N v b H V t b n M x L n t J b i B j Y X J 0 P y w 2 f S Z x d W 9 0 O y w m c X V v d D t T Z W N 0 a W 9 u M S 9 B T F U v Q X V 0 b 1 J l b W 9 2 Z W R D b 2 x 1 b W 5 z M S 5 7 U G V y I H V u a X Q g U H J p Y 2 U s N 3 0 m c X V v d D s s J n F 1 b 3 Q 7 U 2 V j d G l v b j E v Q U x V L 0 F 1 d G 9 S Z W 1 v d m V k Q 2 9 s d W 1 u c z E u e 1 R v d G F s I H B y a W N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M V S 9 B d X R v U m V t b 3 Z l Z E N v b H V t b n M x L n t J Z C w w f S Z x d W 9 0 O y w m c X V v d D t T Z W N 0 a W 9 u M S 9 B T F U v Q X V 0 b 1 J l b W 9 2 Z W R D b 2 x 1 b W 5 z M S 5 7 R G V z a W d u Y X R v c i w x f S Z x d W 9 0 O y w m c X V v d D t T Z W N 0 a W 9 u M S 9 B T F U v Q X V 0 b 1 J l b W 9 2 Z W R D b 2 x 1 b W 5 z M S 5 7 U G F j a 2 F n Z S w y f S Z x d W 9 0 O y w m c X V v d D t T Z W N 0 a W 9 u M S 9 B T F U v Q X V 0 b 1 J l b W 9 2 Z W R D b 2 x 1 b W 5 z M S 5 7 U X V h b n R p d H k s M 3 0 m c X V v d D s s J n F 1 b 3 Q 7 U 2 V j d G l v b j E v Q U x V L 0 F 1 d G 9 S Z W 1 v d m V k Q 2 9 s d W 1 u c z E u e 0 R l c 2 l n b m F 0 a W 9 u L D R 9 J n F 1 b 3 Q 7 L C Z x d W 9 0 O 1 N l Y 3 R p b 2 4 x L 0 F M V S 9 B d X R v U m V t b 3 Z l Z E N v b H V t b n M x L n t T d X B w b G l l c i B h b m Q g c m V m L D V 9 J n F 1 b 3 Q 7 L C Z x d W 9 0 O 1 N l Y 3 R p b 2 4 x L 0 F M V S 9 B d X R v U m V t b 3 Z l Z E N v b H V t b n M x L n t J b i B j Y X J 0 P y w 2 f S Z x d W 9 0 O y w m c X V v d D t T Z W N 0 a W 9 u M S 9 B T F U v Q X V 0 b 1 J l b W 9 2 Z W R D b 2 x 1 b W 5 z M S 5 7 U G V y I H V u a X Q g U H J p Y 2 U s N 3 0 m c X V v d D s s J n F 1 b 3 Q 7 U 2 V j d G l v b j E v Q U x V L 0 F 1 d G 9 S Z W 1 v d m V k Q 2 9 s d W 1 u c z E u e 1 R v d G F s I H B y a W N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T F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V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U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A f F Z Z 7 n 2 S J a x i I r T W F O U A A A A A A I A A A A A A B B m A A A A A Q A A I A A A A M 7 l Q K Q L 6 F 4 1 9 5 x y k L u L a u 2 T r h s m z u C E 3 1 b d X v p O A F q Z A A A A A A 6 A A A A A A g A A I A A A A F 6 l L W / f A Z b N J P 5 i 5 Q X S W D c E o g A 5 c + a M v u 3 p 3 K v M 9 0 b i U A A A A C I i L 6 + Z l H a k G T y q k J g W w e X A T q i R O d H d g x K 1 E d E u v Y g u P 1 1 z E 4 d / / 0 6 Z C A A Y i n N 9 z 5 Z d P / f C n B o m E z L D i B m D O a w V / K W c f O C Z v 3 3 K g 6 a N E 0 e 6 Q A A A A E H O u F i 2 e v R O 0 W A X V k v b 3 I N k b K v 8 C r z J J w Y u H I j E g k D 6 G x / P p + x 5 W 6 f m x F 5 r L b 6 w 2 p f F L a 2 c f t K z A q a / U 1 P I l X w = < / D a t a M a s h u p > 
</file>

<file path=customXml/itemProps1.xml><?xml version="1.0" encoding="utf-8"?>
<ds:datastoreItem xmlns:ds="http://schemas.openxmlformats.org/officeDocument/2006/customXml" ds:itemID="{EE444096-961C-4895-9F68-6893AF7998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ALU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</dc:creator>
  <cp:lastModifiedBy>Luc Boulesteix</cp:lastModifiedBy>
  <dcterms:created xsi:type="dcterms:W3CDTF">2021-10-25T14:35:39Z</dcterms:created>
  <dcterms:modified xsi:type="dcterms:W3CDTF">2021-10-25T23:41:20Z</dcterms:modified>
</cp:coreProperties>
</file>