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etalle" sheetId="1" r:id="rId1"/>
    <sheet name="General" sheetId="2" r:id="rId2"/>
  </sheets>
  <calcPr calcId="144525"/>
</workbook>
</file>

<file path=xl/calcChain.xml><?xml version="1.0" encoding="utf-8"?>
<calcChain xmlns="http://schemas.openxmlformats.org/spreadsheetml/2006/main">
  <c r="C3" i="2" l="1"/>
  <c r="C4" i="2"/>
  <c r="D4" i="2" s="1"/>
  <c r="C5" i="2"/>
  <c r="C6" i="2"/>
  <c r="C2" i="2"/>
  <c r="D2" i="2" s="1"/>
  <c r="B7" i="2"/>
  <c r="D6" i="2"/>
  <c r="D5" i="2"/>
  <c r="D3" i="2"/>
  <c r="O3" i="2"/>
  <c r="O4" i="2"/>
  <c r="O5" i="2"/>
  <c r="O6" i="2"/>
  <c r="O2" i="2"/>
  <c r="G2" i="2"/>
  <c r="N7" i="2"/>
  <c r="M7" i="2"/>
  <c r="H3" i="2"/>
  <c r="I3" i="2"/>
  <c r="J3" i="2"/>
  <c r="H4" i="2"/>
  <c r="I4" i="2"/>
  <c r="J4" i="2"/>
  <c r="H5" i="2"/>
  <c r="I5" i="2"/>
  <c r="J5" i="2"/>
  <c r="H6" i="2"/>
  <c r="I6" i="2"/>
  <c r="J6" i="2"/>
  <c r="G6" i="2"/>
  <c r="G5" i="2"/>
  <c r="G4" i="2"/>
  <c r="G3" i="2"/>
  <c r="H2" i="2"/>
  <c r="I2" i="2"/>
  <c r="I7" i="2" s="1"/>
  <c r="J2" i="2"/>
  <c r="E29" i="1"/>
  <c r="D29" i="1"/>
  <c r="C29" i="1"/>
  <c r="B29" i="1"/>
  <c r="D23" i="1"/>
  <c r="C23" i="1"/>
  <c r="B23" i="1"/>
  <c r="D17" i="1"/>
  <c r="C17" i="1"/>
  <c r="B17" i="1"/>
  <c r="D11" i="1"/>
  <c r="C11" i="1"/>
  <c r="B11" i="1"/>
  <c r="C5" i="1"/>
  <c r="D5" i="1"/>
  <c r="B5" i="1"/>
  <c r="O28" i="1"/>
  <c r="N28" i="1"/>
  <c r="M28" i="1"/>
  <c r="L28" i="1"/>
  <c r="K28" i="1"/>
  <c r="J28" i="1"/>
  <c r="I28" i="1"/>
  <c r="H28" i="1"/>
  <c r="P26" i="1"/>
  <c r="P28" i="1" s="1"/>
  <c r="E27" i="1"/>
  <c r="E28" i="1"/>
  <c r="E26" i="1"/>
  <c r="C7" i="2" l="1"/>
  <c r="J7" i="2"/>
  <c r="D7" i="2"/>
  <c r="G7" i="2"/>
  <c r="H7" i="2"/>
  <c r="O7" i="2"/>
  <c r="E9" i="1"/>
  <c r="E10" i="1"/>
  <c r="E3" i="1"/>
  <c r="E4" i="1"/>
  <c r="E2" i="1"/>
  <c r="E5" i="1" s="1"/>
  <c r="E8" i="1"/>
  <c r="E15" i="1"/>
  <c r="E16" i="1"/>
  <c r="E14" i="1"/>
  <c r="E17" i="1" s="1"/>
  <c r="E22" i="1"/>
  <c r="E20" i="1"/>
  <c r="E21" i="1"/>
  <c r="P20" i="1"/>
  <c r="P22" i="1" s="1"/>
  <c r="O22" i="1"/>
  <c r="N22" i="1"/>
  <c r="M22" i="1"/>
  <c r="L22" i="1"/>
  <c r="K22" i="1"/>
  <c r="J22" i="1"/>
  <c r="I22" i="1"/>
  <c r="H22" i="1"/>
  <c r="O14" i="1"/>
  <c r="O16" i="1" s="1"/>
  <c r="I16" i="1"/>
  <c r="J16" i="1"/>
  <c r="K16" i="1"/>
  <c r="L16" i="1"/>
  <c r="M16" i="1"/>
  <c r="N16" i="1"/>
  <c r="H16" i="1"/>
  <c r="E11" i="1" l="1"/>
  <c r="E23" i="1"/>
  <c r="M10" i="1"/>
  <c r="N10" i="1"/>
  <c r="L10" i="1"/>
  <c r="K10" i="1"/>
  <c r="J10" i="1"/>
  <c r="I10" i="1"/>
  <c r="H10" i="1"/>
  <c r="O8" i="1"/>
  <c r="O10" i="1" s="1"/>
  <c r="O2" i="1"/>
  <c r="O4" i="1" s="1"/>
  <c r="N4" i="1"/>
  <c r="I4" i="1"/>
  <c r="J4" i="1"/>
  <c r="K4" i="1"/>
  <c r="L4" i="1"/>
  <c r="M4" i="1"/>
  <c r="H4" i="1"/>
</calcChain>
</file>

<file path=xl/sharedStrings.xml><?xml version="1.0" encoding="utf-8"?>
<sst xmlns="http://schemas.openxmlformats.org/spreadsheetml/2006/main" count="143" uniqueCount="29">
  <si>
    <t>Aviso Recuperacion</t>
  </si>
  <si>
    <t>Email Leve</t>
  </si>
  <si>
    <t>Email Urgente</t>
  </si>
  <si>
    <t>OK</t>
  </si>
  <si>
    <t>Error</t>
  </si>
  <si>
    <t>Totales</t>
  </si>
  <si>
    <t>Casos OK</t>
  </si>
  <si>
    <t>Urgente</t>
  </si>
  <si>
    <t>Delay</t>
  </si>
  <si>
    <t>Recup</t>
  </si>
  <si>
    <t>Tiempo ms</t>
  </si>
  <si>
    <t>Leve</t>
  </si>
  <si>
    <t>Tiempo Final (seg)</t>
  </si>
  <si>
    <t>%</t>
  </si>
  <si>
    <t>Observación: despues del de recuperación me empezó a dar -100: unable to connect to server</t>
  </si>
  <si>
    <t>Observación: Los 2 errores en los casos leves fueron por -100: unable to connect to server</t>
  </si>
  <si>
    <t>De 12:42 a 12:44 -&gt; 2 urgente, 2 recu y 3 leve -&gt; todos ok, salvo 1 leve</t>
  </si>
  <si>
    <t>De 12:45 -&gt; 1 solo leve pero dá error -100 unable to connect to server</t>
  </si>
  <si>
    <t>La prueba nro 11 es la que dá el error de conexión</t>
  </si>
  <si>
    <t>Desconexión</t>
  </si>
  <si>
    <t>De 17:18 a 17:21 se envían 11 mails de los cuales 8 llegaron a destino y 3 no. Estos últimos fueron 2 por algún problema al conectarse y 1 por bloqueo del smtp</t>
  </si>
  <si>
    <t>De 12:40 a 12:41 -&gt; 1 de cada uno con 2 ok y un error por algún problema al conectarse</t>
  </si>
  <si>
    <t>Las pruebas se realizaron el 8/05/2024 de 11:54 a 11:56. Hasta el caso 10 funcionó solo con algún problema al conectarse. Luego fue error -100: unable to connect to server</t>
  </si>
  <si>
    <t>Total</t>
  </si>
  <si>
    <t>Prueba 1</t>
  </si>
  <si>
    <t>Prueba 2</t>
  </si>
  <si>
    <t>Prueba 3</t>
  </si>
  <si>
    <t>Prueba 4</t>
  </si>
  <si>
    <t>Prueba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</si>
</sst>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0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workbookViewId="0">
      <selection activeCell="C40" sqref="C40"/>
    </sheetView>
  </sheetViews>
  <sheetFormatPr baseColWidth="10" defaultColWidth="9.140625" defaultRowHeight="15" x14ac:dyDescent="0.25"/>
  <cols>
    <col min="1" max="1" width="18.42578125" bestFit="1" customWidth="1"/>
    <col min="2" max="2" width="3.5703125" bestFit="1" customWidth="1"/>
    <col min="3" max="3" width="5.28515625" bestFit="1" customWidth="1"/>
    <col min="4" max="4" width="12.42578125" bestFit="1" customWidth="1"/>
    <col min="5" max="5" width="7.42578125" bestFit="1" customWidth="1"/>
    <col min="7" max="7" width="17.42578125" bestFit="1" customWidth="1"/>
    <col min="8" max="11" width="8.28515625" bestFit="1" customWidth="1"/>
    <col min="12" max="12" width="6.42578125" bestFit="1" customWidth="1"/>
    <col min="13" max="13" width="8.28515625" bestFit="1" customWidth="1"/>
    <col min="14" max="14" width="8.28515625" customWidth="1"/>
  </cols>
  <sheetData>
    <row r="1" spans="1:27" x14ac:dyDescent="0.25">
      <c r="A1" s="2" t="s">
        <v>24</v>
      </c>
      <c r="B1" s="2" t="s">
        <v>3</v>
      </c>
      <c r="C1" s="2" t="s">
        <v>4</v>
      </c>
      <c r="D1" s="2" t="s">
        <v>19</v>
      </c>
      <c r="E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2" t="s">
        <v>11</v>
      </c>
      <c r="L1" s="2" t="s">
        <v>11</v>
      </c>
      <c r="M1" s="2" t="s">
        <v>7</v>
      </c>
      <c r="N1" s="2" t="s">
        <v>11</v>
      </c>
      <c r="O1" s="4" t="s">
        <v>13</v>
      </c>
    </row>
    <row r="2" spans="1:27" x14ac:dyDescent="0.25">
      <c r="A2" s="3" t="s">
        <v>0</v>
      </c>
      <c r="B2" s="1">
        <v>1</v>
      </c>
      <c r="C2" s="1">
        <v>1</v>
      </c>
      <c r="D2" s="1">
        <v>0</v>
      </c>
      <c r="E2" s="1">
        <f>B2+C2+D2</f>
        <v>2</v>
      </c>
      <c r="G2" s="5" t="s">
        <v>10</v>
      </c>
      <c r="H2" s="1">
        <v>3193</v>
      </c>
      <c r="I2" s="1">
        <v>3007</v>
      </c>
      <c r="J2" s="1">
        <v>3707</v>
      </c>
      <c r="K2" s="1">
        <v>3708</v>
      </c>
      <c r="L2" s="1">
        <v>2929</v>
      </c>
      <c r="M2" s="1">
        <v>2990</v>
      </c>
      <c r="N2" s="1">
        <v>23200</v>
      </c>
      <c r="O2" s="6">
        <f>AVERAGE(H2:N2)</f>
        <v>6104.8571428571431</v>
      </c>
    </row>
    <row r="3" spans="1:27" x14ac:dyDescent="0.25">
      <c r="A3" s="3" t="s">
        <v>1</v>
      </c>
      <c r="B3" s="1">
        <v>4</v>
      </c>
      <c r="C3" s="1">
        <v>1</v>
      </c>
      <c r="D3" s="1">
        <v>0</v>
      </c>
      <c r="E3" s="1">
        <f t="shared" ref="E3:E4" si="0">B3+C3+D3</f>
        <v>5</v>
      </c>
      <c r="G3" s="5" t="s">
        <v>8</v>
      </c>
      <c r="H3" s="1">
        <v>10000</v>
      </c>
      <c r="I3" s="1">
        <v>0</v>
      </c>
      <c r="J3" s="1">
        <v>0</v>
      </c>
      <c r="K3" s="1">
        <v>0</v>
      </c>
      <c r="L3" s="1">
        <v>0</v>
      </c>
      <c r="M3" s="1">
        <v>10000</v>
      </c>
      <c r="N3" s="1">
        <v>0</v>
      </c>
      <c r="O3" s="6">
        <v>0</v>
      </c>
    </row>
    <row r="4" spans="1:27" x14ac:dyDescent="0.25">
      <c r="A4" s="3" t="s">
        <v>2</v>
      </c>
      <c r="B4" s="1">
        <v>2</v>
      </c>
      <c r="C4" s="1">
        <v>0</v>
      </c>
      <c r="D4" s="1">
        <v>0</v>
      </c>
      <c r="E4" s="1">
        <f t="shared" si="0"/>
        <v>2</v>
      </c>
      <c r="G4" s="5" t="s">
        <v>12</v>
      </c>
      <c r="H4" s="6">
        <f>(H3+H2)/1000</f>
        <v>13.193</v>
      </c>
      <c r="I4" s="6">
        <f t="shared" ref="I4:O4" si="1">(I3+I2)/1000</f>
        <v>3.0070000000000001</v>
      </c>
      <c r="J4" s="6">
        <f t="shared" si="1"/>
        <v>3.7069999999999999</v>
      </c>
      <c r="K4" s="6">
        <f t="shared" si="1"/>
        <v>3.7080000000000002</v>
      </c>
      <c r="L4" s="6">
        <f t="shared" si="1"/>
        <v>2.9289999999999998</v>
      </c>
      <c r="M4" s="6">
        <f t="shared" si="1"/>
        <v>12.99</v>
      </c>
      <c r="N4" s="6">
        <f t="shared" si="1"/>
        <v>23.2</v>
      </c>
      <c r="O4" s="6">
        <f t="shared" si="1"/>
        <v>6.104857142857143</v>
      </c>
    </row>
    <row r="5" spans="1:27" x14ac:dyDescent="0.25">
      <c r="A5" s="3" t="s">
        <v>23</v>
      </c>
      <c r="B5" s="1">
        <f>SUM(B2:B4)</f>
        <v>7</v>
      </c>
      <c r="C5" s="1">
        <f t="shared" ref="C5:E5" si="2">SUM(C2:C4)</f>
        <v>2</v>
      </c>
      <c r="D5" s="1">
        <f t="shared" si="2"/>
        <v>0</v>
      </c>
      <c r="E5" s="1">
        <f t="shared" si="2"/>
        <v>9</v>
      </c>
    </row>
    <row r="7" spans="1:27" x14ac:dyDescent="0.25">
      <c r="A7" s="2" t="s">
        <v>25</v>
      </c>
      <c r="B7" s="2" t="s">
        <v>3</v>
      </c>
      <c r="C7" s="2" t="s">
        <v>4</v>
      </c>
      <c r="D7" s="2" t="s">
        <v>19</v>
      </c>
      <c r="E7" s="2" t="s">
        <v>5</v>
      </c>
      <c r="G7" s="2" t="s">
        <v>6</v>
      </c>
      <c r="H7" s="2" t="s">
        <v>11</v>
      </c>
      <c r="I7" s="2" t="s">
        <v>11</v>
      </c>
      <c r="J7" s="2" t="s">
        <v>11</v>
      </c>
      <c r="K7" s="2" t="s">
        <v>11</v>
      </c>
      <c r="L7" s="2" t="s">
        <v>11</v>
      </c>
      <c r="M7" s="2" t="s">
        <v>11</v>
      </c>
      <c r="N7" s="2" t="s">
        <v>9</v>
      </c>
      <c r="O7" s="2" t="s">
        <v>13</v>
      </c>
      <c r="R7" s="10" t="s">
        <v>14</v>
      </c>
      <c r="S7" s="10"/>
      <c r="T7" s="10"/>
      <c r="U7" s="10"/>
      <c r="V7" s="10"/>
      <c r="W7" s="10"/>
      <c r="X7" s="10"/>
      <c r="Y7" s="10"/>
      <c r="Z7" s="10"/>
      <c r="AA7" s="10"/>
    </row>
    <row r="8" spans="1:27" x14ac:dyDescent="0.25">
      <c r="A8" s="3" t="s">
        <v>0</v>
      </c>
      <c r="B8" s="1">
        <v>1</v>
      </c>
      <c r="C8" s="1">
        <v>0</v>
      </c>
      <c r="D8" s="1">
        <v>3</v>
      </c>
      <c r="E8" s="1">
        <f>B8+C8+D8</f>
        <v>4</v>
      </c>
      <c r="G8" s="5" t="s">
        <v>10</v>
      </c>
      <c r="H8" s="1">
        <v>3339</v>
      </c>
      <c r="I8" s="1">
        <v>3034</v>
      </c>
      <c r="J8" s="1">
        <v>3186</v>
      </c>
      <c r="K8" s="1">
        <v>2888</v>
      </c>
      <c r="L8" s="1">
        <v>2983</v>
      </c>
      <c r="M8" s="1">
        <v>3042</v>
      </c>
      <c r="N8" s="1">
        <v>2837</v>
      </c>
      <c r="O8" s="6">
        <f>AVERAGE(H8:N8)</f>
        <v>3044.1428571428573</v>
      </c>
    </row>
    <row r="9" spans="1:27" x14ac:dyDescent="0.25">
      <c r="A9" s="3" t="s">
        <v>1</v>
      </c>
      <c r="B9" s="1">
        <v>6</v>
      </c>
      <c r="C9" s="1">
        <v>2</v>
      </c>
      <c r="D9" s="1">
        <v>4</v>
      </c>
      <c r="E9" s="1">
        <f t="shared" ref="E9:E10" si="3">B9+C9+D9</f>
        <v>12</v>
      </c>
      <c r="G9" s="5" t="s">
        <v>8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6">
        <v>0</v>
      </c>
    </row>
    <row r="10" spans="1:27" x14ac:dyDescent="0.25">
      <c r="A10" s="3" t="s">
        <v>2</v>
      </c>
      <c r="B10" s="1">
        <v>0</v>
      </c>
      <c r="C10" s="1">
        <v>1</v>
      </c>
      <c r="D10" s="1">
        <v>3</v>
      </c>
      <c r="E10" s="1">
        <f t="shared" si="3"/>
        <v>4</v>
      </c>
      <c r="G10" s="5" t="s">
        <v>12</v>
      </c>
      <c r="H10" s="6">
        <f>(H9+H8)/1000</f>
        <v>3.339</v>
      </c>
      <c r="I10" s="6">
        <f t="shared" ref="I10" si="4">(I9+I8)/1000</f>
        <v>3.0339999999999998</v>
      </c>
      <c r="J10" s="6">
        <f t="shared" ref="J10" si="5">(J9+J8)/1000</f>
        <v>3.1859999999999999</v>
      </c>
      <c r="K10" s="6">
        <f t="shared" ref="K10" si="6">(K9+K8)/1000</f>
        <v>2.8879999999999999</v>
      </c>
      <c r="L10" s="6">
        <f t="shared" ref="L10:M10" si="7">(L9+L8)/1000</f>
        <v>2.9830000000000001</v>
      </c>
      <c r="M10" s="6">
        <f t="shared" si="7"/>
        <v>3.0419999999999998</v>
      </c>
      <c r="N10" s="6">
        <f t="shared" ref="N10" si="8">(N9+N8)/1000</f>
        <v>2.8370000000000002</v>
      </c>
      <c r="O10" s="6">
        <f t="shared" ref="O10" si="9">(O9+O8)/1000</f>
        <v>3.0441428571428575</v>
      </c>
    </row>
    <row r="11" spans="1:27" x14ac:dyDescent="0.25">
      <c r="A11" s="3" t="s">
        <v>23</v>
      </c>
      <c r="B11" s="1">
        <f>SUM(B8:B10)</f>
        <v>7</v>
      </c>
      <c r="C11" s="1">
        <f t="shared" ref="C11" si="10">SUM(C8:C10)</f>
        <v>3</v>
      </c>
      <c r="D11" s="1">
        <f t="shared" ref="D11" si="11">SUM(D8:D10)</f>
        <v>10</v>
      </c>
      <c r="E11" s="1">
        <f t="shared" ref="E11" si="12">SUM(E8:E10)</f>
        <v>20</v>
      </c>
    </row>
    <row r="13" spans="1:27" x14ac:dyDescent="0.25">
      <c r="A13" s="2" t="s">
        <v>26</v>
      </c>
      <c r="B13" s="2" t="s">
        <v>3</v>
      </c>
      <c r="C13" s="2" t="s">
        <v>4</v>
      </c>
      <c r="D13" s="2" t="s">
        <v>19</v>
      </c>
      <c r="E13" s="2" t="s">
        <v>5</v>
      </c>
      <c r="G13" s="2" t="s">
        <v>6</v>
      </c>
      <c r="H13" s="2" t="s">
        <v>7</v>
      </c>
      <c r="I13" s="2" t="s">
        <v>9</v>
      </c>
      <c r="J13" s="2" t="s">
        <v>9</v>
      </c>
      <c r="K13" s="2" t="s">
        <v>7</v>
      </c>
      <c r="L13" s="2" t="s">
        <v>9</v>
      </c>
      <c r="M13" s="2" t="s">
        <v>11</v>
      </c>
      <c r="N13" s="2" t="s">
        <v>11</v>
      </c>
      <c r="O13" s="2" t="s">
        <v>13</v>
      </c>
      <c r="R13" s="10" t="s">
        <v>15</v>
      </c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" customHeight="1" x14ac:dyDescent="0.25">
      <c r="A14" s="3" t="s">
        <v>0</v>
      </c>
      <c r="B14" s="7">
        <v>3</v>
      </c>
      <c r="C14" s="7">
        <v>1</v>
      </c>
      <c r="D14" s="7">
        <v>0</v>
      </c>
      <c r="E14" s="1">
        <f>B14+C14+D14</f>
        <v>4</v>
      </c>
      <c r="G14" s="5" t="s">
        <v>10</v>
      </c>
      <c r="H14" s="1">
        <v>24634</v>
      </c>
      <c r="I14" s="1">
        <v>3261</v>
      </c>
      <c r="J14" s="1">
        <v>3007</v>
      </c>
      <c r="K14" s="1">
        <v>3904</v>
      </c>
      <c r="L14" s="1">
        <v>3076</v>
      </c>
      <c r="M14" s="1">
        <v>3647</v>
      </c>
      <c r="N14" s="1">
        <v>3698</v>
      </c>
      <c r="O14" s="6">
        <f>AVERAGE(H14:N14)</f>
        <v>6461</v>
      </c>
      <c r="R14" s="9" t="s">
        <v>22</v>
      </c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5">
      <c r="A15" s="3" t="s">
        <v>1</v>
      </c>
      <c r="B15" s="7">
        <v>2</v>
      </c>
      <c r="C15" s="7">
        <v>0</v>
      </c>
      <c r="D15" s="7">
        <v>2</v>
      </c>
      <c r="E15" s="1">
        <f t="shared" ref="E15:E16" si="13">B15+C15+D15</f>
        <v>4</v>
      </c>
      <c r="G15" s="5" t="s">
        <v>8</v>
      </c>
      <c r="H15" s="1">
        <v>10000</v>
      </c>
      <c r="I15" s="1">
        <v>0</v>
      </c>
      <c r="J15" s="1">
        <v>0</v>
      </c>
      <c r="K15" s="1">
        <v>10000</v>
      </c>
      <c r="L15" s="1">
        <v>0</v>
      </c>
      <c r="M15" s="1">
        <v>0</v>
      </c>
      <c r="N15" s="1">
        <v>0</v>
      </c>
      <c r="O15" s="1">
        <v>0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3" t="s">
        <v>2</v>
      </c>
      <c r="B16" s="1">
        <v>2</v>
      </c>
      <c r="C16" s="1">
        <v>2</v>
      </c>
      <c r="D16" s="1">
        <v>0</v>
      </c>
      <c r="E16" s="1">
        <f t="shared" si="13"/>
        <v>4</v>
      </c>
      <c r="G16" s="5" t="s">
        <v>12</v>
      </c>
      <c r="H16" s="6">
        <f>(H15+H14)/1000</f>
        <v>34.634</v>
      </c>
      <c r="I16" s="6">
        <f t="shared" ref="I16:O16" si="14">(I15+I14)/1000</f>
        <v>3.2610000000000001</v>
      </c>
      <c r="J16" s="6">
        <f t="shared" si="14"/>
        <v>3.0070000000000001</v>
      </c>
      <c r="K16" s="6">
        <f t="shared" si="14"/>
        <v>13.904</v>
      </c>
      <c r="L16" s="6">
        <f t="shared" si="14"/>
        <v>3.0760000000000001</v>
      </c>
      <c r="M16" s="6">
        <f t="shared" si="14"/>
        <v>3.6469999999999998</v>
      </c>
      <c r="N16" s="6">
        <f t="shared" si="14"/>
        <v>3.698</v>
      </c>
      <c r="O16" s="6">
        <f t="shared" si="14"/>
        <v>6.4610000000000003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5">
      <c r="A17" s="3" t="s">
        <v>23</v>
      </c>
      <c r="B17" s="1">
        <f>SUM(B14:B16)</f>
        <v>7</v>
      </c>
      <c r="C17" s="1">
        <f t="shared" ref="C17" si="15">SUM(C14:C16)</f>
        <v>3</v>
      </c>
      <c r="D17" s="1">
        <f t="shared" ref="D17" si="16">SUM(D14:D16)</f>
        <v>2</v>
      </c>
      <c r="E17" s="1">
        <f t="shared" ref="E17" si="17">SUM(E14:E16)</f>
        <v>12</v>
      </c>
    </row>
    <row r="19" spans="1:27" x14ac:dyDescent="0.25">
      <c r="A19" s="2" t="s">
        <v>27</v>
      </c>
      <c r="B19" s="2" t="s">
        <v>3</v>
      </c>
      <c r="C19" s="2" t="s">
        <v>4</v>
      </c>
      <c r="D19" s="2" t="s">
        <v>19</v>
      </c>
      <c r="E19" s="2" t="s">
        <v>5</v>
      </c>
      <c r="G19" s="2" t="s">
        <v>6</v>
      </c>
      <c r="H19" s="2" t="s">
        <v>11</v>
      </c>
      <c r="I19" s="2" t="s">
        <v>9</v>
      </c>
      <c r="J19" s="2" t="s">
        <v>7</v>
      </c>
      <c r="K19" s="2" t="s">
        <v>9</v>
      </c>
      <c r="L19" s="2" t="s">
        <v>11</v>
      </c>
      <c r="M19" s="2" t="s">
        <v>11</v>
      </c>
      <c r="N19" s="2" t="s">
        <v>7</v>
      </c>
      <c r="O19" s="2" t="s">
        <v>9</v>
      </c>
      <c r="P19" s="2" t="s">
        <v>13</v>
      </c>
      <c r="Q19" s="8"/>
      <c r="R19" s="10" t="s">
        <v>21</v>
      </c>
      <c r="S19" s="10"/>
      <c r="T19" s="10"/>
      <c r="U19" s="10"/>
      <c r="V19" s="10"/>
      <c r="W19" s="10"/>
      <c r="X19" s="10"/>
      <c r="Y19" s="10"/>
      <c r="Z19" s="10"/>
      <c r="AA19" s="10"/>
    </row>
    <row r="20" spans="1:27" x14ac:dyDescent="0.25">
      <c r="A20" s="3" t="s">
        <v>0</v>
      </c>
      <c r="B20" s="7">
        <v>3</v>
      </c>
      <c r="C20" s="7">
        <v>0</v>
      </c>
      <c r="D20" s="7">
        <v>0</v>
      </c>
      <c r="E20" s="1">
        <f>B20+C20+D20</f>
        <v>3</v>
      </c>
      <c r="G20" s="5" t="s">
        <v>10</v>
      </c>
      <c r="H20" s="1">
        <v>24133</v>
      </c>
      <c r="I20" s="1">
        <v>3252</v>
      </c>
      <c r="J20" s="1">
        <v>4054</v>
      </c>
      <c r="K20" s="1">
        <v>3397</v>
      </c>
      <c r="L20" s="1">
        <v>3186</v>
      </c>
      <c r="M20" s="1">
        <v>3802</v>
      </c>
      <c r="N20" s="1">
        <v>3399</v>
      </c>
      <c r="O20" s="1">
        <v>3324</v>
      </c>
      <c r="P20" s="6">
        <f>AVERAGE(H20:O20)</f>
        <v>6068.375</v>
      </c>
      <c r="R20" s="10" t="s">
        <v>16</v>
      </c>
      <c r="S20" s="10"/>
      <c r="T20" s="10"/>
      <c r="U20" s="10"/>
      <c r="V20" s="10"/>
      <c r="W20" s="10"/>
      <c r="X20" s="10"/>
      <c r="Y20" s="10"/>
      <c r="Z20" s="10"/>
      <c r="AA20" s="10"/>
    </row>
    <row r="21" spans="1:27" x14ac:dyDescent="0.25">
      <c r="A21" s="3" t="s">
        <v>1</v>
      </c>
      <c r="B21" s="7">
        <v>3</v>
      </c>
      <c r="C21" s="7">
        <v>1</v>
      </c>
      <c r="D21" s="7">
        <v>1</v>
      </c>
      <c r="E21" s="1">
        <f>B21+C21+D21</f>
        <v>5</v>
      </c>
      <c r="G21" s="5" t="s">
        <v>8</v>
      </c>
      <c r="H21" s="1">
        <v>0</v>
      </c>
      <c r="I21" s="1">
        <v>0</v>
      </c>
      <c r="J21" s="1">
        <v>10000</v>
      </c>
      <c r="K21" s="1">
        <v>0</v>
      </c>
      <c r="L21" s="1">
        <v>0</v>
      </c>
      <c r="M21" s="1">
        <v>0</v>
      </c>
      <c r="N21" s="1">
        <v>10000</v>
      </c>
      <c r="O21" s="1">
        <v>0</v>
      </c>
      <c r="P21" s="1">
        <v>0</v>
      </c>
      <c r="R21" s="10" t="s">
        <v>17</v>
      </c>
      <c r="S21" s="10"/>
      <c r="T21" s="10"/>
      <c r="U21" s="10"/>
      <c r="V21" s="10"/>
      <c r="W21" s="10"/>
      <c r="X21" s="10"/>
      <c r="Y21" s="10"/>
      <c r="Z21" s="10"/>
      <c r="AA21" s="10"/>
    </row>
    <row r="22" spans="1:27" x14ac:dyDescent="0.25">
      <c r="A22" s="3" t="s">
        <v>2</v>
      </c>
      <c r="B22" s="1">
        <v>2</v>
      </c>
      <c r="C22" s="1">
        <v>1</v>
      </c>
      <c r="D22" s="1">
        <v>0</v>
      </c>
      <c r="E22" s="1">
        <f>B22+C22+D22</f>
        <v>3</v>
      </c>
      <c r="G22" s="5" t="s">
        <v>12</v>
      </c>
      <c r="H22" s="6">
        <f>(H21+H20)/1000</f>
        <v>24.132999999999999</v>
      </c>
      <c r="I22" s="6">
        <f t="shared" ref="I22" si="18">(I21+I20)/1000</f>
        <v>3.2519999999999998</v>
      </c>
      <c r="J22" s="6">
        <f t="shared" ref="J22" si="19">(J21+J20)/1000</f>
        <v>14.054</v>
      </c>
      <c r="K22" s="6">
        <f t="shared" ref="K22" si="20">(K21+K20)/1000</f>
        <v>3.3969999999999998</v>
      </c>
      <c r="L22" s="6">
        <f t="shared" ref="L22" si="21">(L21+L20)/1000</f>
        <v>3.1859999999999999</v>
      </c>
      <c r="M22" s="6">
        <f t="shared" ref="M22" si="22">(M21+M20)/1000</f>
        <v>3.802</v>
      </c>
      <c r="N22" s="6">
        <f t="shared" ref="N22" si="23">(N21+N20)/1000</f>
        <v>13.398999999999999</v>
      </c>
      <c r="O22" s="6">
        <f t="shared" ref="O22:P22" si="24">(O21+O20)/1000</f>
        <v>3.3239999999999998</v>
      </c>
      <c r="P22" s="6">
        <f t="shared" si="24"/>
        <v>6.0683749999999996</v>
      </c>
      <c r="R22" s="10" t="s">
        <v>18</v>
      </c>
      <c r="S22" s="10"/>
      <c r="T22" s="10"/>
      <c r="U22" s="10"/>
      <c r="V22" s="10"/>
      <c r="W22" s="10"/>
      <c r="X22" s="10"/>
      <c r="Y22" s="10"/>
      <c r="Z22" s="10"/>
      <c r="AA22" s="10"/>
    </row>
    <row r="23" spans="1:27" x14ac:dyDescent="0.25">
      <c r="A23" s="3" t="s">
        <v>23</v>
      </c>
      <c r="B23" s="1">
        <f>SUM(B20:B22)</f>
        <v>8</v>
      </c>
      <c r="C23" s="1">
        <f t="shared" ref="C23" si="25">SUM(C20:C22)</f>
        <v>2</v>
      </c>
      <c r="D23" s="1">
        <f t="shared" ref="D23" si="26">SUM(D20:D22)</f>
        <v>1</v>
      </c>
      <c r="E23" s="1">
        <f t="shared" ref="E23" si="27">SUM(E20:E22)</f>
        <v>11</v>
      </c>
    </row>
    <row r="25" spans="1:27" x14ac:dyDescent="0.25">
      <c r="A25" s="2" t="s">
        <v>28</v>
      </c>
      <c r="B25" s="2" t="s">
        <v>3</v>
      </c>
      <c r="C25" s="2" t="s">
        <v>4</v>
      </c>
      <c r="D25" s="2" t="s">
        <v>19</v>
      </c>
      <c r="E25" s="2" t="s">
        <v>5</v>
      </c>
      <c r="G25" s="2" t="s">
        <v>6</v>
      </c>
      <c r="H25" s="2" t="s">
        <v>11</v>
      </c>
      <c r="I25" s="2" t="s">
        <v>7</v>
      </c>
      <c r="J25" s="2" t="s">
        <v>9</v>
      </c>
      <c r="K25" s="2" t="s">
        <v>7</v>
      </c>
      <c r="L25" s="2" t="s">
        <v>9</v>
      </c>
      <c r="M25" s="2" t="s">
        <v>9</v>
      </c>
      <c r="N25" s="2" t="s">
        <v>7</v>
      </c>
      <c r="O25" s="2" t="s">
        <v>9</v>
      </c>
      <c r="P25" s="2" t="s">
        <v>13</v>
      </c>
      <c r="R25" s="9" t="s">
        <v>20</v>
      </c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5">
      <c r="A26" s="3" t="s">
        <v>0</v>
      </c>
      <c r="B26" s="7">
        <v>4</v>
      </c>
      <c r="C26" s="7">
        <v>0</v>
      </c>
      <c r="D26" s="7">
        <v>1</v>
      </c>
      <c r="E26" s="1">
        <f>B26+C26+D26</f>
        <v>5</v>
      </c>
      <c r="G26" s="5" t="s">
        <v>10</v>
      </c>
      <c r="H26" s="1">
        <v>23912</v>
      </c>
      <c r="I26" s="1">
        <v>3186</v>
      </c>
      <c r="J26" s="1">
        <v>3004</v>
      </c>
      <c r="K26" s="1">
        <v>3095</v>
      </c>
      <c r="L26" s="1">
        <v>3205</v>
      </c>
      <c r="M26" s="1">
        <v>3928</v>
      </c>
      <c r="N26" s="1">
        <v>3338</v>
      </c>
      <c r="O26" s="1">
        <v>2903</v>
      </c>
      <c r="P26" s="6">
        <f>AVERAGE(H26:O26)</f>
        <v>5821.375</v>
      </c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5">
      <c r="A27" s="3" t="s">
        <v>1</v>
      </c>
      <c r="B27" s="7">
        <v>1</v>
      </c>
      <c r="C27" s="7">
        <v>0</v>
      </c>
      <c r="D27" s="7">
        <v>0</v>
      </c>
      <c r="E27" s="1">
        <f t="shared" ref="E27:E28" si="28">B27+C27+D27</f>
        <v>1</v>
      </c>
      <c r="G27" s="5" t="s">
        <v>8</v>
      </c>
      <c r="H27" s="1">
        <v>0</v>
      </c>
      <c r="I27" s="1">
        <v>10000</v>
      </c>
      <c r="J27" s="1">
        <v>0</v>
      </c>
      <c r="K27" s="1">
        <v>10000</v>
      </c>
      <c r="L27" s="1">
        <v>0</v>
      </c>
      <c r="M27" s="1">
        <v>0</v>
      </c>
      <c r="N27" s="1">
        <v>10000</v>
      </c>
      <c r="O27" s="1">
        <v>0</v>
      </c>
      <c r="P27" s="1">
        <v>0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5">
      <c r="A28" s="3" t="s">
        <v>2</v>
      </c>
      <c r="B28" s="1">
        <v>3</v>
      </c>
      <c r="C28" s="1">
        <v>2</v>
      </c>
      <c r="D28" s="1">
        <v>0</v>
      </c>
      <c r="E28" s="1">
        <f t="shared" si="28"/>
        <v>5</v>
      </c>
      <c r="G28" s="5" t="s">
        <v>12</v>
      </c>
      <c r="H28" s="6">
        <f>(H27+H26)/1000</f>
        <v>23.911999999999999</v>
      </c>
      <c r="I28" s="6">
        <f t="shared" ref="I28" si="29">(I27+I26)/1000</f>
        <v>13.186</v>
      </c>
      <c r="J28" s="6">
        <f t="shared" ref="J28" si="30">(J27+J26)/1000</f>
        <v>3.004</v>
      </c>
      <c r="K28" s="6">
        <f t="shared" ref="K28" si="31">(K27+K26)/1000</f>
        <v>13.095000000000001</v>
      </c>
      <c r="L28" s="6">
        <f t="shared" ref="L28" si="32">(L27+L26)/1000</f>
        <v>3.2050000000000001</v>
      </c>
      <c r="M28" s="6">
        <f t="shared" ref="M28" si="33">(M27+M26)/1000</f>
        <v>3.9279999999999999</v>
      </c>
      <c r="N28" s="6">
        <f t="shared" ref="N28" si="34">(N27+N26)/1000</f>
        <v>13.337999999999999</v>
      </c>
      <c r="O28" s="6">
        <f t="shared" ref="O28" si="35">(O27+O26)/1000</f>
        <v>2.903</v>
      </c>
      <c r="P28" s="6">
        <f t="shared" ref="P28" si="36">(P27+P26)/1000</f>
        <v>5.8213749999999997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5">
      <c r="A29" s="3" t="s">
        <v>23</v>
      </c>
      <c r="B29" s="1">
        <f>SUM(B26:B28)</f>
        <v>8</v>
      </c>
      <c r="C29" s="1">
        <f t="shared" ref="C29" si="37">SUM(C26:C28)</f>
        <v>2</v>
      </c>
      <c r="D29" s="1">
        <f t="shared" ref="D29" si="38">SUM(D26:D28)</f>
        <v>1</v>
      </c>
      <c r="E29" s="1">
        <f t="shared" ref="E29" si="39">SUM(E26:E28)</f>
        <v>11</v>
      </c>
    </row>
  </sheetData>
  <mergeCells count="8">
    <mergeCell ref="R25:AA28"/>
    <mergeCell ref="R7:AA7"/>
    <mergeCell ref="R13:AA13"/>
    <mergeCell ref="R14:AA16"/>
    <mergeCell ref="R19:AA19"/>
    <mergeCell ref="R20:AA20"/>
    <mergeCell ref="R21:AA21"/>
    <mergeCell ref="R22:AA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E38" sqref="E38"/>
    </sheetView>
  </sheetViews>
  <sheetFormatPr baseColWidth="10" defaultColWidth="9.140625" defaultRowHeight="15" x14ac:dyDescent="0.25"/>
  <cols>
    <col min="1" max="1" width="8.7109375" bestFit="1" customWidth="1"/>
    <col min="2" max="2" width="3.5703125" bestFit="1" customWidth="1"/>
    <col min="3" max="3" width="5.28515625" bestFit="1" customWidth="1"/>
    <col min="4" max="4" width="5.42578125" bestFit="1" customWidth="1"/>
    <col min="5" max="5" width="7" customWidth="1"/>
    <col min="6" max="6" width="8.7109375" bestFit="1" customWidth="1"/>
    <col min="7" max="7" width="3.5703125" bestFit="1" customWidth="1"/>
    <col min="8" max="8" width="5.28515625" bestFit="1" customWidth="1"/>
    <col min="9" max="9" width="12.42578125" bestFit="1" customWidth="1"/>
    <col min="10" max="10" width="5.42578125" bestFit="1" customWidth="1"/>
    <col min="12" max="12" width="8.7109375" bestFit="1" customWidth="1"/>
    <col min="13" max="13" width="3.5703125" customWidth="1"/>
    <col min="14" max="14" width="5.28515625" bestFit="1" customWidth="1"/>
    <col min="15" max="15" width="5.42578125" bestFit="1" customWidth="1"/>
  </cols>
  <sheetData>
    <row r="1" spans="1:15" x14ac:dyDescent="0.25">
      <c r="A1" s="2"/>
      <c r="B1" s="2" t="s">
        <v>3</v>
      </c>
      <c r="C1" s="2" t="s">
        <v>4</v>
      </c>
      <c r="D1" s="2" t="s">
        <v>23</v>
      </c>
      <c r="F1" s="2"/>
      <c r="G1" s="2" t="s">
        <v>3</v>
      </c>
      <c r="H1" s="2" t="s">
        <v>4</v>
      </c>
      <c r="I1" s="2" t="s">
        <v>19</v>
      </c>
      <c r="J1" s="2" t="s">
        <v>23</v>
      </c>
      <c r="L1" s="2"/>
      <c r="M1" s="2" t="s">
        <v>3</v>
      </c>
      <c r="N1" s="2" t="s">
        <v>4</v>
      </c>
      <c r="O1" s="2" t="s">
        <v>23</v>
      </c>
    </row>
    <row r="2" spans="1:15" x14ac:dyDescent="0.25">
      <c r="A2" s="2" t="s">
        <v>24</v>
      </c>
      <c r="B2" s="1">
        <v>7</v>
      </c>
      <c r="C2" s="1">
        <f>H2+I2</f>
        <v>2</v>
      </c>
      <c r="D2" s="1">
        <f>B2+C2</f>
        <v>9</v>
      </c>
      <c r="F2" s="2" t="s">
        <v>24</v>
      </c>
      <c r="G2" s="1">
        <f>Detalle!B5</f>
        <v>7</v>
      </c>
      <c r="H2" s="1">
        <f>Detalle!C5</f>
        <v>2</v>
      </c>
      <c r="I2" s="1">
        <f>Detalle!D5</f>
        <v>0</v>
      </c>
      <c r="J2" s="1">
        <f>Detalle!E5</f>
        <v>9</v>
      </c>
      <c r="L2" s="2" t="s">
        <v>24</v>
      </c>
      <c r="M2" s="1">
        <v>7</v>
      </c>
      <c r="N2" s="1">
        <v>2</v>
      </c>
      <c r="O2" s="1">
        <f>M2+N2</f>
        <v>9</v>
      </c>
    </row>
    <row r="3" spans="1:15" x14ac:dyDescent="0.25">
      <c r="A3" s="2" t="s">
        <v>25</v>
      </c>
      <c r="B3" s="1">
        <v>7</v>
      </c>
      <c r="C3" s="1">
        <f>H3+I3</f>
        <v>13</v>
      </c>
      <c r="D3" s="1">
        <f t="shared" ref="D3:D6" si="0">B3+C3</f>
        <v>20</v>
      </c>
      <c r="F3" s="2" t="s">
        <v>25</v>
      </c>
      <c r="G3" s="1">
        <f>Detalle!B11</f>
        <v>7</v>
      </c>
      <c r="H3" s="1">
        <f>Detalle!C11</f>
        <v>3</v>
      </c>
      <c r="I3" s="1">
        <f>Detalle!D11</f>
        <v>10</v>
      </c>
      <c r="J3" s="1">
        <f>Detalle!E11</f>
        <v>20</v>
      </c>
      <c r="L3" s="2" t="s">
        <v>25</v>
      </c>
      <c r="M3" s="1">
        <v>7</v>
      </c>
      <c r="N3" s="1">
        <v>3</v>
      </c>
      <c r="O3" s="1">
        <f t="shared" ref="O3:O6" si="1">M3+N3</f>
        <v>10</v>
      </c>
    </row>
    <row r="4" spans="1:15" x14ac:dyDescent="0.25">
      <c r="A4" s="2" t="s">
        <v>26</v>
      </c>
      <c r="B4" s="1">
        <v>7</v>
      </c>
      <c r="C4" s="1">
        <f>H4+I4</f>
        <v>5</v>
      </c>
      <c r="D4" s="1">
        <f t="shared" si="0"/>
        <v>12</v>
      </c>
      <c r="F4" s="2" t="s">
        <v>26</v>
      </c>
      <c r="G4" s="1">
        <f>Detalle!B17</f>
        <v>7</v>
      </c>
      <c r="H4" s="1">
        <f>Detalle!C17</f>
        <v>3</v>
      </c>
      <c r="I4" s="1">
        <f>Detalle!D17</f>
        <v>2</v>
      </c>
      <c r="J4" s="1">
        <f>Detalle!E17</f>
        <v>12</v>
      </c>
      <c r="L4" s="2" t="s">
        <v>26</v>
      </c>
      <c r="M4" s="1">
        <v>7</v>
      </c>
      <c r="N4" s="1">
        <v>3</v>
      </c>
      <c r="O4" s="1">
        <f t="shared" si="1"/>
        <v>10</v>
      </c>
    </row>
    <row r="5" spans="1:15" x14ac:dyDescent="0.25">
      <c r="A5" s="2" t="s">
        <v>27</v>
      </c>
      <c r="B5" s="1">
        <v>8</v>
      </c>
      <c r="C5" s="1">
        <f>H5+I5</f>
        <v>3</v>
      </c>
      <c r="D5" s="1">
        <f t="shared" si="0"/>
        <v>11</v>
      </c>
      <c r="F5" s="2" t="s">
        <v>27</v>
      </c>
      <c r="G5" s="1">
        <f>Detalle!B23</f>
        <v>8</v>
      </c>
      <c r="H5" s="1">
        <f>Detalle!C23</f>
        <v>2</v>
      </c>
      <c r="I5" s="1">
        <f>Detalle!D23</f>
        <v>1</v>
      </c>
      <c r="J5" s="1">
        <f>Detalle!E23</f>
        <v>11</v>
      </c>
      <c r="L5" s="2" t="s">
        <v>27</v>
      </c>
      <c r="M5" s="1">
        <v>8</v>
      </c>
      <c r="N5" s="1">
        <v>2</v>
      </c>
      <c r="O5" s="1">
        <f t="shared" si="1"/>
        <v>10</v>
      </c>
    </row>
    <row r="6" spans="1:15" x14ac:dyDescent="0.25">
      <c r="A6" s="2" t="s">
        <v>28</v>
      </c>
      <c r="B6" s="1">
        <v>8</v>
      </c>
      <c r="C6" s="1">
        <f>H6+I6</f>
        <v>3</v>
      </c>
      <c r="D6" s="1">
        <f t="shared" si="0"/>
        <v>11</v>
      </c>
      <c r="F6" s="2" t="s">
        <v>28</v>
      </c>
      <c r="G6" s="1">
        <f>Detalle!B29</f>
        <v>8</v>
      </c>
      <c r="H6" s="1">
        <f>Detalle!C29</f>
        <v>2</v>
      </c>
      <c r="I6" s="1">
        <f>Detalle!D29</f>
        <v>1</v>
      </c>
      <c r="J6" s="1">
        <f>Detalle!E29</f>
        <v>11</v>
      </c>
      <c r="L6" s="2" t="s">
        <v>28</v>
      </c>
      <c r="M6" s="1">
        <v>8</v>
      </c>
      <c r="N6" s="1">
        <v>2</v>
      </c>
      <c r="O6" s="1">
        <f t="shared" si="1"/>
        <v>10</v>
      </c>
    </row>
    <row r="7" spans="1:15" x14ac:dyDescent="0.25">
      <c r="A7" s="2" t="s">
        <v>23</v>
      </c>
      <c r="B7" s="1">
        <f>SUM(B2:B6)</f>
        <v>37</v>
      </c>
      <c r="C7" s="1">
        <f t="shared" ref="C7" si="2">SUM(C2:C6)</f>
        <v>26</v>
      </c>
      <c r="D7" s="1">
        <f t="shared" ref="D7" si="3">SUM(D2:D6)</f>
        <v>63</v>
      </c>
      <c r="F7" s="2" t="s">
        <v>23</v>
      </c>
      <c r="G7" s="1">
        <f>SUM(G2:G6)</f>
        <v>37</v>
      </c>
      <c r="H7" s="1">
        <f t="shared" ref="H7:J7" si="4">SUM(H2:H6)</f>
        <v>12</v>
      </c>
      <c r="I7" s="1">
        <f t="shared" si="4"/>
        <v>14</v>
      </c>
      <c r="J7" s="1">
        <f t="shared" si="4"/>
        <v>63</v>
      </c>
      <c r="L7" s="2" t="s">
        <v>23</v>
      </c>
      <c r="M7" s="1">
        <f>SUM(M2:M6)</f>
        <v>37</v>
      </c>
      <c r="N7" s="1">
        <f t="shared" ref="N7" si="5">SUM(N2:N6)</f>
        <v>12</v>
      </c>
      <c r="O7" s="1">
        <f t="shared" ref="O7" si="6">SUM(O2:O6)</f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</vt:lpstr>
      <vt:lpstr>General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2024-05-29T01:33:04Z</dcterms:modified>
</cp:coreProperties>
</file>