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\Query di popolazione del db\"/>
    </mc:Choice>
  </mc:AlternateContent>
  <xr:revisionPtr revIDLastSave="0" documentId="13_ncr:1_{1D6D8946-BA48-4935-9192-F0F040D18150}" xr6:coauthVersionLast="47" xr6:coauthVersionMax="47" xr10:uidLastSave="{00000000-0000-0000-0000-000000000000}"/>
  <bookViews>
    <workbookView xWindow="-108" yWindow="-108" windowWidth="23256" windowHeight="12576" tabRatio="751" firstSheet="1" activeTab="1" xr2:uid="{8B2E1F49-2C79-4923-92B4-4A167F7E9540}"/>
  </bookViews>
  <sheets>
    <sheet name="PAGAMENTO (3)" sheetId="25" r:id="rId1"/>
    <sheet name="PAGAMENTO (2)" sheetId="24" r:id="rId2"/>
    <sheet name="VISIONE - film" sheetId="18" r:id="rId3"/>
    <sheet name="CAST - film" sheetId="14" r:id="rId4"/>
    <sheet name="GENERE" sheetId="16" r:id="rId5"/>
    <sheet name="appartenere_ep" sheetId="20" r:id="rId6"/>
    <sheet name="appartenere_film" sheetId="17" r:id="rId7"/>
    <sheet name="partecipare_ep" sheetId="22" r:id="rId8"/>
    <sheet name="partecipare_film" sheetId="15" r:id="rId9"/>
    <sheet name="produrre_ep" sheetId="23" r:id="rId10"/>
    <sheet name="produrre_film" sheetId="11" r:id="rId11"/>
    <sheet name="distribuire_ep" sheetId="21" r:id="rId12"/>
    <sheet name="distribuire_film" sheetId="9" r:id="rId13"/>
    <sheet name="LINGUA" sheetId="8" r:id="rId14"/>
    <sheet name="CASA_PRODUTTRICE" sheetId="12" r:id="rId15"/>
    <sheet name="STAGIONI" sheetId="19" r:id="rId16"/>
    <sheet name="FILM" sheetId="13" r:id="rId17"/>
    <sheet name="FILM_troppi" sheetId="6" r:id="rId18"/>
    <sheet name="UTENTE" sheetId="1" r:id="rId19"/>
    <sheet name="ACCOUNT" sheetId="2" r:id="rId20"/>
    <sheet name="TITOLARE" sheetId="3" r:id="rId21"/>
    <sheet name="PAGAMENTO" sheetId="4" r:id="rId22"/>
    <sheet name="ABBONAMENTO" sheetId="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3" i="24" l="1"/>
  <c r="E193" i="24" s="1"/>
  <c r="D192" i="24"/>
  <c r="E192" i="24" s="1"/>
  <c r="D191" i="24"/>
  <c r="E191" i="24" s="1"/>
  <c r="D190" i="24"/>
  <c r="E190" i="24" s="1"/>
  <c r="D189" i="24"/>
  <c r="E189" i="24" s="1"/>
  <c r="D188" i="24"/>
  <c r="E188" i="24" s="1"/>
  <c r="D187" i="24"/>
  <c r="E187" i="24" s="1"/>
  <c r="D186" i="24"/>
  <c r="E186" i="24" s="1"/>
  <c r="D185" i="24"/>
  <c r="E185" i="24" s="1"/>
  <c r="D184" i="24"/>
  <c r="E184" i="24" s="1"/>
  <c r="D183" i="24"/>
  <c r="E183" i="24" s="1"/>
  <c r="D182" i="24"/>
  <c r="E182" i="24" s="1"/>
  <c r="D181" i="24"/>
  <c r="E181" i="24" s="1"/>
  <c r="D180" i="24"/>
  <c r="E180" i="24" s="1"/>
  <c r="D179" i="24"/>
  <c r="E179" i="24" s="1"/>
  <c r="D177" i="24"/>
  <c r="E177" i="24" s="1"/>
  <c r="D176" i="24"/>
  <c r="E176" i="24" s="1"/>
  <c r="D175" i="24"/>
  <c r="E175" i="24" s="1"/>
  <c r="D174" i="24"/>
  <c r="E174" i="24" s="1"/>
  <c r="D173" i="24"/>
  <c r="E173" i="24" s="1"/>
  <c r="D172" i="24"/>
  <c r="E172" i="24" s="1"/>
  <c r="D171" i="24"/>
  <c r="E171" i="24" s="1"/>
  <c r="D170" i="24"/>
  <c r="E170" i="24" s="1"/>
  <c r="D169" i="24"/>
  <c r="E169" i="24" s="1"/>
  <c r="D168" i="24"/>
  <c r="E168" i="24" s="1"/>
  <c r="D167" i="24"/>
  <c r="E167" i="24" s="1"/>
  <c r="D166" i="24"/>
  <c r="E166" i="24" s="1"/>
  <c r="D165" i="24"/>
  <c r="E165" i="24" s="1"/>
  <c r="D164" i="24"/>
  <c r="E164" i="24" s="1"/>
  <c r="D163" i="24"/>
  <c r="E163" i="24" s="1"/>
  <c r="D210" i="24"/>
  <c r="E210" i="24" s="1"/>
  <c r="D209" i="24"/>
  <c r="E209" i="24" s="1"/>
  <c r="D208" i="24"/>
  <c r="E208" i="24" s="1"/>
  <c r="D207" i="24"/>
  <c r="E207" i="24" s="1"/>
  <c r="D206" i="24"/>
  <c r="E206" i="24" s="1"/>
  <c r="D205" i="24"/>
  <c r="E205" i="24" s="1"/>
  <c r="D204" i="24"/>
  <c r="E204" i="24" s="1"/>
  <c r="D203" i="24"/>
  <c r="E203" i="24" s="1"/>
  <c r="D202" i="24"/>
  <c r="E202" i="24" s="1"/>
  <c r="D201" i="24"/>
  <c r="E201" i="24" s="1"/>
  <c r="D200" i="24"/>
  <c r="E200" i="24" s="1"/>
  <c r="D199" i="24"/>
  <c r="E199" i="24" s="1"/>
  <c r="D198" i="24"/>
  <c r="E198" i="24" s="1"/>
  <c r="D197" i="24"/>
  <c r="E197" i="24" s="1"/>
  <c r="D196" i="24"/>
  <c r="E196" i="24" s="1"/>
  <c r="D161" i="24"/>
  <c r="E161" i="24" s="1"/>
  <c r="D160" i="24"/>
  <c r="E160" i="24" s="1"/>
  <c r="D159" i="24"/>
  <c r="E159" i="24" s="1"/>
  <c r="D158" i="24"/>
  <c r="E158" i="24" s="1"/>
  <c r="D157" i="24"/>
  <c r="E157" i="24" s="1"/>
  <c r="D156" i="24"/>
  <c r="E156" i="24" s="1"/>
  <c r="D155" i="24"/>
  <c r="E155" i="24" s="1"/>
  <c r="D154" i="24"/>
  <c r="E154" i="24" s="1"/>
  <c r="D153" i="24"/>
  <c r="E153" i="24" s="1"/>
  <c r="D152" i="24"/>
  <c r="E152" i="24" s="1"/>
  <c r="D151" i="24"/>
  <c r="E151" i="24" s="1"/>
  <c r="D150" i="24"/>
  <c r="E150" i="24" s="1"/>
  <c r="D149" i="24"/>
  <c r="E149" i="24" s="1"/>
  <c r="D148" i="24"/>
  <c r="E148" i="24" s="1"/>
  <c r="D147" i="24"/>
  <c r="E147" i="24" s="1"/>
  <c r="D227" i="24"/>
  <c r="E227" i="24" s="1"/>
  <c r="D226" i="24"/>
  <c r="E226" i="24" s="1"/>
  <c r="D225" i="24"/>
  <c r="E225" i="24" s="1"/>
  <c r="D224" i="24"/>
  <c r="E224" i="24" s="1"/>
  <c r="D223" i="24"/>
  <c r="E223" i="24" s="1"/>
  <c r="D222" i="24"/>
  <c r="E222" i="24" s="1"/>
  <c r="D221" i="24"/>
  <c r="E221" i="24" s="1"/>
  <c r="D220" i="24"/>
  <c r="E220" i="24" s="1"/>
  <c r="D219" i="24"/>
  <c r="E219" i="24" s="1"/>
  <c r="D218" i="24"/>
  <c r="E218" i="24" s="1"/>
  <c r="D217" i="24"/>
  <c r="E217" i="24" s="1"/>
  <c r="D216" i="24"/>
  <c r="E216" i="24" s="1"/>
  <c r="D215" i="24"/>
  <c r="E215" i="24" s="1"/>
  <c r="D244" i="24"/>
  <c r="E244" i="24" s="1"/>
  <c r="D243" i="24"/>
  <c r="E243" i="24" s="1"/>
  <c r="D242" i="24"/>
  <c r="E242" i="24" s="1"/>
  <c r="D241" i="24"/>
  <c r="E241" i="24" s="1"/>
  <c r="D240" i="24"/>
  <c r="E240" i="24" s="1"/>
  <c r="D239" i="24"/>
  <c r="E239" i="24" s="1"/>
  <c r="D238" i="24"/>
  <c r="E238" i="24" s="1"/>
  <c r="D237" i="24"/>
  <c r="E237" i="24" s="1"/>
  <c r="D236" i="24"/>
  <c r="E236" i="24" s="1"/>
  <c r="D235" i="24"/>
  <c r="E235" i="24" s="1"/>
  <c r="D234" i="24"/>
  <c r="E234" i="24" s="1"/>
  <c r="D233" i="24"/>
  <c r="E233" i="24" s="1"/>
  <c r="D232" i="24"/>
  <c r="E232" i="24" s="1"/>
  <c r="D231" i="24"/>
  <c r="E231" i="24" s="1"/>
  <c r="D230" i="24"/>
  <c r="E230" i="24" s="1"/>
  <c r="D229" i="24"/>
  <c r="E229" i="24" s="1"/>
  <c r="D350" i="24"/>
  <c r="E350" i="24" s="1"/>
  <c r="D351" i="24"/>
  <c r="E351" i="24" s="1"/>
  <c r="D352" i="24"/>
  <c r="E352" i="24" s="1"/>
  <c r="D353" i="24"/>
  <c r="E353" i="24" s="1"/>
  <c r="D354" i="24"/>
  <c r="E354" i="24" s="1"/>
  <c r="D355" i="24"/>
  <c r="E355" i="24" s="1"/>
  <c r="D356" i="24"/>
  <c r="E356" i="24" s="1"/>
  <c r="D357" i="24"/>
  <c r="E357" i="24" s="1"/>
  <c r="D358" i="24"/>
  <c r="E358" i="24" s="1"/>
  <c r="D359" i="24"/>
  <c r="E359" i="24" s="1"/>
  <c r="D360" i="24"/>
  <c r="E360" i="24" s="1"/>
  <c r="D361" i="24"/>
  <c r="E361" i="24" s="1"/>
  <c r="D362" i="24"/>
  <c r="E362" i="24" s="1"/>
  <c r="D363" i="24"/>
  <c r="E363" i="24" s="1"/>
  <c r="D364" i="24"/>
  <c r="E364" i="24" s="1"/>
  <c r="D365" i="24"/>
  <c r="E365" i="24" s="1"/>
  <c r="D367" i="24"/>
  <c r="E367" i="24" s="1"/>
  <c r="D368" i="24"/>
  <c r="E368" i="24" s="1"/>
  <c r="D369" i="24"/>
  <c r="E369" i="24" s="1"/>
  <c r="D370" i="24"/>
  <c r="E370" i="24" s="1"/>
  <c r="D371" i="24"/>
  <c r="E371" i="24" s="1"/>
  <c r="D372" i="24"/>
  <c r="E372" i="24" s="1"/>
  <c r="D373" i="24"/>
  <c r="E373" i="24" s="1"/>
  <c r="D374" i="24"/>
  <c r="E374" i="24" s="1"/>
  <c r="D375" i="24"/>
  <c r="E375" i="24" s="1"/>
  <c r="D376" i="24"/>
  <c r="E376" i="24" s="1"/>
  <c r="D377" i="24"/>
  <c r="E377" i="24" s="1"/>
  <c r="D138" i="24"/>
  <c r="E138" i="24" s="1"/>
  <c r="D139" i="24"/>
  <c r="E139" i="24" s="1"/>
  <c r="D140" i="24"/>
  <c r="E140" i="24" s="1"/>
  <c r="D141" i="24"/>
  <c r="E141" i="24" s="1"/>
  <c r="D142" i="24"/>
  <c r="E142" i="24" s="1"/>
  <c r="D143" i="24"/>
  <c r="E143" i="24" s="1"/>
  <c r="D144" i="24"/>
  <c r="E144" i="24" s="1"/>
  <c r="D145" i="24"/>
  <c r="E145" i="24" s="1"/>
  <c r="D247" i="24"/>
  <c r="E247" i="24" s="1"/>
  <c r="D248" i="24"/>
  <c r="E248" i="24" s="1"/>
  <c r="D249" i="24"/>
  <c r="E249" i="24" s="1"/>
  <c r="D250" i="24"/>
  <c r="E250" i="24" s="1"/>
  <c r="D251" i="24"/>
  <c r="E251" i="24" s="1"/>
  <c r="D252" i="24"/>
  <c r="E252" i="24" s="1"/>
  <c r="D253" i="24"/>
  <c r="E253" i="24" s="1"/>
  <c r="D254" i="24"/>
  <c r="E254" i="24" s="1"/>
  <c r="D255" i="24"/>
  <c r="E255" i="24" s="1"/>
  <c r="D256" i="24"/>
  <c r="E256" i="24" s="1"/>
  <c r="D257" i="24"/>
  <c r="E257" i="24" s="1"/>
  <c r="D258" i="24"/>
  <c r="E258" i="24" s="1"/>
  <c r="D259" i="24"/>
  <c r="E259" i="24" s="1"/>
  <c r="D260" i="24"/>
  <c r="E260" i="24" s="1"/>
  <c r="D261" i="24"/>
  <c r="E261" i="24" s="1"/>
  <c r="D266" i="24"/>
  <c r="E266" i="24" s="1"/>
  <c r="D267" i="24"/>
  <c r="E267" i="24" s="1"/>
  <c r="D268" i="24"/>
  <c r="E268" i="24" s="1"/>
  <c r="D269" i="24"/>
  <c r="E269" i="24" s="1"/>
  <c r="D270" i="24"/>
  <c r="E270" i="24" s="1"/>
  <c r="D271" i="24"/>
  <c r="E271" i="24" s="1"/>
  <c r="D272" i="24"/>
  <c r="E272" i="24" s="1"/>
  <c r="D273" i="24"/>
  <c r="E273" i="24" s="1"/>
  <c r="D274" i="24"/>
  <c r="E274" i="24" s="1"/>
  <c r="D275" i="24"/>
  <c r="E275" i="24" s="1"/>
  <c r="D276" i="24"/>
  <c r="E276" i="24" s="1"/>
  <c r="D277" i="24"/>
  <c r="E277" i="24" s="1"/>
  <c r="D136" i="24"/>
  <c r="E136" i="24" s="1"/>
  <c r="D135" i="24"/>
  <c r="E135" i="24" s="1"/>
  <c r="D134" i="24"/>
  <c r="E134" i="24" s="1"/>
  <c r="D133" i="24"/>
  <c r="E133" i="24" s="1"/>
  <c r="D132" i="24"/>
  <c r="E132" i="24" s="1"/>
  <c r="D131" i="24"/>
  <c r="E131" i="24" s="1"/>
  <c r="D127" i="24"/>
  <c r="E127" i="24" s="1"/>
  <c r="D126" i="24"/>
  <c r="E126" i="24" s="1"/>
  <c r="D125" i="24"/>
  <c r="E125" i="24" s="1"/>
  <c r="D124" i="24"/>
  <c r="E124" i="24" s="1"/>
  <c r="D123" i="24"/>
  <c r="E123" i="24" s="1"/>
  <c r="D122" i="24"/>
  <c r="E122" i="24" s="1"/>
  <c r="D121" i="24"/>
  <c r="E121" i="24" s="1"/>
  <c r="D120" i="24"/>
  <c r="E120" i="24" s="1"/>
  <c r="D118" i="24"/>
  <c r="E118" i="24" s="1"/>
  <c r="D117" i="24"/>
  <c r="E117" i="24" s="1"/>
  <c r="D116" i="24"/>
  <c r="E116" i="24" s="1"/>
  <c r="D115" i="24"/>
  <c r="E115" i="24" s="1"/>
  <c r="D114" i="24"/>
  <c r="E114" i="24" s="1"/>
  <c r="D113" i="24"/>
  <c r="E113" i="24" s="1"/>
  <c r="D112" i="24"/>
  <c r="E112" i="24" s="1"/>
  <c r="D111" i="24"/>
  <c r="E111" i="24" s="1"/>
  <c r="D110" i="24"/>
  <c r="E110" i="24" s="1"/>
  <c r="D109" i="24"/>
  <c r="E109" i="24" s="1"/>
  <c r="D108" i="24"/>
  <c r="E108" i="24" s="1"/>
  <c r="D107" i="24"/>
  <c r="E107" i="24" s="1"/>
  <c r="D106" i="24"/>
  <c r="E106" i="24" s="1"/>
  <c r="D105" i="24"/>
  <c r="E105" i="24" s="1"/>
  <c r="D289" i="24"/>
  <c r="E289" i="24" s="1"/>
  <c r="D288" i="24"/>
  <c r="E288" i="24" s="1"/>
  <c r="D287" i="24"/>
  <c r="E287" i="24" s="1"/>
  <c r="D286" i="24"/>
  <c r="E286" i="24" s="1"/>
  <c r="D285" i="24"/>
  <c r="E285" i="24" s="1"/>
  <c r="D284" i="24"/>
  <c r="E284" i="24" s="1"/>
  <c r="D283" i="24"/>
  <c r="E283" i="24" s="1"/>
  <c r="D282" i="24"/>
  <c r="E282" i="24" s="1"/>
  <c r="D281" i="24"/>
  <c r="E281" i="24" s="1"/>
  <c r="D280" i="24"/>
  <c r="E280" i="24" s="1"/>
  <c r="D279" i="24"/>
  <c r="E279" i="24" s="1"/>
  <c r="D228" i="24"/>
  <c r="E228" i="24" s="1"/>
  <c r="D245" i="24"/>
  <c r="E245" i="24" s="1"/>
  <c r="D246" i="24"/>
  <c r="E246" i="24" s="1"/>
  <c r="D262" i="24"/>
  <c r="E262" i="24" s="1"/>
  <c r="D263" i="24"/>
  <c r="E263" i="24" s="1"/>
  <c r="D264" i="24"/>
  <c r="E264" i="24" s="1"/>
  <c r="D265" i="24"/>
  <c r="E265" i="24" s="1"/>
  <c r="D278" i="24"/>
  <c r="E278" i="24" s="1"/>
  <c r="D290" i="24"/>
  <c r="E290" i="24" s="1"/>
  <c r="D291" i="24"/>
  <c r="E291" i="24" s="1"/>
  <c r="D292" i="24"/>
  <c r="E292" i="24" s="1"/>
  <c r="D293" i="24"/>
  <c r="E293" i="24" s="1"/>
  <c r="D294" i="24"/>
  <c r="E294" i="24" s="1"/>
  <c r="D295" i="24"/>
  <c r="E295" i="24" s="1"/>
  <c r="D296" i="24"/>
  <c r="E296" i="24" s="1"/>
  <c r="D297" i="24"/>
  <c r="E297" i="24" s="1"/>
  <c r="D298" i="24"/>
  <c r="E298" i="24" s="1"/>
  <c r="D299" i="24"/>
  <c r="E299" i="24" s="1"/>
  <c r="D300" i="24"/>
  <c r="E300" i="24" s="1"/>
  <c r="D301" i="24"/>
  <c r="E301" i="24" s="1"/>
  <c r="D381" i="24"/>
  <c r="E381" i="24" s="1"/>
  <c r="D382" i="24"/>
  <c r="E382" i="24" s="1"/>
  <c r="D383" i="24"/>
  <c r="E383" i="24" s="1"/>
  <c r="D384" i="24"/>
  <c r="E384" i="24" s="1"/>
  <c r="D385" i="24"/>
  <c r="E385" i="24" s="1"/>
  <c r="D386" i="24"/>
  <c r="E386" i="24" s="1"/>
  <c r="D387" i="24"/>
  <c r="E387" i="24" s="1"/>
  <c r="D388" i="24"/>
  <c r="E388" i="24" s="1"/>
  <c r="D389" i="24"/>
  <c r="E389" i="24" s="1"/>
  <c r="D390" i="24"/>
  <c r="E390" i="24" s="1"/>
  <c r="D391" i="24"/>
  <c r="E391" i="24" s="1"/>
  <c r="D392" i="24"/>
  <c r="E392" i="24" s="1"/>
  <c r="D393" i="24"/>
  <c r="E393" i="24" s="1"/>
  <c r="D394" i="24"/>
  <c r="E394" i="24" s="1"/>
  <c r="D395" i="24"/>
  <c r="E395" i="24" s="1"/>
  <c r="D308" i="24"/>
  <c r="E308" i="24" s="1"/>
  <c r="D316" i="24"/>
  <c r="E316" i="24" s="1"/>
  <c r="D317" i="24"/>
  <c r="E317" i="24" s="1"/>
  <c r="D318" i="24"/>
  <c r="E318" i="24" s="1"/>
  <c r="D319" i="24"/>
  <c r="E319" i="24" s="1"/>
  <c r="D320" i="24"/>
  <c r="E320" i="24" s="1"/>
  <c r="D321" i="24"/>
  <c r="E321" i="24" s="1"/>
  <c r="D322" i="24"/>
  <c r="E322" i="24" s="1"/>
  <c r="D323" i="24"/>
  <c r="E323" i="24" s="1"/>
  <c r="D324" i="24"/>
  <c r="E324" i="24" s="1"/>
  <c r="D325" i="24"/>
  <c r="E325" i="24" s="1"/>
  <c r="D326" i="24"/>
  <c r="E326" i="24" s="1"/>
  <c r="D303" i="24"/>
  <c r="E303" i="24" s="1"/>
  <c r="D304" i="24"/>
  <c r="E304" i="24" s="1"/>
  <c r="D305" i="24"/>
  <c r="E305" i="24" s="1"/>
  <c r="D306" i="24"/>
  <c r="E306" i="24" s="1"/>
  <c r="D307" i="24"/>
  <c r="E307" i="24" s="1"/>
  <c r="D309" i="24"/>
  <c r="E309" i="24" s="1"/>
  <c r="D310" i="24"/>
  <c r="E310" i="24" s="1"/>
  <c r="D311" i="24"/>
  <c r="E311" i="24" s="1"/>
  <c r="D312" i="24"/>
  <c r="E312" i="24" s="1"/>
  <c r="D313" i="24"/>
  <c r="E313" i="24" s="1"/>
  <c r="D314" i="24"/>
  <c r="E314" i="24" s="1"/>
  <c r="D337" i="24"/>
  <c r="E337" i="24" s="1"/>
  <c r="D338" i="24"/>
  <c r="E338" i="24" s="1"/>
  <c r="D339" i="24"/>
  <c r="E339" i="24" s="1"/>
  <c r="D340" i="24"/>
  <c r="E340" i="24" s="1"/>
  <c r="D341" i="24"/>
  <c r="E341" i="24" s="1"/>
  <c r="D342" i="24"/>
  <c r="E342" i="24" s="1"/>
  <c r="D343" i="24"/>
  <c r="E343" i="24" s="1"/>
  <c r="D344" i="24"/>
  <c r="E344" i="24" s="1"/>
  <c r="D345" i="24"/>
  <c r="E345" i="24" s="1"/>
  <c r="D346" i="24"/>
  <c r="E346" i="24" s="1"/>
  <c r="D347" i="24"/>
  <c r="E347" i="24" s="1"/>
  <c r="D102" i="24"/>
  <c r="E102" i="24" s="1"/>
  <c r="D88" i="24"/>
  <c r="E88" i="24" s="1"/>
  <c r="D89" i="24"/>
  <c r="E89" i="24" s="1"/>
  <c r="D90" i="24"/>
  <c r="E90" i="24" s="1"/>
  <c r="D91" i="24"/>
  <c r="E91" i="24" s="1"/>
  <c r="D92" i="24"/>
  <c r="E92" i="24" s="1"/>
  <c r="D93" i="24"/>
  <c r="E93" i="24" s="1"/>
  <c r="D94" i="24"/>
  <c r="E94" i="24" s="1"/>
  <c r="D95" i="24"/>
  <c r="E95" i="24" s="1"/>
  <c r="D96" i="24"/>
  <c r="E96" i="24" s="1"/>
  <c r="D97" i="24"/>
  <c r="E97" i="24" s="1"/>
  <c r="D98" i="24"/>
  <c r="E98" i="24" s="1"/>
  <c r="D99" i="24"/>
  <c r="E99" i="24" s="1"/>
  <c r="D100" i="24"/>
  <c r="E100" i="24" s="1"/>
  <c r="D101" i="24"/>
  <c r="E101" i="24" s="1"/>
  <c r="D411" i="24"/>
  <c r="E411" i="24" s="1"/>
  <c r="D412" i="24"/>
  <c r="E412" i="24" s="1"/>
  <c r="D413" i="24"/>
  <c r="E413" i="24" s="1"/>
  <c r="D397" i="24"/>
  <c r="E397" i="24" s="1"/>
  <c r="D398" i="24"/>
  <c r="E398" i="24" s="1"/>
  <c r="D399" i="24"/>
  <c r="E399" i="24" s="1"/>
  <c r="D400" i="24"/>
  <c r="E400" i="24" s="1"/>
  <c r="D401" i="24"/>
  <c r="E401" i="24" s="1"/>
  <c r="D402" i="24"/>
  <c r="E402" i="24" s="1"/>
  <c r="D403" i="24"/>
  <c r="E403" i="24" s="1"/>
  <c r="D404" i="24"/>
  <c r="E404" i="24" s="1"/>
  <c r="D405" i="24"/>
  <c r="E405" i="24" s="1"/>
  <c r="D406" i="24"/>
  <c r="E406" i="24" s="1"/>
  <c r="D407" i="24"/>
  <c r="E407" i="24" s="1"/>
  <c r="D408" i="24"/>
  <c r="E408" i="24" s="1"/>
  <c r="D409" i="24"/>
  <c r="E409" i="24" s="1"/>
  <c r="D410" i="24"/>
  <c r="E410" i="24" s="1"/>
  <c r="D68" i="24"/>
  <c r="E68" i="24" s="1"/>
  <c r="D69" i="24"/>
  <c r="E69" i="24" s="1"/>
  <c r="D70" i="24"/>
  <c r="E70" i="24" s="1"/>
  <c r="D71" i="24"/>
  <c r="E71" i="24" s="1"/>
  <c r="D72" i="24"/>
  <c r="E72" i="24" s="1"/>
  <c r="D73" i="24"/>
  <c r="E73" i="24" s="1"/>
  <c r="D74" i="24"/>
  <c r="E74" i="24" s="1"/>
  <c r="D75" i="24"/>
  <c r="E75" i="24" s="1"/>
  <c r="D76" i="24"/>
  <c r="E76" i="24" s="1"/>
  <c r="D77" i="24"/>
  <c r="E77" i="24" s="1"/>
  <c r="D78" i="24"/>
  <c r="E78" i="24" s="1"/>
  <c r="D79" i="24"/>
  <c r="E79" i="24" s="1"/>
  <c r="D80" i="24"/>
  <c r="E80" i="24" s="1"/>
  <c r="D81" i="24"/>
  <c r="E81" i="24" s="1"/>
  <c r="D82" i="24"/>
  <c r="E82" i="24" s="1"/>
  <c r="D83" i="24"/>
  <c r="E83" i="24" s="1"/>
  <c r="D84" i="24"/>
  <c r="E84" i="24" s="1"/>
  <c r="D40" i="24"/>
  <c r="E40" i="24" s="1"/>
  <c r="D41" i="24"/>
  <c r="E41" i="24" s="1"/>
  <c r="D42" i="24"/>
  <c r="E42" i="24" s="1"/>
  <c r="D54" i="24"/>
  <c r="E54" i="24" s="1"/>
  <c r="D53" i="24"/>
  <c r="E53" i="24" s="1"/>
  <c r="D52" i="24"/>
  <c r="E52" i="24" s="1"/>
  <c r="D51" i="24"/>
  <c r="E51" i="24" s="1"/>
  <c r="D50" i="24"/>
  <c r="E50" i="24" s="1"/>
  <c r="D49" i="24"/>
  <c r="E49" i="24" s="1"/>
  <c r="D48" i="24"/>
  <c r="E48" i="24" s="1"/>
  <c r="D47" i="24"/>
  <c r="E47" i="24" s="1"/>
  <c r="D46" i="24"/>
  <c r="E46" i="24" s="1"/>
  <c r="D45" i="24"/>
  <c r="E45" i="24" s="1"/>
  <c r="D44" i="24"/>
  <c r="E44" i="24" s="1"/>
  <c r="D43" i="24"/>
  <c r="E43" i="24" s="1"/>
  <c r="D39" i="24"/>
  <c r="E39" i="24" s="1"/>
  <c r="D335" i="24"/>
  <c r="E335" i="24" s="1"/>
  <c r="D334" i="24"/>
  <c r="E334" i="24" s="1"/>
  <c r="D333" i="24"/>
  <c r="E333" i="24" s="1"/>
  <c r="D332" i="24"/>
  <c r="E332" i="24" s="1"/>
  <c r="D331" i="24"/>
  <c r="E331" i="24" s="1"/>
  <c r="D330" i="24"/>
  <c r="E330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416" i="24"/>
  <c r="E416" i="24" s="1"/>
  <c r="D417" i="24"/>
  <c r="E417" i="24" s="1"/>
  <c r="D418" i="24"/>
  <c r="E418" i="24" s="1"/>
  <c r="D419" i="24"/>
  <c r="E419" i="24" s="1"/>
  <c r="D420" i="24"/>
  <c r="E420" i="24" s="1"/>
  <c r="D421" i="24"/>
  <c r="E421" i="24" s="1"/>
  <c r="D422" i="24"/>
  <c r="E422" i="24" s="1"/>
  <c r="D21" i="24"/>
  <c r="E21" i="24" s="1"/>
  <c r="D22" i="24"/>
  <c r="E22" i="24" s="1"/>
  <c r="D23" i="24"/>
  <c r="E23" i="24" s="1"/>
  <c r="D24" i="24"/>
  <c r="E24" i="24" s="1"/>
  <c r="D25" i="24"/>
  <c r="E25" i="24" s="1"/>
  <c r="D26" i="24"/>
  <c r="E26" i="24" s="1"/>
  <c r="D27" i="24"/>
  <c r="E27" i="24" s="1"/>
  <c r="D28" i="24"/>
  <c r="E28" i="24" s="1"/>
  <c r="D29" i="24"/>
  <c r="E29" i="24" s="1"/>
  <c r="D30" i="24"/>
  <c r="E30" i="24" s="1"/>
  <c r="D31" i="24"/>
  <c r="E31" i="24" s="1"/>
  <c r="D32" i="24"/>
  <c r="E32" i="24" s="1"/>
  <c r="D33" i="24"/>
  <c r="E33" i="24" s="1"/>
  <c r="D34" i="24"/>
  <c r="E34" i="24" s="1"/>
  <c r="D35" i="24"/>
  <c r="E35" i="24" s="1"/>
  <c r="D36" i="24"/>
  <c r="E36" i="24" s="1"/>
  <c r="D37" i="24"/>
  <c r="E37" i="24" s="1"/>
  <c r="D85" i="25"/>
  <c r="E85" i="25" s="1"/>
  <c r="E69" i="25"/>
  <c r="E70" i="25"/>
  <c r="E71" i="25"/>
  <c r="E80" i="25"/>
  <c r="E81" i="25"/>
  <c r="E82" i="25"/>
  <c r="E83" i="25"/>
  <c r="D69" i="25"/>
  <c r="D70" i="25"/>
  <c r="D71" i="25"/>
  <c r="D72" i="25"/>
  <c r="E72" i="25" s="1"/>
  <c r="D73" i="25"/>
  <c r="E73" i="25" s="1"/>
  <c r="D74" i="25"/>
  <c r="E74" i="25" s="1"/>
  <c r="D75" i="25"/>
  <c r="E75" i="25" s="1"/>
  <c r="D76" i="25"/>
  <c r="E76" i="25" s="1"/>
  <c r="D77" i="25"/>
  <c r="E77" i="25" s="1"/>
  <c r="D78" i="25"/>
  <c r="E78" i="25" s="1"/>
  <c r="D79" i="25"/>
  <c r="E79" i="25" s="1"/>
  <c r="D80" i="25"/>
  <c r="D81" i="25"/>
  <c r="D82" i="25"/>
  <c r="D83" i="25"/>
  <c r="D84" i="25"/>
  <c r="E84" i="25" s="1"/>
  <c r="D89" i="25"/>
  <c r="E89" i="25" s="1"/>
  <c r="D90" i="25"/>
  <c r="E90" i="25" s="1"/>
  <c r="D91" i="25"/>
  <c r="E91" i="25" s="1"/>
  <c r="D92" i="25"/>
  <c r="E92" i="25" s="1"/>
  <c r="D88" i="25"/>
  <c r="E88" i="25" s="1"/>
  <c r="D87" i="25"/>
  <c r="E87" i="25" s="1"/>
  <c r="D86" i="25"/>
  <c r="E86" i="25" s="1"/>
  <c r="D68" i="25"/>
  <c r="E68" i="25" s="1"/>
  <c r="D66" i="25"/>
  <c r="E66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41" i="25"/>
  <c r="E41" i="25" s="1"/>
  <c r="D40" i="25"/>
  <c r="E40" i="25" s="1"/>
  <c r="D39" i="25"/>
  <c r="E39" i="25" s="1"/>
  <c r="D38" i="25"/>
  <c r="E38" i="25" s="1"/>
  <c r="D37" i="25"/>
  <c r="E37" i="25" s="1"/>
  <c r="D36" i="25"/>
  <c r="E36" i="25" s="1"/>
  <c r="D35" i="25"/>
  <c r="E35" i="25" s="1"/>
  <c r="D34" i="25"/>
  <c r="E34" i="25" s="1"/>
  <c r="D33" i="25"/>
  <c r="E33" i="25" s="1"/>
  <c r="D32" i="25"/>
  <c r="E32" i="25" s="1"/>
  <c r="D31" i="25"/>
  <c r="E31" i="25" s="1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E3" i="25" s="1"/>
  <c r="D2" i="25"/>
  <c r="E2" i="25" s="1"/>
  <c r="D8" i="24"/>
  <c r="E8" i="24" s="1"/>
  <c r="D9" i="24"/>
  <c r="E9" i="24" s="1"/>
  <c r="D10" i="24"/>
  <c r="E10" i="24" s="1"/>
  <c r="D11" i="24"/>
  <c r="E11" i="24" s="1"/>
  <c r="D12" i="24"/>
  <c r="E12" i="24" s="1"/>
  <c r="D13" i="24"/>
  <c r="E13" i="24" s="1"/>
  <c r="D14" i="24"/>
  <c r="E14" i="24" s="1"/>
  <c r="D15" i="24"/>
  <c r="E15" i="24" s="1"/>
  <c r="D16" i="24"/>
  <c r="E16" i="24" s="1"/>
  <c r="D17" i="24"/>
  <c r="E17" i="24" s="1"/>
  <c r="D18" i="24"/>
  <c r="E18" i="24" s="1"/>
  <c r="D19" i="24"/>
  <c r="E19" i="24" s="1"/>
  <c r="D7" i="24"/>
  <c r="E7" i="24" s="1"/>
  <c r="D415" i="24"/>
  <c r="E415" i="24" s="1"/>
  <c r="D414" i="24"/>
  <c r="E414" i="24" s="1"/>
  <c r="D396" i="24"/>
  <c r="E396" i="24" s="1"/>
  <c r="D380" i="24"/>
  <c r="E380" i="24" s="1"/>
  <c r="D379" i="24"/>
  <c r="E379" i="24" s="1"/>
  <c r="D378" i="24"/>
  <c r="E378" i="24" s="1"/>
  <c r="D366" i="24"/>
  <c r="E366" i="24" s="1"/>
  <c r="D349" i="24"/>
  <c r="E349" i="24" s="1"/>
  <c r="D348" i="24"/>
  <c r="E348" i="24" s="1"/>
  <c r="D336" i="24"/>
  <c r="E336" i="24" s="1"/>
  <c r="D329" i="24"/>
  <c r="E329" i="24" s="1"/>
  <c r="D328" i="24"/>
  <c r="E328" i="24" s="1"/>
  <c r="D327" i="24"/>
  <c r="E327" i="24" s="1"/>
  <c r="D315" i="24"/>
  <c r="E315" i="24" s="1"/>
  <c r="D302" i="24"/>
  <c r="E302" i="24" s="1"/>
  <c r="D214" i="24"/>
  <c r="E214" i="24" s="1"/>
  <c r="D213" i="24"/>
  <c r="E213" i="24" s="1"/>
  <c r="D212" i="24"/>
  <c r="E212" i="24" s="1"/>
  <c r="D211" i="24"/>
  <c r="E211" i="24" s="1"/>
  <c r="D195" i="24"/>
  <c r="E195" i="24" s="1"/>
  <c r="D194" i="24"/>
  <c r="E194" i="24" s="1"/>
  <c r="D178" i="24"/>
  <c r="E178" i="24" s="1"/>
  <c r="D162" i="24"/>
  <c r="E162" i="24" s="1"/>
  <c r="D146" i="24"/>
  <c r="E146" i="24" s="1"/>
  <c r="D137" i="24"/>
  <c r="E137" i="24" s="1"/>
  <c r="D130" i="24"/>
  <c r="E130" i="24" s="1"/>
  <c r="D129" i="24"/>
  <c r="E129" i="24" s="1"/>
  <c r="D128" i="24"/>
  <c r="E128" i="24" s="1"/>
  <c r="D119" i="24"/>
  <c r="E119" i="24" s="1"/>
  <c r="D104" i="24"/>
  <c r="E104" i="24" s="1"/>
  <c r="D103" i="24"/>
  <c r="E103" i="24" s="1"/>
  <c r="D87" i="24"/>
  <c r="E87" i="24" s="1"/>
  <c r="D86" i="24"/>
  <c r="E86" i="24" s="1"/>
  <c r="D85" i="24"/>
  <c r="E85" i="24" s="1"/>
  <c r="D67" i="24"/>
  <c r="E67" i="24" s="1"/>
  <c r="D59" i="24"/>
  <c r="E59" i="24" s="1"/>
  <c r="D58" i="24"/>
  <c r="E58" i="24" s="1"/>
  <c r="D57" i="24"/>
  <c r="E57" i="24" s="1"/>
  <c r="D56" i="24"/>
  <c r="E56" i="24" s="1"/>
  <c r="D55" i="24"/>
  <c r="E55" i="24" s="1"/>
  <c r="D38" i="24"/>
  <c r="E38" i="24" s="1"/>
  <c r="D20" i="24"/>
  <c r="E20" i="24" s="1"/>
  <c r="D6" i="24"/>
  <c r="E6" i="24" s="1"/>
  <c r="D5" i="24"/>
  <c r="E5" i="24" s="1"/>
  <c r="D4" i="24"/>
  <c r="E4" i="24" s="1"/>
  <c r="D3" i="24"/>
  <c r="E3" i="24" s="1"/>
  <c r="D2" i="24"/>
  <c r="E2" i="2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2" i="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D3" i="4"/>
  <c r="D4" i="4"/>
  <c r="D5" i="4"/>
  <c r="D6" i="4"/>
  <c r="D7" i="4"/>
  <c r="D48" i="4"/>
  <c r="D49" i="4"/>
  <c r="D50" i="4"/>
  <c r="D51" i="4"/>
  <c r="D52" i="4"/>
  <c r="D53" i="4"/>
  <c r="D54" i="4"/>
  <c r="D55" i="4"/>
  <c r="D56" i="4"/>
  <c r="D8" i="4"/>
  <c r="D30" i="4"/>
  <c r="D31" i="4"/>
  <c r="D32" i="4"/>
  <c r="D33" i="4"/>
  <c r="D34" i="4"/>
  <c r="D35" i="4"/>
  <c r="D28" i="4"/>
  <c r="D29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6" i="4"/>
  <c r="D37" i="4"/>
  <c r="D38" i="4"/>
  <c r="D39" i="4"/>
  <c r="D40" i="4"/>
  <c r="D41" i="4"/>
  <c r="D42" i="4"/>
  <c r="D43" i="4"/>
  <c r="D44" i="4"/>
  <c r="D45" i="4"/>
  <c r="D46" i="4"/>
  <c r="D47" i="4"/>
  <c r="D9" i="4"/>
  <c r="D10" i="4"/>
  <c r="D11" i="4"/>
  <c r="D12" i="4"/>
  <c r="D13" i="4"/>
  <c r="D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G14" i="18"/>
  <c r="Q14" i="18"/>
  <c r="H14" i="18" s="1"/>
  <c r="I14" i="18" s="1"/>
  <c r="S14" i="18"/>
  <c r="E15" i="18"/>
  <c r="F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G38" i="18"/>
  <c r="H38" i="18"/>
  <c r="I38" i="18"/>
  <c r="Q38" i="18"/>
  <c r="R38" i="18"/>
  <c r="S38" i="18"/>
  <c r="E39" i="18"/>
  <c r="F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G62" i="18"/>
  <c r="H62" i="18"/>
  <c r="I62" i="18" s="1"/>
  <c r="Q62" i="18"/>
  <c r="R62" i="18"/>
  <c r="S62" i="18"/>
  <c r="E63" i="18"/>
  <c r="F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G100" i="18"/>
  <c r="H100" i="18"/>
  <c r="R100" i="18" s="1"/>
  <c r="I100" i="18"/>
  <c r="Q100" i="18"/>
  <c r="E101" i="18"/>
  <c r="F101" i="18" s="1"/>
  <c r="G101" i="18"/>
  <c r="H101" i="18"/>
  <c r="Q101" i="18"/>
  <c r="E102" i="18"/>
  <c r="F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G106" i="18"/>
  <c r="H106" i="18"/>
  <c r="R106" i="18" s="1"/>
  <c r="I106" i="18"/>
  <c r="Q106" i="18"/>
  <c r="E107" i="18"/>
  <c r="F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N102" i="18" l="1"/>
  <c r="O102" i="18" s="1"/>
  <c r="N55" i="18"/>
  <c r="N36" i="18"/>
  <c r="O36" i="18" s="1"/>
  <c r="N51" i="18"/>
  <c r="O51" i="18" s="1"/>
  <c r="N104" i="18"/>
  <c r="N101" i="18"/>
  <c r="N63" i="18"/>
  <c r="O63" i="18" s="1"/>
  <c r="N33" i="18"/>
  <c r="O33" i="18" s="1"/>
  <c r="N96" i="18"/>
  <c r="O96" i="18" s="1"/>
  <c r="N90" i="18"/>
  <c r="O90" i="18" s="1"/>
  <c r="N84" i="18"/>
  <c r="O84" i="18" s="1"/>
  <c r="N78" i="18"/>
  <c r="O78" i="18" s="1"/>
  <c r="N152" i="18"/>
  <c r="O152" i="18" s="1"/>
  <c r="N73" i="18"/>
  <c r="O73" i="18" s="1"/>
  <c r="N29" i="18"/>
  <c r="O29" i="18" s="1"/>
  <c r="N14" i="18"/>
  <c r="O14" i="18" s="1"/>
  <c r="N106" i="18"/>
  <c r="O106" i="18" s="1"/>
  <c r="N39" i="18"/>
  <c r="O39" i="18" s="1"/>
  <c r="N15" i="18"/>
  <c r="O15" i="18" s="1"/>
  <c r="N100" i="18"/>
  <c r="O100" i="18" s="1"/>
  <c r="N94" i="18"/>
  <c r="N88" i="18"/>
  <c r="N82" i="18"/>
  <c r="N45" i="18"/>
  <c r="O45" i="18" s="1"/>
  <c r="N26" i="18"/>
  <c r="O26" i="18" s="1"/>
  <c r="N5" i="18"/>
  <c r="O5" i="18" s="1"/>
  <c r="N2" i="18"/>
  <c r="O2" i="18" s="1"/>
  <c r="N140" i="18"/>
  <c r="O140" i="18" s="1"/>
  <c r="N107" i="18"/>
  <c r="O107" i="18" s="1"/>
  <c r="N72" i="18"/>
  <c r="O72" i="18" s="1"/>
  <c r="N57" i="18"/>
  <c r="N38" i="18"/>
  <c r="O38" i="18" s="1"/>
  <c r="N31" i="18"/>
  <c r="O31" i="18" s="1"/>
  <c r="N25" i="18"/>
  <c r="O25" i="18" s="1"/>
  <c r="N61" i="18"/>
  <c r="O61" i="18" s="1"/>
  <c r="N62" i="18"/>
  <c r="O62" i="18" s="1"/>
  <c r="N98" i="18"/>
  <c r="N92" i="18"/>
  <c r="N86" i="18"/>
  <c r="N80" i="18"/>
  <c r="N67" i="18"/>
  <c r="N43" i="18"/>
  <c r="O43" i="18" s="1"/>
  <c r="W206" i="18"/>
  <c r="F134" i="18"/>
  <c r="N134" i="18" s="1"/>
  <c r="W54" i="18"/>
  <c r="F48" i="18"/>
  <c r="N48" i="18" s="1"/>
  <c r="O48" i="18" s="1"/>
  <c r="W223" i="18"/>
  <c r="F154" i="18"/>
  <c r="N154" i="18" s="1"/>
  <c r="V142" i="18"/>
  <c r="V12" i="18"/>
  <c r="W102" i="18"/>
  <c r="F225" i="18"/>
  <c r="F207" i="18"/>
  <c r="F170" i="18"/>
  <c r="W226" i="18"/>
  <c r="W219" i="18"/>
  <c r="W202" i="18"/>
  <c r="U184" i="18"/>
  <c r="F172" i="18"/>
  <c r="N172" i="18" s="1"/>
  <c r="O172" i="18" s="1"/>
  <c r="V107" i="18"/>
  <c r="V29" i="18"/>
  <c r="F211" i="18"/>
  <c r="W207" i="18"/>
  <c r="F156" i="18"/>
  <c r="W101" i="18"/>
  <c r="F32" i="18"/>
  <c r="N32" i="18" s="1"/>
  <c r="U60" i="18"/>
  <c r="F219" i="18"/>
  <c r="F168" i="18"/>
  <c r="N168" i="18" s="1"/>
  <c r="O168" i="18" s="1"/>
  <c r="W73" i="18"/>
  <c r="U64" i="18"/>
  <c r="W84" i="18"/>
  <c r="W64" i="18"/>
  <c r="F114" i="18"/>
  <c r="N114" i="18" s="1"/>
  <c r="W106" i="18"/>
  <c r="W191" i="18"/>
  <c r="U156" i="18"/>
  <c r="V134" i="18"/>
  <c r="F130" i="18"/>
  <c r="N130" i="18" s="1"/>
  <c r="W92" i="18"/>
  <c r="W32" i="18"/>
  <c r="V146" i="18"/>
  <c r="V24" i="18"/>
  <c r="F204" i="18"/>
  <c r="W175" i="18"/>
  <c r="F132" i="18"/>
  <c r="N132" i="18" s="1"/>
  <c r="R222" i="18"/>
  <c r="I222" i="18"/>
  <c r="F198" i="18"/>
  <c r="F191" i="18"/>
  <c r="F184" i="18"/>
  <c r="N184" i="18" s="1"/>
  <c r="O184" i="18" s="1"/>
  <c r="U171" i="18"/>
  <c r="F126" i="18"/>
  <c r="N126" i="18" s="1"/>
  <c r="F229" i="18"/>
  <c r="F217" i="18"/>
  <c r="W156" i="18"/>
  <c r="V39" i="18"/>
  <c r="V31" i="18"/>
  <c r="F24" i="18"/>
  <c r="F202" i="18"/>
  <c r="W192" i="18"/>
  <c r="U134" i="18"/>
  <c r="U132" i="18"/>
  <c r="F128" i="18"/>
  <c r="N128" i="18" s="1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R228" i="18"/>
  <c r="I228" i="18"/>
  <c r="R216" i="18"/>
  <c r="I216" i="18"/>
  <c r="R19" i="18"/>
  <c r="I19" i="18"/>
  <c r="N19" i="18" s="1"/>
  <c r="O19" i="18" s="1"/>
  <c r="F223" i="18"/>
  <c r="V206" i="18"/>
  <c r="W204" i="18"/>
  <c r="F182" i="18"/>
  <c r="F177" i="18"/>
  <c r="N177" i="18" s="1"/>
  <c r="F175" i="18"/>
  <c r="U168" i="18"/>
  <c r="F160" i="18"/>
  <c r="N160" i="18" s="1"/>
  <c r="O160" i="18" s="1"/>
  <c r="V130" i="18"/>
  <c r="V126" i="18"/>
  <c r="W56" i="18"/>
  <c r="F53" i="18"/>
  <c r="W44" i="18"/>
  <c r="U31" i="18"/>
  <c r="W26" i="18"/>
  <c r="W22" i="18"/>
  <c r="V15" i="18"/>
  <c r="I220" i="18"/>
  <c r="I218" i="18"/>
  <c r="W210" i="18"/>
  <c r="I208" i="18"/>
  <c r="V204" i="18"/>
  <c r="F201" i="18"/>
  <c r="N201" i="18" s="1"/>
  <c r="O201" i="18" s="1"/>
  <c r="W198" i="18"/>
  <c r="W196" i="18"/>
  <c r="U183" i="18"/>
  <c r="W172" i="18"/>
  <c r="F153" i="18"/>
  <c r="U130" i="18"/>
  <c r="U128" i="18"/>
  <c r="U126" i="18"/>
  <c r="W94" i="18"/>
  <c r="W86" i="18"/>
  <c r="W78" i="18"/>
  <c r="F74" i="18"/>
  <c r="N74" i="18" s="1"/>
  <c r="F64" i="18"/>
  <c r="U48" i="18"/>
  <c r="V46" i="18"/>
  <c r="R26" i="18"/>
  <c r="F213" i="18"/>
  <c r="U196" i="18"/>
  <c r="W187" i="18"/>
  <c r="F166" i="18"/>
  <c r="N166" i="18" s="1"/>
  <c r="O166" i="18" s="1"/>
  <c r="F112" i="18"/>
  <c r="N112" i="18" s="1"/>
  <c r="F110" i="18"/>
  <c r="N110" i="18" s="1"/>
  <c r="F76" i="18"/>
  <c r="N76" i="18" s="1"/>
  <c r="V5" i="18"/>
  <c r="U3" i="18"/>
  <c r="I210" i="18"/>
  <c r="F192" i="18"/>
  <c r="N192" i="18" s="1"/>
  <c r="U187" i="18"/>
  <c r="V154" i="18"/>
  <c r="U152" i="18"/>
  <c r="U136" i="18"/>
  <c r="V63" i="18"/>
  <c r="V19" i="18"/>
  <c r="W5" i="18"/>
  <c r="F218" i="18"/>
  <c r="F206" i="18"/>
  <c r="U165" i="18"/>
  <c r="U154" i="18"/>
  <c r="U118" i="18"/>
  <c r="W96" i="18"/>
  <c r="W88" i="18"/>
  <c r="F71" i="18"/>
  <c r="F56" i="18"/>
  <c r="N56" i="18" s="1"/>
  <c r="V7" i="18"/>
  <c r="R5" i="18"/>
  <c r="V43" i="18"/>
  <c r="V36" i="18"/>
  <c r="W23" i="18"/>
  <c r="W205" i="18"/>
  <c r="W57" i="18"/>
  <c r="R25" i="18"/>
  <c r="V23" i="18"/>
  <c r="F17" i="18"/>
  <c r="V14" i="18"/>
  <c r="F3" i="18"/>
  <c r="U180" i="18"/>
  <c r="F227" i="18"/>
  <c r="W221" i="18"/>
  <c r="W211" i="18"/>
  <c r="W209" i="18"/>
  <c r="W203" i="18"/>
  <c r="F196" i="18"/>
  <c r="U182" i="18"/>
  <c r="U173" i="18"/>
  <c r="W171" i="18"/>
  <c r="U160" i="18"/>
  <c r="F136" i="18"/>
  <c r="F105" i="18"/>
  <c r="W98" i="18"/>
  <c r="W90" i="18"/>
  <c r="W82" i="18"/>
  <c r="W27" i="18"/>
  <c r="U23" i="18"/>
  <c r="W214" i="18"/>
  <c r="F118" i="18"/>
  <c r="N118" i="18" s="1"/>
  <c r="F75" i="18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W18" i="18"/>
  <c r="V8" i="18"/>
  <c r="R213" i="18"/>
  <c r="I213" i="18"/>
  <c r="I13" i="18"/>
  <c r="R13" i="18"/>
  <c r="R212" i="18"/>
  <c r="I212" i="18"/>
  <c r="R224" i="18"/>
  <c r="I224" i="18"/>
  <c r="R225" i="18"/>
  <c r="I225" i="18"/>
  <c r="R7" i="18"/>
  <c r="I7" i="18"/>
  <c r="N7" i="18" s="1"/>
  <c r="R229" i="18"/>
  <c r="I229" i="18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F210" i="18"/>
  <c r="I195" i="18"/>
  <c r="R193" i="18"/>
  <c r="R184" i="18"/>
  <c r="I177" i="18"/>
  <c r="U166" i="18"/>
  <c r="F165" i="18"/>
  <c r="I163" i="18"/>
  <c r="I153" i="18"/>
  <c r="R149" i="18"/>
  <c r="F148" i="18"/>
  <c r="F146" i="18"/>
  <c r="N146" i="18" s="1"/>
  <c r="F144" i="18"/>
  <c r="N144" i="18" s="1"/>
  <c r="F142" i="18"/>
  <c r="N142" i="18" s="1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V111" i="18"/>
  <c r="F77" i="18"/>
  <c r="N77" i="18" s="1"/>
  <c r="I73" i="18"/>
  <c r="R63" i="18"/>
  <c r="U59" i="18"/>
  <c r="U51" i="18"/>
  <c r="I45" i="18"/>
  <c r="F44" i="18"/>
  <c r="W28" i="18"/>
  <c r="V26" i="18"/>
  <c r="U22" i="18"/>
  <c r="R14" i="18"/>
  <c r="W216" i="18"/>
  <c r="R198" i="18"/>
  <c r="W189" i="18"/>
  <c r="I223" i="18"/>
  <c r="F220" i="18"/>
  <c r="I211" i="18"/>
  <c r="F208" i="18"/>
  <c r="I206" i="18"/>
  <c r="I203" i="18"/>
  <c r="F186" i="18"/>
  <c r="W180" i="18"/>
  <c r="F179" i="18"/>
  <c r="F159" i="18"/>
  <c r="N159" i="18" s="1"/>
  <c r="F138" i="18"/>
  <c r="N138" i="18" s="1"/>
  <c r="F108" i="18"/>
  <c r="N108" i="18" s="1"/>
  <c r="F99" i="18"/>
  <c r="F97" i="18"/>
  <c r="N97" i="18" s="1"/>
  <c r="F95" i="18"/>
  <c r="N95" i="18" s="1"/>
  <c r="F93" i="18"/>
  <c r="F91" i="18"/>
  <c r="N91" i="18" s="1"/>
  <c r="F89" i="18"/>
  <c r="N89" i="18" s="1"/>
  <c r="F87" i="18"/>
  <c r="F85" i="18"/>
  <c r="N85" i="18" s="1"/>
  <c r="F83" i="18"/>
  <c r="N83" i="18" s="1"/>
  <c r="F81" i="18"/>
  <c r="F79" i="18"/>
  <c r="N79" i="18" s="1"/>
  <c r="F68" i="18"/>
  <c r="V60" i="18"/>
  <c r="W51" i="18"/>
  <c r="F41" i="18"/>
  <c r="R28" i="18"/>
  <c r="U26" i="18"/>
  <c r="F20" i="18"/>
  <c r="U199" i="18"/>
  <c r="V67" i="18"/>
  <c r="V150" i="18"/>
  <c r="V122" i="18"/>
  <c r="U67" i="18"/>
  <c r="R64" i="18"/>
  <c r="V55" i="18"/>
  <c r="V49" i="18"/>
  <c r="R46" i="18"/>
  <c r="V44" i="18"/>
  <c r="R37" i="18"/>
  <c r="U24" i="18"/>
  <c r="U19" i="18"/>
  <c r="V17" i="18"/>
  <c r="W15" i="18"/>
  <c r="V11" i="18"/>
  <c r="U10" i="18"/>
  <c r="U5" i="18"/>
  <c r="V2" i="18"/>
  <c r="W224" i="18"/>
  <c r="W212" i="18"/>
  <c r="W229" i="18"/>
  <c r="F228" i="18"/>
  <c r="I219" i="18"/>
  <c r="W217" i="18"/>
  <c r="F216" i="18"/>
  <c r="I207" i="18"/>
  <c r="I204" i="18"/>
  <c r="I201" i="18"/>
  <c r="U192" i="18"/>
  <c r="F189" i="18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W49" i="18"/>
  <c r="R40" i="18"/>
  <c r="W38" i="18"/>
  <c r="U30" i="18"/>
  <c r="W17" i="18"/>
  <c r="R15" i="18"/>
  <c r="U11" i="18"/>
  <c r="W4" i="18"/>
  <c r="U2" i="18"/>
  <c r="W199" i="18"/>
  <c r="W222" i="18"/>
  <c r="W62" i="18"/>
  <c r="W227" i="18"/>
  <c r="F226" i="18"/>
  <c r="W215" i="18"/>
  <c r="F214" i="18"/>
  <c r="V205" i="18"/>
  <c r="V202" i="18"/>
  <c r="I192" i="18"/>
  <c r="F180" i="18"/>
  <c r="U172" i="18"/>
  <c r="U146" i="18"/>
  <c r="U142" i="18"/>
  <c r="R127" i="18"/>
  <c r="F124" i="18"/>
  <c r="N124" i="18" s="1"/>
  <c r="V110" i="18"/>
  <c r="R103" i="18"/>
  <c r="W68" i="18"/>
  <c r="I67" i="18"/>
  <c r="U62" i="18"/>
  <c r="R61" i="18"/>
  <c r="R44" i="18"/>
  <c r="W41" i="18"/>
  <c r="R27" i="18"/>
  <c r="V25" i="18"/>
  <c r="V20" i="18"/>
  <c r="U7" i="18"/>
  <c r="U6" i="18"/>
  <c r="U194" i="18"/>
  <c r="W220" i="18"/>
  <c r="W195" i="18"/>
  <c r="R181" i="18"/>
  <c r="W159" i="18"/>
  <c r="R140" i="18"/>
  <c r="V138" i="18"/>
  <c r="V108" i="18"/>
  <c r="V56" i="18"/>
  <c r="W53" i="18"/>
  <c r="U46" i="18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I205" i="18"/>
  <c r="I202" i="18"/>
  <c r="F199" i="18"/>
  <c r="U195" i="18"/>
  <c r="F194" i="18"/>
  <c r="R186" i="18"/>
  <c r="W184" i="18"/>
  <c r="W179" i="18"/>
  <c r="W177" i="18"/>
  <c r="U175" i="18"/>
  <c r="U170" i="18"/>
  <c r="W168" i="18"/>
  <c r="F167" i="18"/>
  <c r="U159" i="18"/>
  <c r="F150" i="18"/>
  <c r="N150" i="18" s="1"/>
  <c r="U138" i="18"/>
  <c r="F122" i="18"/>
  <c r="N122" i="18" s="1"/>
  <c r="F120" i="18"/>
  <c r="N120" i="18" s="1"/>
  <c r="F116" i="18"/>
  <c r="N116" i="18" s="1"/>
  <c r="U108" i="18"/>
  <c r="F60" i="18"/>
  <c r="F49" i="18"/>
  <c r="W45" i="18"/>
  <c r="I31" i="18"/>
  <c r="W20" i="18"/>
  <c r="F11" i="18"/>
  <c r="U197" i="18"/>
  <c r="U198" i="18"/>
  <c r="F190" i="18"/>
  <c r="U186" i="18"/>
  <c r="F178" i="18"/>
  <c r="U174" i="18"/>
  <c r="I169" i="18"/>
  <c r="U164" i="18"/>
  <c r="I162" i="18"/>
  <c r="F161" i="18"/>
  <c r="I158" i="18"/>
  <c r="F157" i="18"/>
  <c r="R155" i="18"/>
  <c r="I143" i="18"/>
  <c r="V141" i="18"/>
  <c r="W129" i="18"/>
  <c r="F129" i="18"/>
  <c r="U129" i="18"/>
  <c r="W113" i="18"/>
  <c r="U113" i="18"/>
  <c r="F113" i="18"/>
  <c r="R104" i="18"/>
  <c r="I104" i="18"/>
  <c r="W139" i="18"/>
  <c r="F139" i="18"/>
  <c r="U139" i="18"/>
  <c r="I130" i="18"/>
  <c r="R130" i="18"/>
  <c r="W200" i="18"/>
  <c r="W176" i="18"/>
  <c r="V222" i="18"/>
  <c r="U188" i="18"/>
  <c r="U176" i="18"/>
  <c r="V149" i="18"/>
  <c r="R131" i="18"/>
  <c r="W121" i="18"/>
  <c r="U121" i="18"/>
  <c r="F121" i="18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W190" i="18"/>
  <c r="U189" i="18"/>
  <c r="R188" i="18"/>
  <c r="F181" i="18"/>
  <c r="W178" i="18"/>
  <c r="U177" i="18"/>
  <c r="R176" i="18"/>
  <c r="F169" i="18"/>
  <c r="W166" i="18"/>
  <c r="F162" i="18"/>
  <c r="I159" i="18"/>
  <c r="F158" i="18"/>
  <c r="V153" i="18"/>
  <c r="I144" i="18"/>
  <c r="W143" i="18"/>
  <c r="U143" i="18"/>
  <c r="F143" i="18"/>
  <c r="W127" i="18"/>
  <c r="F127" i="18"/>
  <c r="U127" i="18"/>
  <c r="R122" i="18"/>
  <c r="I122" i="18"/>
  <c r="R112" i="18"/>
  <c r="I112" i="18"/>
  <c r="U178" i="18"/>
  <c r="W151" i="18"/>
  <c r="F151" i="18"/>
  <c r="U151" i="18"/>
  <c r="W147" i="18"/>
  <c r="U147" i="18"/>
  <c r="F147" i="18"/>
  <c r="W109" i="18"/>
  <c r="U109" i="18"/>
  <c r="V109" i="18"/>
  <c r="F109" i="18"/>
  <c r="W149" i="18"/>
  <c r="F149" i="18"/>
  <c r="U190" i="18"/>
  <c r="R134" i="18"/>
  <c r="I134" i="18"/>
  <c r="W133" i="18"/>
  <c r="U133" i="18"/>
  <c r="F133" i="18"/>
  <c r="I128" i="18"/>
  <c r="R128" i="18"/>
  <c r="F195" i="18"/>
  <c r="U191" i="18"/>
  <c r="F183" i="18"/>
  <c r="U179" i="18"/>
  <c r="F171" i="18"/>
  <c r="U167" i="18"/>
  <c r="R166" i="18"/>
  <c r="F163" i="18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V139" i="18"/>
  <c r="I138" i="18"/>
  <c r="R138" i="18"/>
  <c r="W137" i="18"/>
  <c r="F137" i="18"/>
  <c r="I120" i="18"/>
  <c r="R120" i="18"/>
  <c r="V113" i="18"/>
  <c r="W145" i="18"/>
  <c r="U145" i="18"/>
  <c r="W181" i="18"/>
  <c r="R179" i="18"/>
  <c r="F197" i="18"/>
  <c r="W194" i="18"/>
  <c r="U193" i="18"/>
  <c r="F185" i="18"/>
  <c r="W182" i="18"/>
  <c r="U181" i="18"/>
  <c r="F173" i="18"/>
  <c r="W170" i="18"/>
  <c r="U169" i="18"/>
  <c r="F164" i="18"/>
  <c r="W162" i="18"/>
  <c r="W144" i="18"/>
  <c r="V144" i="18"/>
  <c r="W125" i="18"/>
  <c r="U125" i="18"/>
  <c r="F125" i="18"/>
  <c r="V121" i="18"/>
  <c r="W117" i="18"/>
  <c r="F117" i="18"/>
  <c r="U117" i="18"/>
  <c r="V117" i="18"/>
  <c r="F174" i="18"/>
  <c r="U162" i="18"/>
  <c r="W158" i="18"/>
  <c r="W152" i="18"/>
  <c r="V152" i="18"/>
  <c r="I142" i="18"/>
  <c r="R142" i="18"/>
  <c r="F141" i="18"/>
  <c r="R136" i="18"/>
  <c r="V133" i="18"/>
  <c r="I132" i="18"/>
  <c r="W131" i="18"/>
  <c r="U131" i="18"/>
  <c r="F131" i="18"/>
  <c r="I126" i="18"/>
  <c r="R126" i="18"/>
  <c r="I108" i="18"/>
  <c r="R108" i="18"/>
  <c r="R101" i="18"/>
  <c r="I101" i="18"/>
  <c r="U158" i="18"/>
  <c r="V151" i="18"/>
  <c r="V147" i="18"/>
  <c r="I118" i="18"/>
  <c r="R118" i="18"/>
  <c r="W115" i="18"/>
  <c r="F115" i="18"/>
  <c r="U115" i="18"/>
  <c r="F200" i="18"/>
  <c r="W197" i="18"/>
  <c r="F188" i="18"/>
  <c r="W185" i="18"/>
  <c r="F176" i="18"/>
  <c r="W173" i="18"/>
  <c r="U163" i="18"/>
  <c r="I150" i="18"/>
  <c r="R150" i="18"/>
  <c r="R146" i="18"/>
  <c r="I146" i="18"/>
  <c r="F145" i="18"/>
  <c r="U140" i="18"/>
  <c r="V137" i="18"/>
  <c r="W135" i="18"/>
  <c r="U135" i="18"/>
  <c r="F135" i="18"/>
  <c r="W123" i="18"/>
  <c r="U123" i="18"/>
  <c r="F123" i="18"/>
  <c r="I116" i="18"/>
  <c r="R116" i="18"/>
  <c r="U103" i="18"/>
  <c r="V103" i="18"/>
  <c r="F103" i="18"/>
  <c r="V128" i="18"/>
  <c r="F119" i="18"/>
  <c r="V116" i="18"/>
  <c r="I110" i="18"/>
  <c r="U107" i="18"/>
  <c r="W107" i="18"/>
  <c r="I97" i="18"/>
  <c r="I94" i="18"/>
  <c r="I91" i="18"/>
  <c r="I88" i="18"/>
  <c r="I85" i="18"/>
  <c r="I82" i="18"/>
  <c r="I79" i="18"/>
  <c r="F66" i="18"/>
  <c r="U66" i="18"/>
  <c r="W66" i="18"/>
  <c r="U116" i="18"/>
  <c r="R102" i="18"/>
  <c r="F50" i="18"/>
  <c r="U50" i="18"/>
  <c r="V50" i="18"/>
  <c r="W50" i="18"/>
  <c r="W14" i="18"/>
  <c r="U14" i="18"/>
  <c r="V118" i="18"/>
  <c r="U104" i="18"/>
  <c r="V104" i="18"/>
  <c r="R74" i="18"/>
  <c r="I74" i="18"/>
  <c r="W72" i="18"/>
  <c r="R18" i="18"/>
  <c r="I18" i="18"/>
  <c r="I3" i="18"/>
  <c r="R3" i="18"/>
  <c r="I77" i="18"/>
  <c r="R77" i="18"/>
  <c r="V132" i="18"/>
  <c r="V120" i="18"/>
  <c r="U119" i="18"/>
  <c r="F111" i="18"/>
  <c r="R107" i="18"/>
  <c r="U34" i="18"/>
  <c r="F34" i="18"/>
  <c r="N34" i="18" s="1"/>
  <c r="V34" i="18"/>
  <c r="W34" i="18"/>
  <c r="R30" i="18"/>
  <c r="I30" i="18"/>
  <c r="R99" i="18"/>
  <c r="R98" i="18"/>
  <c r="I98" i="18"/>
  <c r="I95" i="18"/>
  <c r="R95" i="18"/>
  <c r="R92" i="18"/>
  <c r="I92" i="18"/>
  <c r="I89" i="18"/>
  <c r="R89" i="18"/>
  <c r="R86" i="18"/>
  <c r="I86" i="18"/>
  <c r="I83" i="18"/>
  <c r="R83" i="18"/>
  <c r="R80" i="18"/>
  <c r="I80" i="18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I56" i="18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U58" i="18"/>
  <c r="V58" i="18"/>
  <c r="W58" i="18"/>
  <c r="F58" i="18"/>
  <c r="U72" i="18"/>
  <c r="V72" i="18"/>
  <c r="I76" i="18"/>
  <c r="R76" i="18"/>
  <c r="R71" i="18"/>
  <c r="I59" i="18"/>
  <c r="R59" i="18"/>
  <c r="U70" i="18"/>
  <c r="V70" i="18"/>
  <c r="F70" i="18"/>
  <c r="R57" i="18"/>
  <c r="I57" i="18"/>
  <c r="F47" i="18"/>
  <c r="N47" i="18" s="1"/>
  <c r="U47" i="18"/>
  <c r="W47" i="18"/>
  <c r="U36" i="18"/>
  <c r="W36" i="18"/>
  <c r="V40" i="18"/>
  <c r="F40" i="18"/>
  <c r="W33" i="18"/>
  <c r="U38" i="18"/>
  <c r="I32" i="18"/>
  <c r="U21" i="18"/>
  <c r="V21" i="18"/>
  <c r="I17" i="18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R29" i="18"/>
  <c r="I22" i="18"/>
  <c r="R22" i="18"/>
  <c r="I8" i="18"/>
  <c r="V42" i="18"/>
  <c r="F42" i="18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W13" i="18"/>
  <c r="I9" i="18"/>
  <c r="N9" i="18" s="1"/>
  <c r="V13" i="18"/>
  <c r="I12" i="18"/>
  <c r="R12" i="18"/>
  <c r="W10" i="18"/>
  <c r="U80" i="18"/>
  <c r="V80" i="18"/>
  <c r="U74" i="18"/>
  <c r="V74" i="18"/>
  <c r="U42" i="18"/>
  <c r="F37" i="18"/>
  <c r="U27" i="18"/>
  <c r="I23" i="18"/>
  <c r="R23" i="18"/>
  <c r="W21" i="18"/>
  <c r="U13" i="18"/>
  <c r="V10" i="18"/>
  <c r="U4" i="18"/>
  <c r="V52" i="18"/>
  <c r="F52" i="18"/>
  <c r="U45" i="18"/>
  <c r="V45" i="18"/>
  <c r="W35" i="18"/>
  <c r="U33" i="18"/>
  <c r="V33" i="18"/>
  <c r="I20" i="18"/>
  <c r="R2" i="18"/>
  <c r="U99" i="18"/>
  <c r="V99" i="18"/>
  <c r="U93" i="18"/>
  <c r="V93" i="18"/>
  <c r="U87" i="18"/>
  <c r="V87" i="18"/>
  <c r="U81" i="18"/>
  <c r="V81" i="18"/>
  <c r="U75" i="18"/>
  <c r="V75" i="18"/>
  <c r="I55" i="18"/>
  <c r="O55" i="18" s="1"/>
  <c r="I47" i="18"/>
  <c r="R47" i="18"/>
  <c r="V35" i="18"/>
  <c r="I34" i="18"/>
  <c r="R34" i="18"/>
  <c r="U9" i="18"/>
  <c r="V9" i="18"/>
  <c r="U53" i="18"/>
  <c r="F46" i="18"/>
  <c r="U43" i="18"/>
  <c r="W43" i="18"/>
  <c r="W37" i="18"/>
  <c r="W25" i="18"/>
  <c r="I21" i="18"/>
  <c r="I10" i="18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V54" i="18"/>
  <c r="F54" i="18"/>
  <c r="W52" i="18"/>
  <c r="I24" i="18"/>
  <c r="R24" i="18"/>
  <c r="R35" i="18"/>
  <c r="W31" i="18"/>
  <c r="F30" i="18"/>
  <c r="W19" i="18"/>
  <c r="F18" i="18"/>
  <c r="W7" i="18"/>
  <c r="F6" i="18"/>
  <c r="V30" i="18"/>
  <c r="F28" i="18"/>
  <c r="F16" i="18"/>
  <c r="V6" i="18"/>
  <c r="F4" i="18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O101" i="18" l="1"/>
  <c r="O82" i="18"/>
  <c r="O104" i="18"/>
  <c r="O57" i="18"/>
  <c r="O112" i="18"/>
  <c r="O74" i="18"/>
  <c r="O92" i="18"/>
  <c r="O80" i="18"/>
  <c r="O77" i="18"/>
  <c r="O86" i="18"/>
  <c r="O83" i="18"/>
  <c r="O94" i="18"/>
  <c r="N222" i="18"/>
  <c r="O222" i="18" s="1"/>
  <c r="O88" i="18"/>
  <c r="N216" i="18"/>
  <c r="O216" i="18" s="1"/>
  <c r="N208" i="18"/>
  <c r="O208" i="18" s="1"/>
  <c r="O98" i="18"/>
  <c r="N210" i="18"/>
  <c r="O210" i="18" s="1"/>
  <c r="N212" i="18"/>
  <c r="O212" i="18" s="1"/>
  <c r="N214" i="18"/>
  <c r="O214" i="18" s="1"/>
  <c r="O67" i="18"/>
  <c r="N30" i="18"/>
  <c r="O30" i="18" s="1"/>
  <c r="N22" i="18"/>
  <c r="O22" i="18" s="1"/>
  <c r="N17" i="18"/>
  <c r="O17" i="18" s="1"/>
  <c r="N206" i="18"/>
  <c r="O206" i="18" s="1"/>
  <c r="N218" i="18"/>
  <c r="O218" i="18" s="1"/>
  <c r="N18" i="18"/>
  <c r="O18" i="18" s="1"/>
  <c r="N37" i="18"/>
  <c r="O37" i="18" s="1"/>
  <c r="N52" i="18"/>
  <c r="O52" i="18" s="1"/>
  <c r="N40" i="18"/>
  <c r="O40" i="18" s="1"/>
  <c r="N65" i="18"/>
  <c r="O65" i="18" s="1"/>
  <c r="N69" i="18"/>
  <c r="O69" i="18" s="1"/>
  <c r="N115" i="18"/>
  <c r="O115" i="18" s="1"/>
  <c r="N197" i="18"/>
  <c r="O197" i="18" s="1"/>
  <c r="N199" i="18"/>
  <c r="O199" i="18" s="1"/>
  <c r="N189" i="18"/>
  <c r="O189" i="18" s="1"/>
  <c r="N179" i="18"/>
  <c r="O179" i="18" s="1"/>
  <c r="N219" i="18"/>
  <c r="O219" i="18" s="1"/>
  <c r="N131" i="18"/>
  <c r="O131" i="18" s="1"/>
  <c r="N87" i="18"/>
  <c r="O87" i="18" s="1"/>
  <c r="N71" i="18"/>
  <c r="O71" i="18" s="1"/>
  <c r="N198" i="18"/>
  <c r="O198" i="18" s="1"/>
  <c r="N50" i="18"/>
  <c r="O50" i="18" s="1"/>
  <c r="N174" i="18"/>
  <c r="O174" i="18" s="1"/>
  <c r="N20" i="18"/>
  <c r="O20" i="18" s="1"/>
  <c r="N213" i="18"/>
  <c r="O213" i="18" s="1"/>
  <c r="N153" i="18"/>
  <c r="O153" i="18" s="1"/>
  <c r="N187" i="18"/>
  <c r="O187" i="18" s="1"/>
  <c r="N24" i="18"/>
  <c r="O24" i="18" s="1"/>
  <c r="N170" i="18"/>
  <c r="O170" i="18" s="1"/>
  <c r="N75" i="18"/>
  <c r="O75" i="18" s="1"/>
  <c r="N202" i="18"/>
  <c r="N16" i="18"/>
  <c r="O16" i="18" s="1"/>
  <c r="N123" i="18"/>
  <c r="O123" i="18" s="1"/>
  <c r="N164" i="18"/>
  <c r="O164" i="18" s="1"/>
  <c r="N28" i="18"/>
  <c r="O28" i="18" s="1"/>
  <c r="N163" i="18"/>
  <c r="O163" i="18" s="1"/>
  <c r="N143" i="18"/>
  <c r="O143" i="18" s="1"/>
  <c r="N190" i="18"/>
  <c r="O190" i="18" s="1"/>
  <c r="N49" i="18"/>
  <c r="O49" i="18" s="1"/>
  <c r="N196" i="18"/>
  <c r="O196" i="18" s="1"/>
  <c r="N182" i="18"/>
  <c r="O182" i="18" s="1"/>
  <c r="N203" i="18"/>
  <c r="O203" i="18" s="1"/>
  <c r="N207" i="18"/>
  <c r="O207" i="18" s="1"/>
  <c r="N169" i="18"/>
  <c r="O169" i="18" s="1"/>
  <c r="N191" i="18"/>
  <c r="O191" i="18" s="1"/>
  <c r="N147" i="18"/>
  <c r="O147" i="18" s="1"/>
  <c r="N186" i="18"/>
  <c r="O186" i="18" s="1"/>
  <c r="N175" i="18"/>
  <c r="O175" i="18" s="1"/>
  <c r="N54" i="18"/>
  <c r="O54" i="18" s="1"/>
  <c r="N181" i="18"/>
  <c r="O181" i="18" s="1"/>
  <c r="N121" i="18"/>
  <c r="O121" i="18" s="1"/>
  <c r="N60" i="18"/>
  <c r="O60" i="18" s="1"/>
  <c r="N226" i="18"/>
  <c r="O226" i="18" s="1"/>
  <c r="N93" i="18"/>
  <c r="O93" i="18" s="1"/>
  <c r="N215" i="18"/>
  <c r="O215" i="18" s="1"/>
  <c r="N156" i="18"/>
  <c r="O156" i="18" s="1"/>
  <c r="N225" i="18"/>
  <c r="O225" i="18" s="1"/>
  <c r="N12" i="18"/>
  <c r="O12" i="18" s="1"/>
  <c r="N6" i="18"/>
  <c r="O6" i="18" s="1"/>
  <c r="N111" i="18"/>
  <c r="O111" i="18" s="1"/>
  <c r="N135" i="18"/>
  <c r="O135" i="18" s="1"/>
  <c r="N176" i="18"/>
  <c r="O176" i="18" s="1"/>
  <c r="N117" i="18"/>
  <c r="O117" i="18" s="1"/>
  <c r="N173" i="18"/>
  <c r="O173" i="18" s="1"/>
  <c r="N151" i="18"/>
  <c r="O151" i="18" s="1"/>
  <c r="N139" i="18"/>
  <c r="O139" i="18" s="1"/>
  <c r="N224" i="18"/>
  <c r="O224" i="18" s="1"/>
  <c r="N41" i="18"/>
  <c r="O41" i="18" s="1"/>
  <c r="N44" i="18"/>
  <c r="O44" i="18" s="1"/>
  <c r="N21" i="18"/>
  <c r="O21" i="18" s="1"/>
  <c r="N129" i="18"/>
  <c r="O129" i="18" s="1"/>
  <c r="N165" i="18"/>
  <c r="O165" i="18" s="1"/>
  <c r="N46" i="18"/>
  <c r="O46" i="18" s="1"/>
  <c r="N171" i="18"/>
  <c r="O171" i="18" s="1"/>
  <c r="N157" i="18"/>
  <c r="O157" i="18" s="1"/>
  <c r="N220" i="18"/>
  <c r="O220" i="18" s="1"/>
  <c r="N64" i="18"/>
  <c r="O64" i="18" s="1"/>
  <c r="N53" i="18"/>
  <c r="O53" i="18" s="1"/>
  <c r="N223" i="18"/>
  <c r="O223" i="18" s="1"/>
  <c r="N217" i="18"/>
  <c r="O217" i="18" s="1"/>
  <c r="N204" i="18"/>
  <c r="O204" i="18" s="1"/>
  <c r="N211" i="18"/>
  <c r="O211" i="18" s="1"/>
  <c r="N27" i="18"/>
  <c r="O27" i="18" s="1"/>
  <c r="N133" i="18"/>
  <c r="O133" i="18" s="1"/>
  <c r="N66" i="18"/>
  <c r="O66" i="18" s="1"/>
  <c r="N119" i="18"/>
  <c r="O119" i="18" s="1"/>
  <c r="N188" i="18"/>
  <c r="O188" i="18" s="1"/>
  <c r="N141" i="18"/>
  <c r="O141" i="18" s="1"/>
  <c r="N137" i="18"/>
  <c r="O137" i="18" s="1"/>
  <c r="N149" i="18"/>
  <c r="O149" i="18" s="1"/>
  <c r="N59" i="18"/>
  <c r="O59" i="18" s="1"/>
  <c r="N228" i="18"/>
  <c r="O228" i="18" s="1"/>
  <c r="N99" i="18"/>
  <c r="O99" i="18" s="1"/>
  <c r="N13" i="18"/>
  <c r="O13" i="18" s="1"/>
  <c r="N205" i="18"/>
  <c r="O205" i="18" s="1"/>
  <c r="N229" i="18"/>
  <c r="O229" i="18" s="1"/>
  <c r="N10" i="18"/>
  <c r="O10" i="18" s="1"/>
  <c r="N155" i="18"/>
  <c r="O155" i="18" s="1"/>
  <c r="N127" i="18"/>
  <c r="O127" i="18" s="1"/>
  <c r="N35" i="18"/>
  <c r="O35" i="18" s="1"/>
  <c r="N125" i="18"/>
  <c r="O125" i="18" s="1"/>
  <c r="N185" i="18"/>
  <c r="O185" i="18" s="1"/>
  <c r="N183" i="18"/>
  <c r="O183" i="18" s="1"/>
  <c r="N158" i="18"/>
  <c r="O158" i="18" s="1"/>
  <c r="N193" i="18"/>
  <c r="O193" i="18" s="1"/>
  <c r="N161" i="18"/>
  <c r="O161" i="18" s="1"/>
  <c r="N68" i="18"/>
  <c r="O68" i="18" s="1"/>
  <c r="N209" i="18"/>
  <c r="O209" i="18" s="1"/>
  <c r="N227" i="18"/>
  <c r="O227" i="18" s="1"/>
  <c r="N4" i="18"/>
  <c r="O4" i="18" s="1"/>
  <c r="N42" i="18"/>
  <c r="O42" i="18" s="1"/>
  <c r="N178" i="18"/>
  <c r="O178" i="18" s="1"/>
  <c r="N58" i="18"/>
  <c r="O58" i="18" s="1"/>
  <c r="N103" i="18"/>
  <c r="O103" i="18" s="1"/>
  <c r="N200" i="18"/>
  <c r="O200" i="18" s="1"/>
  <c r="N109" i="18"/>
  <c r="O109" i="18" s="1"/>
  <c r="N113" i="18"/>
  <c r="O113" i="18" s="1"/>
  <c r="N11" i="18"/>
  <c r="O11" i="18" s="1"/>
  <c r="N194" i="18"/>
  <c r="O194" i="18" s="1"/>
  <c r="N148" i="18"/>
  <c r="O148" i="18" s="1"/>
  <c r="N221" i="18"/>
  <c r="O221" i="18" s="1"/>
  <c r="N105" i="18"/>
  <c r="O105" i="18" s="1"/>
  <c r="N8" i="18"/>
  <c r="O8" i="18" s="1"/>
  <c r="N167" i="18"/>
  <c r="O167" i="18" s="1"/>
  <c r="O9" i="18"/>
  <c r="N70" i="18"/>
  <c r="O70" i="18" s="1"/>
  <c r="N145" i="18"/>
  <c r="O145" i="18" s="1"/>
  <c r="N195" i="18"/>
  <c r="O195" i="18" s="1"/>
  <c r="N162" i="18"/>
  <c r="O162" i="18" s="1"/>
  <c r="N180" i="18"/>
  <c r="O180" i="18" s="1"/>
  <c r="N81" i="18"/>
  <c r="O81" i="18" s="1"/>
  <c r="O7" i="18"/>
  <c r="N136" i="18"/>
  <c r="O136" i="18" s="1"/>
  <c r="N3" i="18"/>
  <c r="O3" i="18" s="1"/>
  <c r="N23" i="18"/>
  <c r="O23" i="18" s="1"/>
  <c r="O130" i="18"/>
  <c r="O134" i="18"/>
  <c r="O56" i="18"/>
  <c r="O126" i="18"/>
  <c r="O85" i="18"/>
  <c r="O177" i="18"/>
  <c r="O110" i="18"/>
  <c r="O159" i="18"/>
  <c r="O114" i="18"/>
  <c r="O150" i="18"/>
  <c r="O76" i="18"/>
  <c r="O128" i="18"/>
  <c r="O154" i="18"/>
  <c r="O95" i="18"/>
  <c r="O118" i="18"/>
  <c r="O202" i="18"/>
  <c r="O32" i="18"/>
  <c r="O89" i="18"/>
  <c r="O132" i="18"/>
  <c r="O192" i="18"/>
  <c r="O144" i="18"/>
  <c r="O146" i="18"/>
  <c r="O124" i="18"/>
  <c r="O91" i="18"/>
  <c r="O97" i="18"/>
  <c r="O142" i="18"/>
  <c r="O79" i="18"/>
  <c r="O120" i="18"/>
  <c r="O108" i="18"/>
  <c r="O138" i="18"/>
  <c r="O116" i="18"/>
  <c r="O122" i="18"/>
  <c r="O47" i="18"/>
  <c r="O34" i="1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<sst xmlns="http://schemas.openxmlformats.org/spreadsheetml/2006/main" count="8276" uniqueCount="1485">
  <si>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</si>
  <si>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</si>
  <si>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</si>
  <si>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</si>
  <si>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</si>
  <si>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</si>
  <si>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</si>
  <si>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</si>
  <si>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</si>
  <si>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</si>
  <si>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</si>
  <si>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</si>
  <si>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</si>
  <si>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</si>
  <si>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</si>
  <si>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</si>
  <si>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</si>
  <si>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</si>
  <si>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</si>
  <si>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</si>
  <si>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</si>
  <si>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</si>
  <si>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</si>
  <si>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</si>
  <si>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</si>
  <si>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</si>
  <si>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</si>
  <si>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</si>
  <si>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</si>
  <si>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</si>
  <si>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</si>
  <si>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</si>
  <si>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</si>
  <si>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</si>
  <si>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</si>
  <si>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</si>
  <si>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</si>
  <si>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</si>
  <si>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</si>
  <si>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</si>
  <si>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</si>
  <si>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</si>
  <si>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</si>
  <si>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</si>
  <si>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</si>
  <si>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</si>
  <si>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</si>
  <si>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</si>
  <si>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</si>
  <si>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</si>
  <si>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</si>
  <si>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</si>
  <si>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</si>
  <si>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</si>
  <si>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</si>
  <si>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</si>
  <si>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</si>
  <si>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</si>
  <si>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</si>
  <si>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</si>
  <si>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</si>
  <si>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</si>
  <si>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</si>
  <si>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</si>
  <si>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</si>
  <si>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</si>
  <si>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</si>
  <si>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</si>
  <si>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</si>
  <si>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</si>
  <si>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</si>
  <si>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</si>
  <si>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</si>
  <si>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</si>
  <si>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</si>
  <si>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</si>
  <si>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</si>
  <si>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</si>
  <si>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</si>
  <si>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</si>
  <si>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</si>
  <si>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</si>
  <si>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</si>
  <si>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</si>
  <si>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</si>
  <si>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</si>
  <si>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</si>
  <si>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</si>
  <si>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</si>
  <si>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</si>
  <si>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</si>
  <si>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</si>
  <si>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</si>
  <si>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</si>
  <si>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</si>
  <si>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</si>
  <si>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</si>
  <si>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</si>
  <si>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</si>
  <si>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</si>
  <si>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</si>
  <si>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</si>
  <si>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</si>
  <si>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</si>
  <si>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</si>
  <si>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</si>
  <si>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</si>
  <si>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</si>
  <si>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</si>
  <si>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</si>
  <si>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</si>
  <si>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</si>
  <si>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</si>
  <si>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</si>
  <si>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</si>
  <si>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</si>
  <si>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</si>
  <si>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</si>
  <si>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</si>
  <si>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</si>
  <si>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</si>
  <si>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</si>
  <si>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</si>
  <si>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</si>
  <si>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</si>
  <si>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</si>
  <si>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</si>
  <si>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</si>
  <si>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</si>
  <si>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</si>
  <si>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</si>
  <si>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</si>
  <si>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</si>
  <si>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</si>
  <si>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</si>
  <si>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</si>
  <si>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</si>
  <si>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</si>
  <si>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</si>
  <si>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</si>
  <si>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</si>
  <si>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</si>
  <si>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</si>
  <si>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</si>
  <si>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</si>
  <si>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</si>
  <si>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</si>
  <si>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</si>
  <si>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</si>
  <si>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</si>
  <si>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</si>
  <si>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</si>
  <si>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</si>
  <si>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</si>
  <si>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</si>
  <si>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</si>
  <si>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</si>
  <si>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</si>
  <si>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</si>
  <si>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</si>
  <si>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</si>
  <si>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</si>
  <si>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</si>
  <si>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</si>
  <si>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</si>
  <si>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</si>
  <si>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</si>
  <si>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</si>
  <si>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</si>
  <si>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</si>
  <si>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</si>
  <si>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</si>
  <si>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</si>
  <si>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</si>
  <si>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</si>
  <si>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</si>
  <si>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</si>
  <si>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</si>
  <si>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</si>
  <si>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</si>
  <si>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</si>
  <si>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</si>
  <si>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</si>
  <si>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</si>
  <si>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</si>
  <si>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</si>
  <si>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</si>
  <si>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</si>
  <si>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</si>
  <si>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</si>
  <si>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</si>
  <si>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</si>
  <si>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</si>
  <si>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</si>
  <si>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</si>
  <si>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</si>
  <si>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</si>
  <si>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</si>
  <si>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</si>
  <si>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</si>
  <si>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</si>
  <si>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</si>
  <si>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</si>
  <si>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</si>
  <si>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</si>
  <si>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</si>
  <si>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</si>
  <si>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</si>
  <si>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</si>
  <si>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</si>
  <si>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</si>
  <si>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</si>
  <si>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</si>
  <si>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</si>
  <si>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</si>
  <si>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</si>
  <si>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</si>
  <si>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</si>
  <si>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</si>
  <si>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</si>
  <si>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</si>
  <si>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</si>
  <si>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</si>
  <si>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</si>
  <si>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</si>
  <si>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</si>
  <si>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</si>
  <si>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</si>
  <si>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</si>
  <si>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</si>
  <si>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</si>
  <si>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</si>
  <si>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</si>
  <si>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</si>
  <si>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</si>
  <si>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</si>
  <si>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</si>
  <si>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</si>
  <si>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</si>
  <si>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</si>
  <si>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</si>
  <si>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</si>
  <si>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</si>
  <si>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</si>
  <si>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</si>
  <si>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</si>
  <si>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</si>
  <si>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</si>
  <si>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</si>
  <si>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</si>
  <si>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</si>
  <si>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</si>
  <si>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</si>
  <si>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</si>
  <si>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</si>
  <si>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</si>
  <si>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</si>
  <si>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</si>
  <si>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</si>
  <si>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</si>
  <si>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</si>
  <si>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</si>
  <si>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</si>
  <si>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</si>
  <si>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</si>
  <si>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</si>
  <si>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</si>
  <si>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</si>
  <si>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</si>
  <si>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</si>
  <si>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</si>
  <si>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</si>
  <si>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</si>
  <si>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</si>
  <si>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</si>
  <si>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</si>
  <si>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</si>
  <si>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</si>
  <si>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</si>
  <si>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</si>
  <si>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</si>
  <si>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</si>
  <si>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</si>
  <si>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</si>
  <si>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</si>
  <si>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</si>
  <si>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</si>
  <si>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</si>
  <si>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</si>
  <si>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</si>
  <si>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</si>
  <si>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</si>
  <si>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</si>
  <si>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</si>
  <si>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</si>
  <si>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</si>
  <si>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</si>
  <si>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</si>
  <si>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</si>
  <si>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</si>
  <si>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</si>
  <si>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</si>
  <si>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</si>
  <si>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</si>
  <si>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</si>
  <si>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</si>
  <si>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</si>
  <si>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</si>
  <si>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</si>
  <si>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</si>
  <si>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</si>
  <si>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</si>
  <si>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</si>
  <si>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</si>
  <si>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</si>
  <si>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</si>
  <si>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</si>
  <si>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</si>
  <si>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</si>
  <si>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</si>
  <si>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</si>
  <si>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</si>
  <si>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</si>
  <si>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</si>
  <si>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</si>
  <si>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</si>
  <si>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</si>
  <si>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</si>
  <si>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</si>
  <si>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</si>
  <si>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</si>
  <si>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</si>
  <si>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</si>
  <si>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</si>
  <si>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</si>
  <si>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</si>
  <si>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</si>
  <si>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</si>
  <si>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</si>
  <si>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</si>
  <si>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</si>
  <si>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</si>
  <si>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</si>
  <si>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</si>
  <si>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</si>
  <si>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</si>
  <si>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</si>
  <si>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</si>
  <si>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</si>
  <si>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</si>
  <si>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</si>
  <si>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</si>
  <si>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</si>
  <si>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</si>
  <si>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</si>
  <si>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</si>
  <si>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</si>
  <si>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</si>
  <si>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</si>
  <si>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</si>
  <si>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</si>
  <si>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</si>
  <si>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</si>
  <si>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</si>
  <si>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</si>
  <si>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</si>
  <si>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</si>
  <si>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</si>
  <si>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</si>
  <si>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</si>
  <si>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</si>
  <si>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</si>
  <si>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</si>
  <si>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</si>
  <si>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</si>
  <si>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</si>
  <si>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</si>
  <si>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</si>
  <si>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</si>
  <si>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</si>
  <si>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</si>
  <si>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</si>
  <si>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</si>
  <si>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</si>
  <si>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</si>
  <si>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</si>
  <si>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</si>
  <si>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</si>
  <si>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</si>
  <si>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</si>
  <si>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</si>
  <si>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</si>
  <si>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</si>
  <si>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</si>
  <si>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</si>
  <si>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</si>
  <si>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</si>
  <si>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</si>
  <si>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</si>
  <si>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</si>
  <si>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</si>
  <si>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</si>
  <si>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</si>
  <si>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</si>
  <si>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</si>
  <si>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</si>
  <si>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</si>
  <si>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</si>
  <si>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</si>
  <si>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</si>
  <si>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</si>
  <si>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</si>
  <si>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</si>
  <si>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</si>
  <si>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</si>
  <si>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</si>
  <si>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</si>
  <si>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</si>
  <si>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</si>
  <si>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</si>
  <si>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</si>
  <si>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</si>
  <si>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</si>
  <si>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</si>
  <si>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</si>
  <si>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</si>
  <si>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</si>
  <si>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</si>
  <si>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</si>
  <si>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</si>
  <si>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</si>
  <si>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</si>
  <si>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</si>
  <si>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</si>
  <si>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</si>
  <si>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</si>
  <si>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</si>
  <si>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</si>
  <si>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</si>
  <si>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</si>
  <si>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</si>
  <si>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</si>
  <si>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</si>
  <si>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</si>
  <si>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</si>
  <si>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</si>
  <si>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</si>
  <si>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</si>
  <si>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</si>
  <si>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</si>
  <si>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</si>
  <si>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</si>
  <si>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</si>
  <si>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</si>
  <si>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</si>
  <si>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</si>
  <si>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</si>
  <si>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</si>
  <si>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</si>
  <si>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</si>
  <si>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</si>
  <si>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</si>
  <si>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</si>
  <si>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</si>
  <si>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</si>
  <si>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</si>
  <si>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</si>
  <si>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</si>
  <si>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</si>
  <si>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</si>
  <si>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</si>
  <si>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</si>
  <si>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</si>
  <si>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</si>
  <si>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</si>
  <si>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</si>
  <si>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</si>
  <si>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</si>
  <si>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</si>
  <si>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</si>
  <si>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</si>
  <si>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</si>
  <si>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</si>
  <si>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</si>
  <si>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</si>
  <si>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</si>
  <si>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</si>
  <si>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</si>
  <si>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</si>
  <si>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</si>
  <si>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</si>
  <si>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</si>
  <si>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</si>
  <si>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</si>
  <si>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</si>
  <si>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</si>
  <si>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</si>
  <si>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</si>
  <si>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</si>
  <si>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</si>
  <si>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</si>
  <si>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</si>
  <si>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</si>
  <si>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</si>
  <si>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</si>
  <si>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</si>
  <si>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</si>
  <si>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</si>
  <si>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</si>
  <si>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</si>
  <si>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</si>
  <si>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</si>
  <si>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</si>
  <si>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</si>
  <si>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</si>
  <si>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</si>
  <si>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</si>
  <si>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</si>
  <si>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</si>
  <si>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</si>
  <si>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</si>
  <si>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</si>
  <si>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</si>
  <si>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</si>
  <si>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</si>
  <si>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</si>
  <si>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</si>
  <si>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</si>
  <si>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</si>
  <si>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</si>
  <si>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</si>
  <si>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</si>
  <si>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</si>
  <si>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</si>
  <si>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</si>
  <si>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</si>
  <si>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</si>
  <si>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</si>
  <si>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</si>
  <si>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</si>
  <si>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</si>
  <si>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</si>
  <si>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</si>
  <si>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</si>
  <si>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</si>
  <si>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</si>
  <si>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</si>
  <si>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</si>
  <si>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</si>
  <si>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</si>
  <si>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</si>
  <si>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</si>
  <si>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</si>
  <si>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</si>
  <si>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</si>
  <si>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</si>
  <si>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</si>
  <si>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</si>
  <si>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</si>
  <si>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</si>
  <si>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</si>
  <si>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</si>
  <si>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</si>
  <si>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</si>
  <si>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</si>
  <si>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</si>
  <si>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</si>
  <si>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</si>
  <si>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</si>
  <si>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</si>
  <si>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</si>
  <si>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</si>
  <si>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</si>
  <si>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</si>
  <si>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</si>
  <si>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</si>
  <si>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</si>
  <si>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</si>
  <si>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</si>
  <si>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</si>
  <si>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</si>
  <si>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</si>
  <si>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</si>
  <si>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</si>
  <si>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</si>
  <si>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</si>
  <si>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</si>
  <si>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</si>
  <si>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</si>
  <si>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</si>
  <si>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</si>
  <si>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</si>
  <si>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</si>
  <si>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</si>
  <si>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</si>
  <si>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</si>
  <si>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</si>
  <si>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</si>
  <si>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</si>
  <si>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</si>
  <si>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</si>
  <si>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</si>
  <si>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</si>
  <si>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</si>
  <si>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</si>
  <si>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</si>
  <si>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</si>
  <si>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</si>
  <si>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</si>
  <si>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</si>
  <si>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</si>
  <si>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</si>
  <si>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</si>
  <si>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</si>
  <si>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</si>
  <si>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</si>
  <si>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</si>
  <si>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</si>
  <si>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</si>
  <si>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</si>
  <si>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</si>
  <si>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</si>
  <si>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</si>
  <si>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</si>
  <si>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</si>
  <si>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</si>
  <si>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</si>
  <si>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</si>
  <si>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</si>
  <si>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</si>
  <si>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</si>
  <si>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</si>
  <si>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</si>
  <si>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</si>
  <si>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</si>
  <si>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</si>
  <si>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</si>
  <si>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</si>
  <si>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</si>
  <si>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</si>
  <si>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</si>
  <si>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</si>
  <si>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</si>
  <si>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</si>
  <si>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</si>
  <si>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</si>
  <si>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</si>
  <si>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</si>
  <si>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</si>
  <si>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</si>
  <si>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</si>
  <si>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</si>
  <si>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</si>
  <si>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</si>
  <si>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</si>
  <si>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</si>
  <si>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</si>
  <si>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</si>
  <si>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</si>
  <si>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</si>
  <si>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</si>
  <si>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</si>
  <si>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</si>
  <si>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</si>
  <si>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</si>
  <si>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</si>
  <si>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</si>
  <si>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</si>
  <si>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</si>
  <si>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</si>
  <si>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</si>
  <si>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</si>
  <si>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</si>
  <si>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</si>
  <si>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</si>
  <si>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</si>
  <si>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</si>
  <si>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</si>
  <si>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</si>
  <si>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</si>
  <si>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</si>
  <si>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</si>
  <si>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</si>
  <si>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</si>
  <si>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</si>
  <si>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</si>
  <si>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</si>
  <si>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</si>
  <si>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</si>
  <si>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</si>
  <si>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</si>
  <si>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</si>
  <si>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</si>
  <si>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</si>
  <si>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</si>
  <si>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</si>
  <si>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</si>
  <si>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</si>
  <si>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</si>
  <si>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</si>
  <si>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</si>
  <si>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</si>
  <si>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</si>
  <si>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</si>
  <si>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</si>
  <si>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</si>
  <si>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</si>
  <si>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</si>
  <si>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</si>
  <si>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</si>
  <si>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</si>
  <si>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</si>
  <si>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</si>
  <si>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</si>
  <si>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</si>
  <si>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</si>
  <si>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</si>
  <si>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</si>
  <si>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</si>
  <si>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</si>
  <si>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</si>
  <si>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</si>
  <si>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</si>
  <si>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</si>
  <si>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</si>
  <si>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</si>
  <si>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</si>
  <si>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</si>
  <si>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</si>
  <si>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</si>
  <si>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</si>
  <si>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</si>
  <si>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</si>
  <si>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</si>
  <si>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</si>
  <si>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</si>
  <si>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</si>
  <si>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</si>
  <si>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</si>
  <si>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</si>
  <si>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</si>
  <si>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</si>
  <si>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</si>
  <si>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</si>
  <si>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</si>
  <si>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</si>
  <si>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</si>
  <si>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</si>
  <si>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</si>
  <si>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</si>
  <si>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</si>
  <si>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</si>
  <si>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</si>
  <si>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</si>
  <si>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</si>
  <si>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</si>
  <si>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</si>
  <si>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</si>
  <si>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</si>
  <si>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</si>
  <si>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</si>
  <si>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</si>
  <si>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</si>
  <si>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</si>
  <si>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</si>
  <si>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</si>
  <si>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</si>
  <si>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</si>
  <si>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</si>
  <si>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</si>
  <si>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</si>
  <si>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</si>
  <si>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</si>
  <si>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</si>
  <si>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</si>
  <si>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</si>
  <si>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</si>
  <si>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</si>
  <si>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</si>
  <si>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</si>
  <si>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</si>
  <si>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</si>
  <si>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</si>
  <si>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</si>
  <si>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</si>
  <si>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</si>
  <si>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</si>
  <si>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</si>
  <si>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</si>
  <si>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</si>
  <si>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</si>
  <si>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</si>
  <si>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</si>
  <si>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</si>
  <si>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</si>
  <si>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</si>
  <si>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</si>
  <si>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</si>
  <si>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</si>
  <si>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</si>
  <si>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</si>
  <si>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</si>
  <si>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</si>
  <si>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</si>
  <si>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</si>
  <si>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</si>
  <si>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</si>
  <si>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</si>
  <si>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</si>
  <si>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</si>
  <si>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</si>
  <si>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</si>
  <si>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</si>
  <si>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</si>
  <si>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</si>
  <si>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</si>
  <si>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</si>
  <si>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</si>
  <si>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</si>
  <si>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</si>
  <si>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</si>
  <si>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</si>
  <si>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</si>
  <si>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</si>
  <si>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</si>
  <si>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</si>
  <si>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</si>
  <si>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</si>
  <si>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</si>
  <si>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</si>
  <si>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</si>
  <si>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</si>
  <si>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</si>
  <si>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</si>
  <si>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</si>
  <si>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</si>
  <si>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</si>
  <si>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</si>
  <si>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</si>
  <si>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</si>
  <si>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</si>
  <si>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</si>
  <si>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</si>
  <si>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</si>
  <si>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</si>
  <si>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</si>
  <si>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</si>
  <si>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</si>
  <si>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</si>
  <si>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</si>
  <si>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</si>
  <si>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</si>
  <si>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</si>
  <si>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</si>
  <si>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</si>
  <si>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</si>
  <si>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</si>
  <si>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</si>
  <si>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</si>
  <si>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</si>
  <si>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</si>
  <si>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</si>
  <si>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</si>
  <si>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</si>
  <si>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</si>
  <si>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</si>
  <si>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</si>
  <si>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</si>
  <si>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</si>
  <si>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</si>
  <si>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</si>
  <si>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</si>
  <si>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</si>
  <si>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</si>
  <si>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</si>
  <si>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</si>
  <si>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</si>
  <si>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</si>
  <si>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</si>
  <si>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</si>
  <si>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</si>
  <si>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</si>
  <si>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</si>
  <si>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</si>
  <si>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</si>
  <si>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</si>
  <si>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</si>
  <si>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</si>
  <si>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</si>
  <si>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</si>
  <si>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</si>
  <si>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</si>
  <si>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</si>
  <si>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</si>
  <si>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</si>
  <si>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</si>
  <si>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</si>
  <si>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</si>
  <si>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</si>
  <si>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</si>
  <si>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</si>
  <si>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</si>
  <si>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</si>
  <si>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</si>
  <si>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</si>
  <si>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</si>
  <si>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</si>
  <si>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</si>
  <si>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</si>
  <si>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</si>
  <si>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</si>
  <si>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</si>
  <si>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</si>
  <si>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</si>
  <si>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</si>
  <si>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</si>
  <si>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</si>
  <si>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</si>
  <si>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</si>
  <si>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</si>
  <si>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</si>
  <si>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</si>
  <si>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</si>
  <si>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</si>
  <si>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</si>
  <si>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</si>
  <si>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</si>
  <si>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</si>
  <si>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</si>
  <si>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</si>
  <si>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</si>
  <si>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</si>
  <si>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</si>
  <si>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</si>
  <si>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</si>
  <si>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</si>
  <si>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</si>
  <si>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</si>
  <si>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</si>
  <si>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</si>
  <si>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</si>
  <si>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</si>
  <si>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</si>
  <si>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</si>
  <si>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</si>
  <si>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</si>
  <si>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</si>
  <si>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</si>
  <si>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</si>
  <si>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</si>
  <si>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</si>
  <si>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</si>
  <si>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</si>
  <si>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</si>
  <si>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</si>
  <si>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</si>
  <si>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</si>
  <si>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</si>
  <si>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</si>
  <si>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</si>
  <si>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</si>
  <si>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</si>
  <si>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</si>
  <si>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</si>
  <si>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</si>
  <si>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</si>
  <si>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</si>
  <si>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</si>
  <si>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</si>
  <si>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</si>
  <si>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</si>
  <si>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</si>
  <si>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</si>
  <si>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</si>
  <si>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</si>
  <si>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</si>
  <si>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</si>
  <si>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</si>
  <si>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</si>
  <si>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</si>
  <si>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</si>
  <si>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</si>
  <si>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</si>
  <si>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</si>
  <si>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</si>
  <si>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</si>
  <si>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</si>
  <si>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</si>
  <si>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</si>
  <si>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</si>
  <si>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</si>
  <si>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</si>
  <si>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</si>
  <si>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</si>
  <si>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</si>
  <si>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</si>
  <si>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</si>
  <si>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</si>
  <si>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</si>
  <si>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</si>
  <si>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</si>
  <si>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</si>
  <si>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</si>
  <si>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</si>
  <si>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</si>
  <si>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</si>
  <si>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</si>
  <si>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</si>
  <si>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</si>
  <si>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</si>
  <si>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</si>
  <si>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</si>
  <si>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</si>
  <si>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</si>
  <si>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</si>
  <si>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</si>
  <si>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</si>
  <si>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</si>
  <si>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</si>
  <si>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</si>
  <si>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</si>
  <si>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</si>
  <si>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</si>
  <si>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</si>
  <si>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</si>
  <si>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</si>
  <si>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</si>
  <si>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</si>
  <si>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</si>
  <si>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</si>
  <si>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</si>
  <si>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</si>
  <si>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</si>
  <si>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</si>
  <si>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</si>
  <si>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</si>
  <si>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</si>
  <si>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</si>
  <si>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</si>
  <si>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</si>
  <si>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</si>
  <si>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</si>
  <si>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</si>
  <si>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</si>
  <si>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</si>
  <si>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</si>
  <si>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</si>
  <si>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</si>
  <si>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</si>
  <si>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</si>
  <si>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</si>
  <si>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</si>
  <si>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</si>
  <si>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</si>
  <si>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</si>
  <si>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</si>
  <si>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</si>
  <si>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</si>
  <si>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</si>
  <si>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</si>
  <si>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</si>
  <si>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</si>
  <si>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</si>
  <si>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</si>
  <si>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</si>
  <si>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</si>
  <si>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</si>
  <si>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</si>
  <si>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</si>
  <si>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</si>
  <si>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</si>
  <si>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</si>
  <si>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</si>
  <si>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</si>
  <si>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</si>
  <si>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</si>
  <si>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</si>
  <si>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</si>
  <si>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</si>
  <si>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</si>
  <si>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</si>
  <si>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</si>
  <si>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</si>
  <si>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</si>
  <si>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</si>
  <si>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</si>
  <si>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</si>
  <si>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</si>
  <si>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</si>
  <si>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</si>
  <si>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</si>
  <si>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</si>
  <si>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</si>
  <si>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</si>
  <si>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</si>
  <si>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</si>
  <si>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</si>
  <si>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</si>
  <si>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</si>
  <si>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</si>
  <si>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</si>
  <si>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</si>
  <si>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</si>
  <si>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</si>
  <si>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</si>
  <si>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</si>
  <si>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</si>
  <si>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</si>
  <si>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</si>
  <si>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</si>
  <si>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</si>
  <si>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</si>
  <si>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</si>
  <si>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</si>
  <si>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</si>
  <si>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</si>
  <si>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</si>
  <si>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</si>
  <si>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</si>
  <si>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</si>
  <si>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</si>
  <si>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</si>
  <si>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</si>
  <si>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</si>
  <si>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</si>
  <si>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</si>
  <si>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</si>
  <si>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</si>
  <si>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</si>
  <si>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</si>
  <si>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</si>
  <si>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</si>
  <si>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</si>
  <si>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</si>
  <si>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</si>
  <si>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</si>
  <si>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</si>
  <si>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</si>
  <si>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</si>
  <si>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</si>
  <si>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</si>
  <si>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</si>
  <si>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</si>
  <si>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</si>
  <si>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</si>
  <si>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</si>
  <si>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</si>
  <si>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</si>
  <si>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</si>
  <si>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</si>
  <si>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</si>
  <si>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</si>
  <si>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</si>
  <si>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</si>
  <si>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</si>
  <si>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</si>
  <si>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</si>
  <si>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</si>
  <si>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</si>
  <si>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</si>
  <si>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</si>
  <si>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</si>
  <si>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</si>
  <si>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</si>
  <si>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</si>
  <si>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</si>
  <si>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</si>
  <si>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</si>
  <si>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</si>
  <si>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</si>
  <si>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</si>
  <si>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</si>
  <si>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</si>
  <si>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</si>
  <si>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</si>
  <si>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</si>
  <si>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</si>
  <si>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</si>
  <si>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</si>
  <si>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</si>
  <si>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</si>
  <si>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</si>
  <si>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</si>
  <si>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</si>
  <si>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</si>
  <si>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</si>
  <si>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</si>
  <si>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</si>
  <si>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</si>
  <si>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</si>
  <si>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</si>
  <si>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</si>
  <si>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</si>
  <si>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</si>
  <si>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</si>
  <si>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</si>
  <si>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</si>
  <si>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</si>
  <si>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</si>
  <si>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</si>
  <si>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</si>
  <si>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</si>
  <si>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</si>
  <si>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</si>
  <si>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</si>
  <si>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</si>
  <si>
    <t>NULL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</si>
  <si>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</si>
  <si>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</si>
  <si>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</si>
  <si>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</si>
  <si>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</si>
  <si>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</si>
  <si>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</si>
  <si>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</si>
  <si>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</si>
  <si>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</si>
  <si>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</si>
  <si>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</si>
  <si>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importo</t>
  </si>
  <si>
    <t>06/01/2021</t>
  </si>
  <si>
    <t>17/01/2021</t>
  </si>
  <si>
    <t>17/02/2021</t>
  </si>
  <si>
    <t>17/03/2021</t>
  </si>
  <si>
    <t>17/04/2021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</si>
  <si>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</si>
  <si>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</si>
  <si>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</si>
  <si>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</si>
  <si>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</si>
  <si>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</si>
  <si>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</si>
  <si>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</si>
  <si>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</si>
  <si>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</si>
  <si>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</si>
  <si>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06/02/2021</t>
  </si>
  <si>
    <t>06/03/2021</t>
  </si>
  <si>
    <t>06/04/2021</t>
  </si>
  <si>
    <t>06/05/2021</t>
  </si>
  <si>
    <t>06/06/2021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</si>
  <si>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</si>
  <si>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</si>
  <si>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</si>
  <si>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</si>
  <si>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</si>
  <si>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</si>
  <si>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</si>
  <si>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</si>
  <si>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</si>
  <si>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</si>
  <si>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</si>
  <si>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02/01/2021</t>
  </si>
  <si>
    <t>02/02/2021</t>
  </si>
  <si>
    <t>02/03/2021</t>
  </si>
  <si>
    <t>02/04/2021</t>
  </si>
  <si>
    <t>02/05/2021</t>
  </si>
  <si>
    <t>02/06/2021</t>
  </si>
  <si>
    <t>17/05/2021</t>
  </si>
  <si>
    <t>17/06/2021</t>
  </si>
  <si>
    <t>08/03/2020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</si>
  <si>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</si>
  <si>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</si>
  <si>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</si>
  <si>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</si>
  <si>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</si>
  <si>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</si>
  <si>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</si>
  <si>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08/01/2021</t>
  </si>
  <si>
    <t>08/02/2021</t>
  </si>
  <si>
    <t>08/03/2021</t>
  </si>
  <si>
    <t>08/04/2021</t>
  </si>
  <si>
    <t>08/05/2021</t>
  </si>
  <si>
    <t>08/06/2021</t>
  </si>
  <si>
    <t>08/04/2020</t>
  </si>
  <si>
    <t>08/05/2020</t>
  </si>
  <si>
    <t>13/01/2021</t>
  </si>
  <si>
    <t>13/02/2020</t>
  </si>
  <si>
    <t>13/02/2021</t>
  </si>
  <si>
    <t>13/03/2020</t>
  </si>
  <si>
    <t>13/04/2020</t>
  </si>
  <si>
    <t>13/05/2020</t>
  </si>
  <si>
    <t>13/06/2020</t>
  </si>
  <si>
    <t>13/08/2020</t>
  </si>
  <si>
    <t>13/09/2020</t>
  </si>
  <si>
    <t>13/10/2020</t>
  </si>
  <si>
    <t>13/11/2020</t>
  </si>
  <si>
    <t>13/12/2020</t>
  </si>
  <si>
    <t>13/03/2021</t>
  </si>
  <si>
    <t>13/04/2021</t>
  </si>
  <si>
    <t>13/05/2021</t>
  </si>
  <si>
    <t>13/06/2021</t>
  </si>
  <si>
    <t>14/04/2020</t>
  </si>
  <si>
    <t>14/05/2020</t>
  </si>
  <si>
    <t>14/06/2020</t>
  </si>
  <si>
    <t>14/07/2020</t>
  </si>
  <si>
    <t>14/08/2020</t>
  </si>
  <si>
    <t>14/09/2020</t>
  </si>
  <si>
    <t>14/10/2020</t>
  </si>
  <si>
    <t>14/11/2020</t>
  </si>
  <si>
    <t>14/12/2020</t>
  </si>
  <si>
    <t>14/01/2021</t>
  </si>
  <si>
    <t>14/02/2021</t>
  </si>
  <si>
    <t>14/03/2021</t>
  </si>
  <si>
    <t>14/04/2021</t>
  </si>
  <si>
    <t>14/05/2021</t>
  </si>
  <si>
    <t>14/06/2021</t>
  </si>
  <si>
    <t>16/08/2020</t>
  </si>
  <si>
    <t>16/09/2020</t>
  </si>
  <si>
    <t>16/11/2020</t>
  </si>
  <si>
    <t>16/12/2020</t>
  </si>
  <si>
    <t>16/01/2021</t>
  </si>
  <si>
    <t>16/02/2021</t>
  </si>
  <si>
    <t>16/03/2021</t>
  </si>
  <si>
    <t>16/04/2021</t>
  </si>
  <si>
    <t>16/05/2021</t>
  </si>
  <si>
    <t>16/06/2021</t>
  </si>
  <si>
    <t>12/09/2020</t>
  </si>
  <si>
    <t>12/10/2020</t>
  </si>
  <si>
    <t>12/11/2020</t>
  </si>
  <si>
    <t>12/12/2020</t>
  </si>
  <si>
    <t>12/01/2021</t>
  </si>
  <si>
    <t>12/02/2021</t>
  </si>
  <si>
    <t>12/03/2021</t>
  </si>
  <si>
    <t>12/04/2021</t>
  </si>
  <si>
    <t>12/05/2021</t>
  </si>
  <si>
    <t>12/06/2021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</si>
  <si>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</si>
  <si>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</si>
  <si>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</si>
  <si>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</si>
  <si>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</si>
  <si>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</si>
  <si>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</si>
  <si>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</si>
  <si>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</si>
  <si>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05/01/2021</t>
  </si>
  <si>
    <t>05/02/2021</t>
  </si>
  <si>
    <t>05/03/2021</t>
  </si>
  <si>
    <t>05/04/2021</t>
  </si>
  <si>
    <t>05/05/2021</t>
  </si>
  <si>
    <t>05/06/2021</t>
  </si>
  <si>
    <t>11/08/2020</t>
  </si>
  <si>
    <t>11/09/2020</t>
  </si>
  <si>
    <t>11/10/2020</t>
  </si>
  <si>
    <t>11/11/2020</t>
  </si>
  <si>
    <t>11/12/2020</t>
  </si>
  <si>
    <t>11/01/2021</t>
  </si>
  <si>
    <t>11/02/2021</t>
  </si>
  <si>
    <t>11/03/2021</t>
  </si>
  <si>
    <t>11/04/2021</t>
  </si>
  <si>
    <t>11/05/2021</t>
  </si>
  <si>
    <t>11/06/2021</t>
  </si>
  <si>
    <t>15/05/2020</t>
  </si>
  <si>
    <t>15/06/2020</t>
  </si>
  <si>
    <t>15/07/2020</t>
  </si>
  <si>
    <t>15/08/2020</t>
  </si>
  <si>
    <t>15/09/2020</t>
  </si>
  <si>
    <t>15/10/2020</t>
  </si>
  <si>
    <t>15/11/2020</t>
  </si>
  <si>
    <t>15/12/2020</t>
  </si>
  <si>
    <t>15/01/2021</t>
  </si>
  <si>
    <t>15/02/2021</t>
  </si>
  <si>
    <t>15/03/2021</t>
  </si>
  <si>
    <t>15/04/2021</t>
  </si>
  <si>
    <t>15/05/2021</t>
  </si>
  <si>
    <t>15/06/2021</t>
  </si>
  <si>
    <t>22/05/2021</t>
  </si>
  <si>
    <t>22/06/2020</t>
  </si>
  <si>
    <t>22/07/2020</t>
  </si>
  <si>
    <t>22/08/2020</t>
  </si>
  <si>
    <t>22/09/2020</t>
  </si>
  <si>
    <t>22/10/2020</t>
  </si>
  <si>
    <t>22/11/2020</t>
  </si>
  <si>
    <t>22/12/2020</t>
  </si>
  <si>
    <t>22/01/2021</t>
  </si>
  <si>
    <t>22/02/2021</t>
  </si>
  <si>
    <t>22/03/2021</t>
  </si>
  <si>
    <t>22/04/2021</t>
  </si>
  <si>
    <t>22/06/2021</t>
  </si>
  <si>
    <t>11/03/2020</t>
  </si>
  <si>
    <t>11/04/2020</t>
  </si>
  <si>
    <t>11/05/2020</t>
  </si>
  <si>
    <t>11/06/2020</t>
  </si>
  <si>
    <t>18/01/2021</t>
  </si>
  <si>
    <t>18/02/2021</t>
  </si>
  <si>
    <t>18/03/2021</t>
  </si>
  <si>
    <t>18/04/2021</t>
  </si>
  <si>
    <t>18/05/2021</t>
  </si>
  <si>
    <t>18/06/2021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</si>
  <si>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</si>
  <si>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</si>
  <si>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</si>
  <si>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</si>
  <si>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</si>
  <si>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</si>
  <si>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</si>
  <si>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</si>
  <si>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</si>
  <si>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</si>
  <si>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03/01/2021</t>
  </si>
  <si>
    <t>03/02/2021</t>
  </si>
  <si>
    <t>03/03/2021</t>
  </si>
  <si>
    <t>03/04/2021</t>
  </si>
  <si>
    <t>03/05/2021</t>
  </si>
  <si>
    <t>03/06/2021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</si>
  <si>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</si>
  <si>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</si>
  <si>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</si>
  <si>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</si>
  <si>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</si>
  <si>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</si>
  <si>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</si>
  <si>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</si>
  <si>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</si>
  <si>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</si>
  <si>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10/01/2021</t>
  </si>
  <si>
    <t>10/02/2021</t>
  </si>
  <si>
    <t>10/03/2021</t>
  </si>
  <si>
    <t>10/04/2021</t>
  </si>
  <si>
    <t>10/05/2021</t>
  </si>
  <si>
    <t>10/06/2021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</si>
  <si>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</si>
  <si>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</si>
  <si>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</si>
  <si>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</si>
  <si>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</si>
  <si>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</si>
  <si>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</si>
  <si>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09/01/2021</t>
  </si>
  <si>
    <t>09/02/2021</t>
  </si>
  <si>
    <t>09/03/2021</t>
  </si>
  <si>
    <t>09/04/2021</t>
  </si>
  <si>
    <t>09/05/2021</t>
  </si>
  <si>
    <t>09/06/2021</t>
  </si>
  <si>
    <t>18/11/2020</t>
  </si>
  <si>
    <t>18/12/2020</t>
  </si>
  <si>
    <t>19/03/2021</t>
  </si>
  <si>
    <t>19/04/2020</t>
  </si>
  <si>
    <t>19/05/2020</t>
  </si>
  <si>
    <t>19/06/2020</t>
  </si>
  <si>
    <t>19/07/2020</t>
  </si>
  <si>
    <t>19/08/2020</t>
  </si>
  <si>
    <t>19/09/2020</t>
  </si>
  <si>
    <t>19/10/2020</t>
  </si>
  <si>
    <t>19/11/2020</t>
  </si>
  <si>
    <t>19/12/2020</t>
  </si>
  <si>
    <t>19/01/2021</t>
  </si>
  <si>
    <t>19/02/2021</t>
  </si>
  <si>
    <t>19/04/2021</t>
  </si>
  <si>
    <t>19/05/2021</t>
  </si>
  <si>
    <t>19/06/2021</t>
  </si>
  <si>
    <t>12/04/2020</t>
  </si>
  <si>
    <t>12/05/2020</t>
  </si>
  <si>
    <t>12/06/2020</t>
  </si>
  <si>
    <t>21/04/2020</t>
  </si>
  <si>
    <t>21/05/2020</t>
  </si>
  <si>
    <t>21/06/2020</t>
  </si>
  <si>
    <t>21/07/2020</t>
  </si>
  <si>
    <t>21/06/2021</t>
  </si>
  <si>
    <t>21/08/2020</t>
  </si>
  <si>
    <t>21/09/2020</t>
  </si>
  <si>
    <t>21/10/2020</t>
  </si>
  <si>
    <t>21/11/2020</t>
  </si>
  <si>
    <t>21/12/2020</t>
  </si>
  <si>
    <t>21/01/2021</t>
  </si>
  <si>
    <t>21/02/2021</t>
  </si>
  <si>
    <t>21/03/2021</t>
  </si>
  <si>
    <t>21/04/2021</t>
  </si>
  <si>
    <t>21/05/2021</t>
  </si>
  <si>
    <t>20/04/2020</t>
  </si>
  <si>
    <t>20/05/2020</t>
  </si>
  <si>
    <t>20/06/2020</t>
  </si>
  <si>
    <t>20/07/2020</t>
  </si>
  <si>
    <t>20/08/2020</t>
  </si>
  <si>
    <t>20/09/2020</t>
  </si>
  <si>
    <t>20/10/2020</t>
  </si>
  <si>
    <t>20/11/2020</t>
  </si>
  <si>
    <t>20/12/2020</t>
  </si>
  <si>
    <t>20/01/2021</t>
  </si>
  <si>
    <t>20/02/2021</t>
  </si>
  <si>
    <t>20/03/2021</t>
  </si>
  <si>
    <t>20/04/2021</t>
  </si>
  <si>
    <t>20/05/2021</t>
  </si>
  <si>
    <t>20/06/2021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</si>
</sst>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0" fontId="0" fillId="0" borderId="0" xfId="0" applyAlignment="1">
      <alignment horizontal="center"/>
    </xf>
    <xf numFmtId="0" fontId="3" fillId="0" borderId="0" xfId="0" applyFont="1" applyFill="1"/>
    <xf numFmtId="0" fontId="3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it.wikipedia.org/wiki/Josh_G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8E52-4FEF-42D6-ABEC-347E6A16E753}">
  <dimension ref="A1:H103"/>
  <sheetViews>
    <sheetView topLeftCell="A47" workbookViewId="0">
      <selection activeCell="A69" sqref="A69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1219</v>
      </c>
    </row>
    <row r="2" spans="1:5" s="15" customFormat="1" x14ac:dyDescent="0.3">
      <c r="A2" s="15" t="s">
        <v>351</v>
      </c>
      <c r="B2" s="16" t="s">
        <v>355</v>
      </c>
      <c r="C2" s="15">
        <v>20</v>
      </c>
      <c r="D2" s="15" t="str">
        <f t="shared" ref="D2:D89" si="0">_xlfn.CONCAT("('",A2,"','",B2,"',",C2,")")</f>
        <v>('12FRT574','01/01/2020',20)</v>
      </c>
      <c r="E2" s="15" t="str">
        <f>_xlfn.CONCAT("INSERT INTO PAGAMENTO (",$A$1,",",$B$1,",",$C$1,")"," VALUES ",D2)</f>
        <v>INSERT INTO PAGAMENTO (codAbbonamento,dataPagamento,importo) VALUES ('12FRT574','01/01/2020',20)</v>
      </c>
    </row>
    <row r="3" spans="1:5" s="15" customFormat="1" x14ac:dyDescent="0.3">
      <c r="A3" s="15" t="s">
        <v>351</v>
      </c>
      <c r="B3" s="16" t="s">
        <v>354</v>
      </c>
      <c r="C3" s="15">
        <v>20</v>
      </c>
      <c r="D3" s="15" t="str">
        <f t="shared" si="0"/>
        <v>('12FRT574','01/02/2020',20)</v>
      </c>
      <c r="E3" s="15" t="str">
        <f t="shared" ref="E3:E89" si="1">_xlfn.CONCAT("INSERT INTO PAGAMENTO (",$A$1,",",$B$1,",",$C$1,")"," VALUES ",D3)</f>
        <v>INSERT INTO PAGAMENTO (codAbbonamento,dataPagamento,importo) VALUES ('12FRT574','01/02/2020',20)</v>
      </c>
    </row>
    <row r="4" spans="1:5" s="15" customFormat="1" x14ac:dyDescent="0.3">
      <c r="A4" s="15" t="s">
        <v>351</v>
      </c>
      <c r="B4" s="16" t="s">
        <v>353</v>
      </c>
      <c r="C4" s="15">
        <v>20</v>
      </c>
      <c r="D4" s="15" t="str">
        <f t="shared" si="0"/>
        <v>('12FRT574','01/03/2020',20)</v>
      </c>
      <c r="E4" s="15" t="str">
        <f t="shared" si="1"/>
        <v>INSERT INTO PAGAMENTO (codAbbonamento,dataPagamento,importo) VALUES ('12FRT574','01/03/2020',20)</v>
      </c>
    </row>
    <row r="5" spans="1:5" s="15" customFormat="1" x14ac:dyDescent="0.3">
      <c r="A5" s="15" t="s">
        <v>351</v>
      </c>
      <c r="B5" s="16" t="s">
        <v>352</v>
      </c>
      <c r="C5" s="15">
        <v>20</v>
      </c>
      <c r="D5" s="15" t="str">
        <f t="shared" si="0"/>
        <v>('12FRT574','01/04/2020',20)</v>
      </c>
      <c r="E5" s="15" t="str">
        <f t="shared" si="1"/>
        <v>INSERT INTO PAGAMENTO (codAbbonamento,dataPagamento,importo) VALUES ('12FRT574','01/04/2020',20)</v>
      </c>
    </row>
    <row r="6" spans="1:5" s="15" customFormat="1" x14ac:dyDescent="0.3">
      <c r="A6" s="15" t="s">
        <v>351</v>
      </c>
      <c r="B6" s="16" t="s">
        <v>350</v>
      </c>
      <c r="C6" s="15">
        <v>20</v>
      </c>
      <c r="D6" s="15" t="str">
        <f t="shared" si="0"/>
        <v>('12FRT574','01/05/2020',20)</v>
      </c>
      <c r="E6" s="15" t="str">
        <f t="shared" si="1"/>
        <v>INSERT INTO PAGAMENTO (codAbbonamento,dataPagamento,importo) VALUES ('12FRT574','01/05/2020',20)</v>
      </c>
    </row>
    <row r="7" spans="1:5" s="15" customFormat="1" x14ac:dyDescent="0.3">
      <c r="A7" s="15" t="s">
        <v>351</v>
      </c>
      <c r="B7" s="16" t="s">
        <v>1207</v>
      </c>
      <c r="C7" s="15">
        <v>20</v>
      </c>
      <c r="D7" s="15" t="str">
        <f t="shared" si="0"/>
        <v>('12FRT574','01/06/2020',20)</v>
      </c>
      <c r="E7" s="15" t="str">
        <f t="shared" si="1"/>
        <v>INSERT INTO PAGAMENTO (codAbbonamento,dataPagamento,importo) VALUES ('12FRT574','01/06/2020',20)</v>
      </c>
    </row>
    <row r="8" spans="1:5" s="15" customFormat="1" x14ac:dyDescent="0.3">
      <c r="A8" s="15" t="s">
        <v>351</v>
      </c>
      <c r="B8" s="16" t="s">
        <v>1208</v>
      </c>
      <c r="C8" s="15">
        <v>20</v>
      </c>
      <c r="D8" s="15" t="str">
        <f t="shared" si="0"/>
        <v>('12FRT574','01/07/2020',20)</v>
      </c>
      <c r="E8" s="15" t="str">
        <f t="shared" si="1"/>
        <v>INSERT INTO PAGAMENTO (codAbbonamento,dataPagamento,importo) VALUES ('12FRT574','01/07/2020',20)</v>
      </c>
    </row>
    <row r="9" spans="1:5" s="15" customFormat="1" x14ac:dyDescent="0.3">
      <c r="A9" s="15" t="s">
        <v>351</v>
      </c>
      <c r="B9" s="16" t="s">
        <v>1209</v>
      </c>
      <c r="C9" s="15">
        <v>20</v>
      </c>
      <c r="D9" s="15" t="str">
        <f t="shared" si="0"/>
        <v>('12FRT574','01/08/2020',20)</v>
      </c>
      <c r="E9" s="15" t="str">
        <f t="shared" si="1"/>
        <v>INSERT INTO PAGAMENTO (codAbbonamento,dataPagamento,importo) VALUES ('12FRT574','01/08/2020',20)</v>
      </c>
    </row>
    <row r="10" spans="1:5" s="15" customFormat="1" x14ac:dyDescent="0.3">
      <c r="A10" s="15" t="s">
        <v>351</v>
      </c>
      <c r="B10" s="16" t="s">
        <v>1210</v>
      </c>
      <c r="C10" s="15">
        <v>20</v>
      </c>
      <c r="D10" s="15" t="str">
        <f t="shared" si="0"/>
        <v>('12FRT574','01/09/2020',20)</v>
      </c>
      <c r="E10" s="15" t="str">
        <f t="shared" si="1"/>
        <v>INSERT INTO PAGAMENTO (codAbbonamento,dataPagamento,importo) VALUES ('12FRT574','01/09/2020',20)</v>
      </c>
    </row>
    <row r="11" spans="1:5" s="15" customFormat="1" x14ac:dyDescent="0.3">
      <c r="A11" s="15" t="s">
        <v>351</v>
      </c>
      <c r="B11" s="16" t="s">
        <v>1211</v>
      </c>
      <c r="C11" s="15">
        <v>20</v>
      </c>
      <c r="D11" s="15" t="str">
        <f t="shared" si="0"/>
        <v>('12FRT574','01/10/2020',20)</v>
      </c>
      <c r="E11" s="15" t="str">
        <f t="shared" si="1"/>
        <v>INSERT INTO PAGAMENTO (codAbbonamento,dataPagamento,importo) VALUES ('12FRT574','01/10/2020',20)</v>
      </c>
    </row>
    <row r="12" spans="1:5" s="15" customFormat="1" x14ac:dyDescent="0.3">
      <c r="A12" s="15" t="s">
        <v>351</v>
      </c>
      <c r="B12" s="16" t="s">
        <v>1212</v>
      </c>
      <c r="C12" s="15">
        <v>20</v>
      </c>
      <c r="D12" s="15" t="str">
        <f t="shared" si="0"/>
        <v>('12FRT574','01/11/2020',20)</v>
      </c>
      <c r="E12" s="15" t="str">
        <f t="shared" si="1"/>
        <v>INSERT INTO PAGAMENTO (codAbbonamento,dataPagamento,importo) VALUES ('12FRT574','01/11/2020',20)</v>
      </c>
    </row>
    <row r="13" spans="1:5" s="15" customFormat="1" x14ac:dyDescent="0.3">
      <c r="A13" s="15" t="s">
        <v>351</v>
      </c>
      <c r="B13" s="16" t="s">
        <v>1213</v>
      </c>
      <c r="C13" s="15">
        <v>20</v>
      </c>
      <c r="D13" s="15" t="str">
        <f t="shared" si="0"/>
        <v>('12FRT574','01/12/2020',20)</v>
      </c>
      <c r="E13" s="15" t="str">
        <f t="shared" si="1"/>
        <v>INSERT INTO PAGAMENTO (codAbbonamento,dataPagamento,importo) VALUES ('12FRT574','01/12/2020',20)</v>
      </c>
    </row>
    <row r="14" spans="1:5" s="15" customFormat="1" x14ac:dyDescent="0.3">
      <c r="A14" s="15" t="s">
        <v>351</v>
      </c>
      <c r="B14" s="16" t="s">
        <v>1214</v>
      </c>
      <c r="C14" s="15">
        <v>20</v>
      </c>
      <c r="D14" s="15" t="str">
        <f t="shared" si="0"/>
        <v>('12FRT574','01/01/2021',20)</v>
      </c>
      <c r="E14" s="15" t="str">
        <f t="shared" si="1"/>
        <v>INSERT INTO PAGAMENTO (codAbbonamento,dataPagamento,importo) VALUES ('12FRT574','01/01/2021',20)</v>
      </c>
    </row>
    <row r="15" spans="1:5" s="15" customFormat="1" x14ac:dyDescent="0.3">
      <c r="A15" s="15" t="s">
        <v>351</v>
      </c>
      <c r="B15" s="16" t="s">
        <v>1215</v>
      </c>
      <c r="C15" s="15">
        <v>20</v>
      </c>
      <c r="D15" s="15" t="str">
        <f t="shared" si="0"/>
        <v>('12FRT574','01/02/2021',20)</v>
      </c>
      <c r="E15" s="15" t="str">
        <f t="shared" si="1"/>
        <v>INSERT INTO PAGAMENTO (codAbbonamento,dataPagamento,importo) VALUES ('12FRT574','01/02/2021',20)</v>
      </c>
    </row>
    <row r="16" spans="1:5" s="15" customFormat="1" x14ac:dyDescent="0.3">
      <c r="A16" s="15" t="s">
        <v>351</v>
      </c>
      <c r="B16" s="16" t="s">
        <v>1216</v>
      </c>
      <c r="C16" s="15">
        <v>20</v>
      </c>
      <c r="D16" s="15" t="str">
        <f t="shared" si="0"/>
        <v>('12FRT574','01/03/2021',20)</v>
      </c>
      <c r="E16" s="15" t="str">
        <f t="shared" si="1"/>
        <v>INSERT INTO PAGAMENTO (codAbbonamento,dataPagamento,importo) VALUES ('12FRT574','01/03/2021',20)</v>
      </c>
    </row>
    <row r="17" spans="1:5" s="15" customFormat="1" x14ac:dyDescent="0.3">
      <c r="A17" s="15" t="s">
        <v>351</v>
      </c>
      <c r="B17" s="16" t="s">
        <v>1217</v>
      </c>
      <c r="C17" s="15">
        <v>20</v>
      </c>
      <c r="D17" s="15" t="str">
        <f t="shared" si="0"/>
        <v>('12FRT574','01/04/2021',20)</v>
      </c>
      <c r="E17" s="15" t="str">
        <f t="shared" si="1"/>
        <v>INSERT INTO PAGAMENTO (codAbbonamento,dataPagamento,importo) VALUES ('12FRT574','01/04/2021',20)</v>
      </c>
    </row>
    <row r="18" spans="1:5" s="15" customFormat="1" x14ac:dyDescent="0.3">
      <c r="A18" s="15" t="s">
        <v>351</v>
      </c>
      <c r="B18" s="16" t="s">
        <v>1218</v>
      </c>
      <c r="C18" s="15">
        <v>20</v>
      </c>
      <c r="D18" s="15" t="str">
        <f t="shared" si="0"/>
        <v>('12FRT574','01/05/2021',20)</v>
      </c>
      <c r="E18" s="15" t="str">
        <f t="shared" si="1"/>
        <v>INSERT INTO PAGAMENTO (codAbbonamento,dataPagamento,importo) VALUES ('12FRT574','01/05/2021',20)</v>
      </c>
    </row>
    <row r="19" spans="1:5" s="15" customFormat="1" x14ac:dyDescent="0.3">
      <c r="A19" s="15" t="s">
        <v>351</v>
      </c>
      <c r="B19" s="16" t="s">
        <v>1218</v>
      </c>
      <c r="C19" s="15">
        <v>20</v>
      </c>
      <c r="D19" s="15" t="str">
        <f t="shared" si="0"/>
        <v>('12FRT574','01/05/2021',20)</v>
      </c>
      <c r="E19" s="15" t="str">
        <f t="shared" si="1"/>
        <v>INSERT INTO PAGAMENTO (codAbbonamento,dataPagamento,importo) VALUES ('12FRT574','01/05/2021',20)</v>
      </c>
    </row>
    <row r="20" spans="1:5" s="15" customFormat="1" x14ac:dyDescent="0.3">
      <c r="A20" s="15" t="s">
        <v>349</v>
      </c>
      <c r="B20" s="16" t="s">
        <v>348</v>
      </c>
      <c r="C20" s="15">
        <v>30</v>
      </c>
      <c r="D20" s="15" t="str">
        <f t="shared" si="0"/>
        <v>('12FRT575','02/01/2020',30)</v>
      </c>
      <c r="E20" s="15" t="str">
        <f t="shared" si="1"/>
        <v>INSERT INTO PAGAMENTO (codAbbonamento,dataPagamento,importo) VALUES ('12FRT575','02/01/2020',30)</v>
      </c>
    </row>
    <row r="21" spans="1:5" s="15" customFormat="1" x14ac:dyDescent="0.3">
      <c r="A21" s="15" t="s">
        <v>336</v>
      </c>
      <c r="B21" s="16" t="s">
        <v>335</v>
      </c>
      <c r="C21" s="15">
        <v>20</v>
      </c>
      <c r="D21" s="15" t="str">
        <f t="shared" si="0"/>
        <v>('12FRT581','08/02/2020',20)</v>
      </c>
      <c r="E21" s="15" t="str">
        <f t="shared" si="1"/>
        <v>INSERT INTO PAGAMENTO (codAbbonamento,dataPagamento,importo) VALUES ('12FRT581','08/02/2020',20)</v>
      </c>
    </row>
    <row r="22" spans="1:5" s="15" customFormat="1" x14ac:dyDescent="0.3">
      <c r="A22" s="15" t="s">
        <v>282</v>
      </c>
      <c r="B22" s="16" t="s">
        <v>286</v>
      </c>
      <c r="C22" s="15">
        <v>20</v>
      </c>
      <c r="D22" s="15" t="str">
        <f t="shared" si="0"/>
        <v>('13CDT602','17/07/2020',20)</v>
      </c>
      <c r="E22" s="15" t="str">
        <f t="shared" si="1"/>
        <v>INSERT INTO PAGAMENTO (codAbbonamento,dataPagamento,importo) VALUES ('13CDT602','17/07/2020',20)</v>
      </c>
    </row>
    <row r="23" spans="1:5" s="15" customFormat="1" x14ac:dyDescent="0.3">
      <c r="A23" s="15" t="s">
        <v>282</v>
      </c>
      <c r="B23" s="16" t="s">
        <v>285</v>
      </c>
      <c r="C23" s="15">
        <v>20</v>
      </c>
      <c r="D23" s="15" t="str">
        <f t="shared" si="0"/>
        <v>('13CDT602','17/08/2020',20)</v>
      </c>
      <c r="E23" s="15" t="str">
        <f t="shared" si="1"/>
        <v>INSERT INTO PAGAMENTO (codAbbonamento,dataPagamento,importo) VALUES ('13CDT602','17/08/2020',20)</v>
      </c>
    </row>
    <row r="24" spans="1:5" s="15" customFormat="1" x14ac:dyDescent="0.3">
      <c r="A24" s="15" t="s">
        <v>282</v>
      </c>
      <c r="B24" s="16" t="s">
        <v>284</v>
      </c>
      <c r="C24" s="15">
        <v>20</v>
      </c>
      <c r="D24" s="15" t="str">
        <f t="shared" si="0"/>
        <v>('13CDT602','17/09/2020',20)</v>
      </c>
      <c r="E24" s="15" t="str">
        <f t="shared" si="1"/>
        <v>INSERT INTO PAGAMENTO (codAbbonamento,dataPagamento,importo) VALUES ('13CDT602','17/09/2020',20)</v>
      </c>
    </row>
    <row r="25" spans="1:5" s="15" customFormat="1" x14ac:dyDescent="0.3">
      <c r="A25" s="15" t="s">
        <v>282</v>
      </c>
      <c r="B25" s="16" t="s">
        <v>283</v>
      </c>
      <c r="C25" s="15">
        <v>20</v>
      </c>
      <c r="D25" s="15" t="str">
        <f t="shared" si="0"/>
        <v>('13CDT602','17/10/2020',20)</v>
      </c>
      <c r="E25" s="15" t="str">
        <f t="shared" si="1"/>
        <v>INSERT INTO PAGAMENTO (codAbbonamento,dataPagamento,importo) VALUES ('13CDT602','17/10/2020',20)</v>
      </c>
    </row>
    <row r="26" spans="1:5" s="15" customFormat="1" x14ac:dyDescent="0.3">
      <c r="A26" s="15" t="s">
        <v>282</v>
      </c>
      <c r="B26" s="16" t="s">
        <v>281</v>
      </c>
      <c r="C26" s="15">
        <v>20</v>
      </c>
      <c r="D26" s="15" t="str">
        <f t="shared" si="0"/>
        <v>('13CDT602','17/11/2020',20)</v>
      </c>
      <c r="E26" s="15" t="str">
        <f t="shared" si="1"/>
        <v>INSERT INTO PAGAMENTO (codAbbonamento,dataPagamento,importo) VALUES ('13CDT602','17/11/2020',20)</v>
      </c>
    </row>
    <row r="27" spans="1:5" s="15" customFormat="1" x14ac:dyDescent="0.3">
      <c r="A27" s="15" t="s">
        <v>322</v>
      </c>
      <c r="B27" s="16" t="s">
        <v>321</v>
      </c>
      <c r="C27" s="15">
        <v>20</v>
      </c>
      <c r="D27" s="15" t="str">
        <f t="shared" si="0"/>
        <v>('13FRT586','13/01/2020',20)</v>
      </c>
      <c r="E27" s="15" t="str">
        <f t="shared" si="1"/>
        <v>INSERT INTO PAGAMENTO (codAbbonamento,dataPagamento,importo) VALUES ('13FRT586','13/01/2020',20)</v>
      </c>
    </row>
    <row r="28" spans="1:5" s="15" customFormat="1" x14ac:dyDescent="0.3">
      <c r="A28" s="15" t="s">
        <v>318</v>
      </c>
      <c r="B28" s="16" t="s">
        <v>320</v>
      </c>
      <c r="C28" s="15">
        <v>30</v>
      </c>
      <c r="D28" s="15" t="str">
        <f t="shared" si="0"/>
        <v>('13FRT587','14/01/2020',30)</v>
      </c>
      <c r="E28" s="15" t="str">
        <f t="shared" si="1"/>
        <v>INSERT INTO PAGAMENTO (codAbbonamento,dataPagamento,importo) VALUES ('13FRT587','14/01/2020',30)</v>
      </c>
    </row>
    <row r="29" spans="1:5" s="15" customFormat="1" x14ac:dyDescent="0.3">
      <c r="A29" s="15" t="s">
        <v>318</v>
      </c>
      <c r="B29" s="16" t="s">
        <v>319</v>
      </c>
      <c r="C29" s="15">
        <v>30</v>
      </c>
      <c r="D29" s="15" t="str">
        <f t="shared" si="0"/>
        <v>('13FRT587','14/02/2020',30)</v>
      </c>
      <c r="E29" s="15" t="str">
        <f t="shared" si="1"/>
        <v>INSERT INTO PAGAMENTO (codAbbonamento,dataPagamento,importo) VALUES ('13FRT587','14/02/2020',30)</v>
      </c>
    </row>
    <row r="30" spans="1:5" s="15" customFormat="1" x14ac:dyDescent="0.3">
      <c r="A30" s="15" t="s">
        <v>318</v>
      </c>
      <c r="B30" s="16" t="s">
        <v>317</v>
      </c>
      <c r="C30" s="15">
        <v>30</v>
      </c>
      <c r="D30" s="15" t="str">
        <f t="shared" si="0"/>
        <v>('13FRT587','14/03/2020',30)</v>
      </c>
      <c r="E30" s="15" t="str">
        <f t="shared" si="1"/>
        <v>INSERT INTO PAGAMENTO (codAbbonamento,dataPagamento,importo) VALUES ('13FRT587','14/03/2020',30)</v>
      </c>
    </row>
    <row r="31" spans="1:5" s="15" customFormat="1" x14ac:dyDescent="0.3">
      <c r="A31" s="15" t="s">
        <v>315</v>
      </c>
      <c r="B31" s="16" t="s">
        <v>316</v>
      </c>
      <c r="C31" s="15">
        <v>30</v>
      </c>
      <c r="D31" s="15" t="str">
        <f t="shared" si="0"/>
        <v>('13FRT588','15/03/2020',30)</v>
      </c>
      <c r="E31" s="15" t="str">
        <f t="shared" si="1"/>
        <v>INSERT INTO PAGAMENTO (codAbbonamento,dataPagamento,importo) VALUES ('13FRT588','15/03/2020',30)</v>
      </c>
    </row>
    <row r="32" spans="1:5" s="15" customFormat="1" x14ac:dyDescent="0.3">
      <c r="A32" s="15" t="s">
        <v>315</v>
      </c>
      <c r="B32" s="16" t="s">
        <v>314</v>
      </c>
      <c r="C32" s="15">
        <v>30</v>
      </c>
      <c r="D32" s="15" t="str">
        <f t="shared" si="0"/>
        <v>('13FRT588','15/04/2020',30)</v>
      </c>
      <c r="E32" s="15" t="str">
        <f t="shared" si="1"/>
        <v>INSERT INTO PAGAMENTO (codAbbonamento,dataPagamento,importo) VALUES ('13FRT588','15/04/2020',30)</v>
      </c>
    </row>
    <row r="33" spans="1:5" s="15" customFormat="1" x14ac:dyDescent="0.3">
      <c r="A33" s="15" t="s">
        <v>313</v>
      </c>
      <c r="B33" s="16" t="s">
        <v>312</v>
      </c>
      <c r="C33" s="15">
        <v>30</v>
      </c>
      <c r="D33" s="15" t="str">
        <f t="shared" si="0"/>
        <v>('13FRT589','16/10/2020',30)</v>
      </c>
      <c r="E33" s="15" t="str">
        <f t="shared" si="1"/>
        <v>INSERT INTO PAGAMENTO (codAbbonamento,dataPagamento,importo) VALUES ('13FRT589','16/10/2020',30)</v>
      </c>
    </row>
    <row r="34" spans="1:5" s="15" customFormat="1" x14ac:dyDescent="0.3">
      <c r="A34" s="15" t="s">
        <v>311</v>
      </c>
      <c r="B34" s="16" t="s">
        <v>283</v>
      </c>
      <c r="C34" s="15">
        <v>30</v>
      </c>
      <c r="D34" s="15" t="str">
        <f t="shared" si="0"/>
        <v>('13FRT590','17/10/2020',30)</v>
      </c>
      <c r="E34" s="15" t="str">
        <f t="shared" si="1"/>
        <v>INSERT INTO PAGAMENTO (codAbbonamento,dataPagamento,importo) VALUES ('13FRT590','17/10/2020',30)</v>
      </c>
    </row>
    <row r="35" spans="1:5" s="15" customFormat="1" x14ac:dyDescent="0.3">
      <c r="A35" s="15" t="s">
        <v>311</v>
      </c>
      <c r="B35" s="16" t="s">
        <v>281</v>
      </c>
      <c r="C35" s="15">
        <v>30</v>
      </c>
      <c r="D35" s="15" t="str">
        <f t="shared" si="0"/>
        <v>('13FRT590','17/11/2020',30)</v>
      </c>
      <c r="E35" s="15" t="str">
        <f t="shared" si="1"/>
        <v>INSERT INTO PAGAMENTO (codAbbonamento,dataPagamento,importo) VALUES ('13FRT590','17/11/2020',30)</v>
      </c>
    </row>
    <row r="36" spans="1:5" s="15" customFormat="1" x14ac:dyDescent="0.3">
      <c r="A36" s="15" t="s">
        <v>311</v>
      </c>
      <c r="B36" s="16" t="s">
        <v>289</v>
      </c>
      <c r="C36" s="15">
        <v>30</v>
      </c>
      <c r="D36" s="15" t="str">
        <f t="shared" si="0"/>
        <v>('13FRT590','17/12/2020',30)</v>
      </c>
      <c r="E36" s="15" t="str">
        <f t="shared" si="1"/>
        <v>INSERT INTO PAGAMENTO (codAbbonamento,dataPagamento,importo) VALUES ('13FRT590','17/12/2020',30)</v>
      </c>
    </row>
    <row r="37" spans="1:5" s="15" customFormat="1" x14ac:dyDescent="0.3">
      <c r="A37" s="15" t="s">
        <v>310</v>
      </c>
      <c r="B37" s="16" t="s">
        <v>309</v>
      </c>
      <c r="C37" s="15">
        <v>30</v>
      </c>
      <c r="D37" s="15" t="str">
        <f t="shared" si="0"/>
        <v>('13FRT591','18/10/2020',30)</v>
      </c>
      <c r="E37" s="15" t="str">
        <f t="shared" si="1"/>
        <v>INSERT INTO PAGAMENTO (codAbbonamento,dataPagamento,importo) VALUES ('13FRT591','18/10/2020',30)</v>
      </c>
    </row>
    <row r="38" spans="1:5" s="15" customFormat="1" x14ac:dyDescent="0.3">
      <c r="A38" s="15" t="s">
        <v>308</v>
      </c>
      <c r="B38" s="16" t="s">
        <v>307</v>
      </c>
      <c r="C38" s="15">
        <v>30</v>
      </c>
      <c r="D38" s="15" t="str">
        <f t="shared" si="0"/>
        <v>('13FRT592','19/03/2020',30)</v>
      </c>
      <c r="E38" s="15" t="str">
        <f t="shared" si="1"/>
        <v>INSERT INTO PAGAMENTO (codAbbonamento,dataPagamento,importo) VALUES ('13FRT592','19/03/2020',30)</v>
      </c>
    </row>
    <row r="39" spans="1:5" s="15" customFormat="1" x14ac:dyDescent="0.3">
      <c r="A39" s="15" t="s">
        <v>306</v>
      </c>
      <c r="B39" s="16" t="s">
        <v>305</v>
      </c>
      <c r="C39" s="15">
        <v>15</v>
      </c>
      <c r="D39" s="15" t="str">
        <f t="shared" si="0"/>
        <v>('13FRT593','20/03/2020',15)</v>
      </c>
      <c r="E39" s="15" t="str">
        <f t="shared" si="1"/>
        <v>INSERT INTO PAGAMENTO (codAbbonamento,dataPagamento,importo) VALUES ('13FRT593','20/03/2020',15)</v>
      </c>
    </row>
    <row r="40" spans="1:5" s="15" customFormat="1" x14ac:dyDescent="0.3">
      <c r="A40" s="15" t="s">
        <v>304</v>
      </c>
      <c r="B40" s="16" t="s">
        <v>303</v>
      </c>
      <c r="C40" s="15">
        <v>15</v>
      </c>
      <c r="D40" s="15" t="str">
        <f t="shared" si="0"/>
        <v>('13FRT594','21/03/2020',15)</v>
      </c>
      <c r="E40" s="15" t="str">
        <f t="shared" si="1"/>
        <v>INSERT INTO PAGAMENTO (codAbbonamento,dataPagamento,importo) VALUES ('13FRT594','21/03/2020',15)</v>
      </c>
    </row>
    <row r="41" spans="1:5" s="15" customFormat="1" x14ac:dyDescent="0.3">
      <c r="A41" s="15" t="s">
        <v>324</v>
      </c>
      <c r="B41" s="16" t="s">
        <v>325</v>
      </c>
      <c r="C41" s="15">
        <v>20</v>
      </c>
      <c r="D41" s="15" t="str">
        <f t="shared" si="0"/>
        <v>('15FRT585','12/02/2020',20)</v>
      </c>
      <c r="E41" s="15" t="str">
        <f t="shared" si="1"/>
        <v>INSERT INTO PAGAMENTO (codAbbonamento,dataPagamento,importo) VALUES ('15FRT585','12/02/2020',20)</v>
      </c>
    </row>
    <row r="42" spans="1:5" s="15" customFormat="1" x14ac:dyDescent="0.3">
      <c r="A42" s="15" t="s">
        <v>324</v>
      </c>
      <c r="B42" s="16" t="s">
        <v>323</v>
      </c>
      <c r="C42" s="15">
        <v>20</v>
      </c>
      <c r="D42" s="15" t="str">
        <f t="shared" si="0"/>
        <v>('15FRT585','12/03/2020',20)</v>
      </c>
      <c r="E42" s="15" t="str">
        <f t="shared" si="1"/>
        <v>INSERT INTO PAGAMENTO (codAbbonamento,dataPagamento,importo) VALUES ('15FRT585','12/03/2020',20)</v>
      </c>
    </row>
    <row r="43" spans="1:5" s="15" customFormat="1" x14ac:dyDescent="0.3">
      <c r="A43" s="15" t="s">
        <v>331</v>
      </c>
      <c r="B43" s="16" t="s">
        <v>334</v>
      </c>
      <c r="C43" s="15">
        <v>20</v>
      </c>
      <c r="D43" s="15" t="str">
        <f t="shared" si="0"/>
        <v>('18SRT582','09/02/2020',20)</v>
      </c>
      <c r="E43" s="15" t="str">
        <f t="shared" si="1"/>
        <v>INSERT INTO PAGAMENTO (codAbbonamento,dataPagamento,importo) VALUES ('18SRT582','09/02/2020',20)</v>
      </c>
    </row>
    <row r="44" spans="1:5" s="15" customFormat="1" x14ac:dyDescent="0.3">
      <c r="A44" s="15" t="s">
        <v>331</v>
      </c>
      <c r="B44" s="16" t="s">
        <v>333</v>
      </c>
      <c r="C44" s="15">
        <v>20</v>
      </c>
      <c r="D44" s="15" t="str">
        <f t="shared" si="0"/>
        <v>('18SRT582','09/03/2020',20)</v>
      </c>
      <c r="E44" s="15" t="str">
        <f t="shared" si="1"/>
        <v>INSERT INTO PAGAMENTO (codAbbonamento,dataPagamento,importo) VALUES ('18SRT582','09/03/2020',20)</v>
      </c>
    </row>
    <row r="45" spans="1:5" s="15" customFormat="1" x14ac:dyDescent="0.3">
      <c r="A45" s="15" t="s">
        <v>331</v>
      </c>
      <c r="B45" s="16" t="s">
        <v>332</v>
      </c>
      <c r="C45" s="15">
        <v>20</v>
      </c>
      <c r="D45" s="15" t="str">
        <f t="shared" si="0"/>
        <v>('18SRT582','09/04/2020',20)</v>
      </c>
      <c r="E45" s="15" t="str">
        <f t="shared" si="1"/>
        <v>INSERT INTO PAGAMENTO (codAbbonamento,dataPagamento,importo) VALUES ('18SRT582','09/04/2020',20)</v>
      </c>
    </row>
    <row r="46" spans="1:5" s="15" customFormat="1" x14ac:dyDescent="0.3">
      <c r="A46" s="15" t="s">
        <v>331</v>
      </c>
      <c r="B46" s="16" t="s">
        <v>330</v>
      </c>
      <c r="C46" s="15">
        <v>20</v>
      </c>
      <c r="D46" s="15" t="str">
        <f t="shared" si="0"/>
        <v>('18SRT582','09/05/2020',20)</v>
      </c>
      <c r="E46" s="15" t="str">
        <f t="shared" si="1"/>
        <v>INSERT INTO PAGAMENTO (codAbbonamento,dataPagamento,importo) VALUES ('18SRT582','09/05/2020',20)</v>
      </c>
    </row>
    <row r="47" spans="1:5" s="15" customFormat="1" x14ac:dyDescent="0.3">
      <c r="A47" s="15" t="s">
        <v>329</v>
      </c>
      <c r="B47" s="16" t="s">
        <v>328</v>
      </c>
      <c r="C47" s="15">
        <v>20</v>
      </c>
      <c r="D47" s="15" t="str">
        <f t="shared" si="0"/>
        <v>('18SRT583','10/02/2020',20)</v>
      </c>
      <c r="E47" s="15" t="str">
        <f t="shared" si="1"/>
        <v>INSERT INTO PAGAMENTO (codAbbonamento,dataPagamento,importo) VALUES ('18SRT583','10/02/2020',20)</v>
      </c>
    </row>
    <row r="48" spans="1:5" s="15" customFormat="1" x14ac:dyDescent="0.3">
      <c r="A48" s="15" t="s">
        <v>327</v>
      </c>
      <c r="B48" s="16" t="s">
        <v>326</v>
      </c>
      <c r="C48" s="15">
        <v>20</v>
      </c>
      <c r="D48" s="15" t="str">
        <f t="shared" si="0"/>
        <v>('18SRT584','11/02/2020',20)</v>
      </c>
      <c r="E48" s="15" t="str">
        <f t="shared" si="1"/>
        <v>INSERT INTO PAGAMENTO (codAbbonamento,dataPagamento,importo) VALUES ('18SRT584','11/02/2020',20)</v>
      </c>
    </row>
    <row r="49" spans="1:5" s="15" customFormat="1" x14ac:dyDescent="0.3">
      <c r="A49" s="15" t="s">
        <v>300</v>
      </c>
      <c r="B49" s="16" t="s">
        <v>302</v>
      </c>
      <c r="C49" s="15">
        <v>15</v>
      </c>
      <c r="D49" s="15" t="str">
        <f t="shared" si="0"/>
        <v>('21FRT595','22/03/2020',15)</v>
      </c>
      <c r="E49" s="15" t="str">
        <f t="shared" si="1"/>
        <v>INSERT INTO PAGAMENTO (codAbbonamento,dataPagamento,importo) VALUES ('21FRT595','22/03/2020',15)</v>
      </c>
    </row>
    <row r="50" spans="1:5" s="15" customFormat="1" x14ac:dyDescent="0.3">
      <c r="A50" s="15" t="s">
        <v>300</v>
      </c>
      <c r="B50" s="16" t="s">
        <v>301</v>
      </c>
      <c r="C50" s="15">
        <v>15</v>
      </c>
      <c r="D50" s="15" t="str">
        <f t="shared" si="0"/>
        <v>('21FRT595','22/04/2020',15)</v>
      </c>
      <c r="E50" s="15" t="str">
        <f t="shared" si="1"/>
        <v>INSERT INTO PAGAMENTO (codAbbonamento,dataPagamento,importo) VALUES ('21FRT595','22/04/2020',15)</v>
      </c>
    </row>
    <row r="51" spans="1:5" s="15" customFormat="1" x14ac:dyDescent="0.3">
      <c r="A51" s="15" t="s">
        <v>300</v>
      </c>
      <c r="B51" s="16" t="s">
        <v>299</v>
      </c>
      <c r="C51" s="15">
        <v>15</v>
      </c>
      <c r="D51" s="15" t="str">
        <f t="shared" si="0"/>
        <v>('21FRT595','22/05/2020',15)</v>
      </c>
      <c r="E51" s="15" t="str">
        <f t="shared" si="1"/>
        <v>INSERT INTO PAGAMENTO (codAbbonamento,dataPagamento,importo) VALUES ('21FRT595','22/05/2020',15)</v>
      </c>
    </row>
    <row r="52" spans="1:5" s="15" customFormat="1" x14ac:dyDescent="0.3">
      <c r="A52" s="15" t="s">
        <v>298</v>
      </c>
      <c r="B52" s="16" t="s">
        <v>297</v>
      </c>
      <c r="C52" s="15">
        <v>15</v>
      </c>
      <c r="D52" s="15" t="str">
        <f t="shared" si="0"/>
        <v>('21FRT596','11/07/2020',15)</v>
      </c>
      <c r="E52" s="15" t="str">
        <f t="shared" si="1"/>
        <v>INSERT INTO PAGAMENTO (codAbbonamento,dataPagamento,importo) VALUES ('21FRT596','11/07/2020',15)</v>
      </c>
    </row>
    <row r="53" spans="1:5" s="15" customFormat="1" x14ac:dyDescent="0.3">
      <c r="A53" s="15" t="s">
        <v>296</v>
      </c>
      <c r="B53" s="16" t="s">
        <v>291</v>
      </c>
      <c r="C53" s="15">
        <v>15</v>
      </c>
      <c r="D53" s="15" t="str">
        <f t="shared" si="0"/>
        <v>('21FRT597','12/07/2020',15)</v>
      </c>
      <c r="E53" s="15" t="str">
        <f t="shared" si="1"/>
        <v>INSERT INTO PAGAMENTO (codAbbonamento,dataPagamento,importo) VALUES ('21FRT597','12/07/2020',15)</v>
      </c>
    </row>
    <row r="54" spans="1:5" s="15" customFormat="1" x14ac:dyDescent="0.3">
      <c r="A54" s="15" t="s">
        <v>296</v>
      </c>
      <c r="B54" s="16" t="s">
        <v>295</v>
      </c>
      <c r="C54" s="15">
        <v>15</v>
      </c>
      <c r="D54" s="15" t="str">
        <f t="shared" si="0"/>
        <v>('21FRT597','12/08/2020',15)</v>
      </c>
      <c r="E54" s="15" t="str">
        <f t="shared" si="1"/>
        <v>INSERT INTO PAGAMENTO (codAbbonamento,dataPagamento,importo) VALUES ('21FRT597','12/08/2020',15)</v>
      </c>
    </row>
    <row r="55" spans="1:5" s="15" customFormat="1" x14ac:dyDescent="0.3">
      <c r="A55" s="15" t="s">
        <v>294</v>
      </c>
      <c r="B55" s="16" t="s">
        <v>293</v>
      </c>
      <c r="C55" s="15">
        <v>15</v>
      </c>
      <c r="D55" s="15" t="str">
        <f t="shared" si="0"/>
        <v>('21FRT598','13/07/2020',15)</v>
      </c>
      <c r="E55" s="15" t="str">
        <f t="shared" si="1"/>
        <v>INSERT INTO PAGAMENTO (codAbbonamento,dataPagamento,importo) VALUES ('21FRT598','13/07/2020',15)</v>
      </c>
    </row>
    <row r="56" spans="1:5" s="15" customFormat="1" x14ac:dyDescent="0.3">
      <c r="A56" s="15" t="s">
        <v>292</v>
      </c>
      <c r="B56" s="16" t="s">
        <v>291</v>
      </c>
      <c r="C56" s="15">
        <v>20</v>
      </c>
      <c r="D56" s="15" t="str">
        <f t="shared" si="0"/>
        <v>('21FRT599','12/07/2020',20)</v>
      </c>
      <c r="E56" s="15" t="str">
        <f t="shared" si="1"/>
        <v>INSERT INTO PAGAMENTO (codAbbonamento,dataPagamento,importo) VALUES ('21FRT599','12/07/2020',20)</v>
      </c>
    </row>
    <row r="57" spans="1:5" s="15" customFormat="1" x14ac:dyDescent="0.3">
      <c r="A57" s="15" t="s">
        <v>290</v>
      </c>
      <c r="B57" s="16" t="s">
        <v>283</v>
      </c>
      <c r="C57" s="15">
        <v>20</v>
      </c>
      <c r="D57" s="15" t="str">
        <f t="shared" si="0"/>
        <v>('21FRT600','17/10/2020',20)</v>
      </c>
      <c r="E57" s="15" t="str">
        <f t="shared" si="1"/>
        <v>INSERT INTO PAGAMENTO (codAbbonamento,dataPagamento,importo) VALUES ('21FRT600','17/10/2020',20)</v>
      </c>
    </row>
    <row r="58" spans="1:5" s="15" customFormat="1" x14ac:dyDescent="0.3">
      <c r="A58" s="15" t="s">
        <v>290</v>
      </c>
      <c r="B58" s="16" t="s">
        <v>281</v>
      </c>
      <c r="C58" s="15">
        <v>20</v>
      </c>
      <c r="D58" s="15" t="str">
        <f t="shared" si="0"/>
        <v>('21FRT600','17/11/2020',20)</v>
      </c>
      <c r="E58" s="15" t="str">
        <f t="shared" si="1"/>
        <v>INSERT INTO PAGAMENTO (codAbbonamento,dataPagamento,importo) VALUES ('21FRT600','17/11/2020',20)</v>
      </c>
    </row>
    <row r="59" spans="1:5" s="15" customFormat="1" x14ac:dyDescent="0.3">
      <c r="A59" s="15" t="s">
        <v>290</v>
      </c>
      <c r="B59" s="16" t="s">
        <v>289</v>
      </c>
      <c r="C59" s="15">
        <v>20</v>
      </c>
      <c r="D59" s="15" t="str">
        <f t="shared" si="0"/>
        <v>('21FRT600','17/12/2020',20)</v>
      </c>
      <c r="E59" s="15" t="str">
        <f t="shared" si="1"/>
        <v>INSERT INTO PAGAMENTO (codAbbonamento,dataPagamento,importo) VALUES ('21FRT600','17/12/2020',20)</v>
      </c>
    </row>
    <row r="60" spans="1:5" s="15" customFormat="1" x14ac:dyDescent="0.3">
      <c r="A60" s="15" t="s">
        <v>288</v>
      </c>
      <c r="B60" s="16" t="s">
        <v>287</v>
      </c>
      <c r="C60" s="15">
        <v>20</v>
      </c>
      <c r="D60" s="15" t="str">
        <f t="shared" si="0"/>
        <v>('21FRT601','16/07/2020',20)</v>
      </c>
      <c r="E60" s="15" t="str">
        <f t="shared" si="1"/>
        <v>INSERT INTO PAGAMENTO (codAbbonamento,dataPagamento,importo) VALUES ('21FRT601','16/07/2020',20)</v>
      </c>
    </row>
    <row r="61" spans="1:5" s="15" customFormat="1" x14ac:dyDescent="0.3">
      <c r="A61" s="15" t="s">
        <v>346</v>
      </c>
      <c r="B61" s="16" t="s">
        <v>347</v>
      </c>
      <c r="C61" s="15">
        <v>20</v>
      </c>
      <c r="D61" s="15" t="str">
        <f t="shared" si="0"/>
        <v>('58ABT576','03/01/2020',20)</v>
      </c>
      <c r="E61" s="15" t="str">
        <f t="shared" si="1"/>
        <v>INSERT INTO PAGAMENTO (codAbbonamento,dataPagamento,importo) VALUES ('58ABT576','03/01/2020',20)</v>
      </c>
    </row>
    <row r="62" spans="1:5" s="15" customFormat="1" x14ac:dyDescent="0.3">
      <c r="A62" s="15" t="s">
        <v>346</v>
      </c>
      <c r="B62" s="16" t="s">
        <v>345</v>
      </c>
      <c r="C62" s="15">
        <v>20</v>
      </c>
      <c r="D62" s="15" t="str">
        <f t="shared" si="0"/>
        <v>('58ABT576','03/02/2020',20)</v>
      </c>
      <c r="E62" s="15" t="str">
        <f t="shared" si="1"/>
        <v>INSERT INTO PAGAMENTO (codAbbonamento,dataPagamento,importo) VALUES ('58ABT576','03/02/2020',20)</v>
      </c>
    </row>
    <row r="63" spans="1:5" s="15" customFormat="1" x14ac:dyDescent="0.3">
      <c r="A63" s="15" t="s">
        <v>344</v>
      </c>
      <c r="B63" s="16" t="s">
        <v>291</v>
      </c>
      <c r="C63" s="15">
        <v>20</v>
      </c>
      <c r="D63" s="15" t="str">
        <f t="shared" si="0"/>
        <v>('58ABT577','12/07/2020',20)</v>
      </c>
      <c r="E63" s="15" t="str">
        <f t="shared" si="1"/>
        <v>INSERT INTO PAGAMENTO (codAbbonamento,dataPagamento,importo) VALUES ('58ABT577','12/07/2020',20)</v>
      </c>
    </row>
    <row r="64" spans="1:5" s="15" customFormat="1" x14ac:dyDescent="0.3">
      <c r="A64" s="15" t="s">
        <v>341</v>
      </c>
      <c r="B64" s="16" t="s">
        <v>343</v>
      </c>
      <c r="C64" s="15">
        <v>20</v>
      </c>
      <c r="D64" s="15" t="str">
        <f t="shared" si="0"/>
        <v>('58ABT578','05/01/2020',20)</v>
      </c>
      <c r="E64" s="15" t="str">
        <f t="shared" si="1"/>
        <v>INSERT INTO PAGAMENTO (codAbbonamento,dataPagamento,importo) VALUES ('58ABT578','05/01/2020',20)</v>
      </c>
    </row>
    <row r="65" spans="1:5" s="15" customFormat="1" x14ac:dyDescent="0.3">
      <c r="A65" s="15" t="s">
        <v>341</v>
      </c>
      <c r="B65" s="16" t="s">
        <v>342</v>
      </c>
      <c r="C65" s="15">
        <v>20</v>
      </c>
      <c r="D65" s="15" t="str">
        <f t="shared" si="0"/>
        <v>('58ABT578','05/02/2020',20)</v>
      </c>
      <c r="E65" s="15" t="str">
        <f t="shared" si="1"/>
        <v>INSERT INTO PAGAMENTO (codAbbonamento,dataPagamento,importo) VALUES ('58ABT578','05/02/2020',20)</v>
      </c>
    </row>
    <row r="66" spans="1:5" s="15" customFormat="1" x14ac:dyDescent="0.3">
      <c r="A66" s="15" t="s">
        <v>341</v>
      </c>
      <c r="B66" s="16" t="s">
        <v>340</v>
      </c>
      <c r="C66" s="15">
        <v>20</v>
      </c>
      <c r="D66" s="15" t="str">
        <f t="shared" si="0"/>
        <v>('58ABT578','05/03/2020',20)</v>
      </c>
      <c r="E66" s="15" t="str">
        <f t="shared" si="1"/>
        <v>INSERT INTO PAGAMENTO (codAbbonamento,dataPagamento,importo) VALUES ('58ABT578','05/03/2020',20)</v>
      </c>
    </row>
    <row r="67" spans="1:5" s="15" customFormat="1" x14ac:dyDescent="0.3">
      <c r="B67" s="16"/>
    </row>
    <row r="68" spans="1:5" s="15" customFormat="1" x14ac:dyDescent="0.3">
      <c r="A68" s="15" t="s">
        <v>339</v>
      </c>
      <c r="B68" s="16" t="s">
        <v>338</v>
      </c>
      <c r="C68" s="15">
        <v>20</v>
      </c>
      <c r="D68" s="15" t="str">
        <f t="shared" si="0"/>
        <v>('58ABT579','06/01/2020',20)</v>
      </c>
      <c r="E68" s="15" t="str">
        <f t="shared" si="1"/>
        <v>INSERT INTO PAGAMENTO (codAbbonamento,dataPagamento,importo) VALUES ('58ABT579','06/01/2020',20)</v>
      </c>
    </row>
    <row r="69" spans="1:5" s="17" customFormat="1" x14ac:dyDescent="0.3">
      <c r="A69" s="17" t="s">
        <v>339</v>
      </c>
      <c r="B69" s="18" t="s">
        <v>1225</v>
      </c>
      <c r="C69" s="17">
        <v>20</v>
      </c>
      <c r="D69" s="17" t="str">
        <f t="shared" si="0"/>
        <v>('58ABT579','06/02/2020',20)</v>
      </c>
      <c r="E69" s="17" t="str">
        <f t="shared" si="1"/>
        <v>INSERT INTO PAGAMENTO (codAbbonamento,dataPagamento,importo) VALUES ('58ABT579','06/02/2020',20)</v>
      </c>
    </row>
    <row r="70" spans="1:5" s="17" customFormat="1" x14ac:dyDescent="0.3">
      <c r="A70" s="17" t="s">
        <v>339</v>
      </c>
      <c r="B70" s="18" t="s">
        <v>1226</v>
      </c>
      <c r="C70" s="17">
        <v>20</v>
      </c>
      <c r="D70" s="17" t="str">
        <f t="shared" si="0"/>
        <v>('58ABT579','06/03/2020',20)</v>
      </c>
      <c r="E70" s="17" t="str">
        <f t="shared" si="1"/>
        <v>INSERT INTO PAGAMENTO (codAbbonamento,dataPagamento,importo) VALUES ('58ABT579','06/03/2020',20)</v>
      </c>
    </row>
    <row r="71" spans="1:5" s="17" customFormat="1" x14ac:dyDescent="0.3">
      <c r="A71" s="17" t="s">
        <v>339</v>
      </c>
      <c r="B71" s="18" t="s">
        <v>1227</v>
      </c>
      <c r="C71" s="17">
        <v>20</v>
      </c>
      <c r="D71" s="17" t="str">
        <f t="shared" si="0"/>
        <v>('58ABT579','06/04/2020',20)</v>
      </c>
      <c r="E71" s="17" t="str">
        <f t="shared" si="1"/>
        <v>INSERT INTO PAGAMENTO (codAbbonamento,dataPagamento,importo) VALUES ('58ABT579','06/04/2020',20)</v>
      </c>
    </row>
    <row r="72" spans="1:5" s="17" customFormat="1" x14ac:dyDescent="0.3">
      <c r="A72" s="17" t="s">
        <v>339</v>
      </c>
      <c r="B72" s="18" t="s">
        <v>1228</v>
      </c>
      <c r="C72" s="17">
        <v>20</v>
      </c>
      <c r="D72" s="17" t="str">
        <f t="shared" si="0"/>
        <v>('58ABT579','06/05/2020',20)</v>
      </c>
      <c r="E72" s="17" t="str">
        <f t="shared" si="1"/>
        <v>INSERT INTO PAGAMENTO (codAbbonamento,dataPagamento,importo) VALUES ('58ABT579','06/05/2020',20)</v>
      </c>
    </row>
    <row r="73" spans="1:5" s="17" customFormat="1" x14ac:dyDescent="0.3">
      <c r="A73" s="17" t="s">
        <v>339</v>
      </c>
      <c r="B73" s="18" t="s">
        <v>1229</v>
      </c>
      <c r="C73" s="17">
        <v>20</v>
      </c>
      <c r="D73" s="17" t="str">
        <f t="shared" si="0"/>
        <v>('58ABT579','06/06/2020',20)</v>
      </c>
      <c r="E73" s="17" t="str">
        <f t="shared" si="1"/>
        <v>INSERT INTO PAGAMENTO (codAbbonamento,dataPagamento,importo) VALUES ('58ABT579','06/06/2020',20)</v>
      </c>
    </row>
    <row r="74" spans="1:5" s="17" customFormat="1" x14ac:dyDescent="0.3">
      <c r="A74" s="17" t="s">
        <v>339</v>
      </c>
      <c r="B74" s="18" t="s">
        <v>1230</v>
      </c>
      <c r="C74" s="17">
        <v>20</v>
      </c>
      <c r="D74" s="17" t="str">
        <f t="shared" si="0"/>
        <v>('58ABT579','06/07/2020',20)</v>
      </c>
      <c r="E74" s="17" t="str">
        <f t="shared" si="1"/>
        <v>INSERT INTO PAGAMENTO (codAbbonamento,dataPagamento,importo) VALUES ('58ABT579','06/07/2020',20)</v>
      </c>
    </row>
    <row r="75" spans="1:5" s="17" customFormat="1" x14ac:dyDescent="0.3">
      <c r="A75" s="17" t="s">
        <v>339</v>
      </c>
      <c r="B75" s="18" t="s">
        <v>1231</v>
      </c>
      <c r="C75" s="17">
        <v>20</v>
      </c>
      <c r="D75" s="17" t="str">
        <f t="shared" si="0"/>
        <v>('58ABT579','06/08/2020',20)</v>
      </c>
      <c r="E75" s="17" t="str">
        <f t="shared" si="1"/>
        <v>INSERT INTO PAGAMENTO (codAbbonamento,dataPagamento,importo) VALUES ('58ABT579','06/08/2020',20)</v>
      </c>
    </row>
    <row r="76" spans="1:5" s="17" customFormat="1" x14ac:dyDescent="0.3">
      <c r="A76" s="17" t="s">
        <v>339</v>
      </c>
      <c r="B76" s="18" t="s">
        <v>1232</v>
      </c>
      <c r="C76" s="17">
        <v>20</v>
      </c>
      <c r="D76" s="17" t="str">
        <f t="shared" si="0"/>
        <v>('58ABT579','06/09/2020',20)</v>
      </c>
      <c r="E76" s="17" t="str">
        <f t="shared" si="1"/>
        <v>INSERT INTO PAGAMENTO (codAbbonamento,dataPagamento,importo) VALUES ('58ABT579','06/09/2020',20)</v>
      </c>
    </row>
    <row r="77" spans="1:5" s="17" customFormat="1" x14ac:dyDescent="0.3">
      <c r="A77" s="17" t="s">
        <v>339</v>
      </c>
      <c r="B77" s="18" t="s">
        <v>1233</v>
      </c>
      <c r="C77" s="17">
        <v>20</v>
      </c>
      <c r="D77" s="17" t="str">
        <f t="shared" si="0"/>
        <v>('58ABT579','06/10/2020',20)</v>
      </c>
      <c r="E77" s="17" t="str">
        <f t="shared" si="1"/>
        <v>INSERT INTO PAGAMENTO (codAbbonamento,dataPagamento,importo) VALUES ('58ABT579','06/10/2020',20)</v>
      </c>
    </row>
    <row r="78" spans="1:5" s="17" customFormat="1" x14ac:dyDescent="0.3">
      <c r="A78" s="17" t="s">
        <v>339</v>
      </c>
      <c r="B78" s="18" t="s">
        <v>1234</v>
      </c>
      <c r="C78" s="17">
        <v>20</v>
      </c>
      <c r="D78" s="17" t="str">
        <f t="shared" si="0"/>
        <v>('58ABT579','06/11/2020',20)</v>
      </c>
      <c r="E78" s="17" t="str">
        <f t="shared" si="1"/>
        <v>INSERT INTO PAGAMENTO (codAbbonamento,dataPagamento,importo) VALUES ('58ABT579','06/11/2020',20)</v>
      </c>
    </row>
    <row r="79" spans="1:5" s="17" customFormat="1" x14ac:dyDescent="0.3">
      <c r="A79" s="17" t="s">
        <v>339</v>
      </c>
      <c r="B79" s="18" t="s">
        <v>1235</v>
      </c>
      <c r="C79" s="17">
        <v>20</v>
      </c>
      <c r="D79" s="17" t="str">
        <f t="shared" si="0"/>
        <v>('58ABT579','06/12/2020',20)</v>
      </c>
      <c r="E79" s="17" t="str">
        <f t="shared" si="1"/>
        <v>INSERT INTO PAGAMENTO (codAbbonamento,dataPagamento,importo) VALUES ('58ABT579','06/12/2020',20)</v>
      </c>
    </row>
    <row r="80" spans="1:5" s="17" customFormat="1" x14ac:dyDescent="0.3">
      <c r="A80" s="17" t="s">
        <v>339</v>
      </c>
      <c r="B80" s="18" t="s">
        <v>1220</v>
      </c>
      <c r="C80" s="17">
        <v>20</v>
      </c>
      <c r="D80" s="17" t="str">
        <f t="shared" si="0"/>
        <v>('58ABT579','06/01/2021',20)</v>
      </c>
      <c r="E80" s="17" t="str">
        <f t="shared" si="1"/>
        <v>INSERT INTO PAGAMENTO (codAbbonamento,dataPagamento,importo) VALUES ('58ABT579','06/01/2021',20)</v>
      </c>
    </row>
    <row r="81" spans="1:8" s="17" customFormat="1" x14ac:dyDescent="0.3">
      <c r="A81" s="17" t="s">
        <v>339</v>
      </c>
      <c r="B81" s="18" t="s">
        <v>1236</v>
      </c>
      <c r="C81" s="17">
        <v>20</v>
      </c>
      <c r="D81" s="17" t="str">
        <f t="shared" si="0"/>
        <v>('58ABT579','06/02/2021',20)</v>
      </c>
      <c r="E81" s="17" t="str">
        <f t="shared" si="1"/>
        <v>INSERT INTO PAGAMENTO (codAbbonamento,dataPagamento,importo) VALUES ('58ABT579','06/02/2021',20)</v>
      </c>
    </row>
    <row r="82" spans="1:8" s="17" customFormat="1" x14ac:dyDescent="0.3">
      <c r="A82" s="17" t="s">
        <v>339</v>
      </c>
      <c r="B82" s="18" t="s">
        <v>1237</v>
      </c>
      <c r="C82" s="17">
        <v>20</v>
      </c>
      <c r="D82" s="17" t="str">
        <f t="shared" si="0"/>
        <v>('58ABT579','06/03/2021',20)</v>
      </c>
      <c r="E82" s="17" t="str">
        <f t="shared" si="1"/>
        <v>INSERT INTO PAGAMENTO (codAbbonamento,dataPagamento,importo) VALUES ('58ABT579','06/03/2021',20)</v>
      </c>
    </row>
    <row r="83" spans="1:8" s="17" customFormat="1" x14ac:dyDescent="0.3">
      <c r="A83" s="17" t="s">
        <v>339</v>
      </c>
      <c r="B83" s="18" t="s">
        <v>1238</v>
      </c>
      <c r="C83" s="17">
        <v>20</v>
      </c>
      <c r="D83" s="17" t="str">
        <f t="shared" si="0"/>
        <v>('58ABT579','06/04/2021',20)</v>
      </c>
      <c r="E83" s="17" t="str">
        <f t="shared" si="1"/>
        <v>INSERT INTO PAGAMENTO (codAbbonamento,dataPagamento,importo) VALUES ('58ABT579','06/04/2021',20)</v>
      </c>
    </row>
    <row r="84" spans="1:8" s="17" customFormat="1" x14ac:dyDescent="0.3">
      <c r="A84" s="17" t="s">
        <v>339</v>
      </c>
      <c r="B84" s="18" t="s">
        <v>1239</v>
      </c>
      <c r="C84" s="17">
        <v>20</v>
      </c>
      <c r="D84" s="17" t="str">
        <f t="shared" si="0"/>
        <v>('58ABT579','06/05/2021',20)</v>
      </c>
      <c r="E84" s="17" t="str">
        <f t="shared" si="1"/>
        <v>INSERT INTO PAGAMENTO (codAbbonamento,dataPagamento,importo) VALUES ('58ABT579','06/05/2021',20)</v>
      </c>
    </row>
    <row r="85" spans="1:8" s="17" customFormat="1" x14ac:dyDescent="0.3">
      <c r="A85" s="17" t="s">
        <v>339</v>
      </c>
      <c r="B85" s="18" t="s">
        <v>1240</v>
      </c>
      <c r="C85" s="17">
        <v>20</v>
      </c>
      <c r="D85" s="17" t="str">
        <f t="shared" si="0"/>
        <v>('58ABT579','06/06/2021',20)</v>
      </c>
      <c r="E85" s="17" t="str">
        <f t="shared" si="1"/>
        <v>INSERT INTO PAGAMENTO (codAbbonamento,dataPagamento,importo) VALUES ('58ABT579','06/06/2021',20)</v>
      </c>
    </row>
    <row r="86" spans="1:8" s="15" customFormat="1" x14ac:dyDescent="0.3">
      <c r="A86" s="15" t="s">
        <v>337</v>
      </c>
      <c r="B86" s="16" t="s">
        <v>283</v>
      </c>
      <c r="C86" s="15">
        <v>20</v>
      </c>
      <c r="D86" s="15" t="str">
        <f t="shared" si="0"/>
        <v>('58ABT580','17/10/2020',20)</v>
      </c>
      <c r="E86" s="15" t="str">
        <f t="shared" si="1"/>
        <v>INSERT INTO PAGAMENTO (codAbbonamento,dataPagamento,importo) VALUES ('58ABT580','17/10/2020',20)</v>
      </c>
    </row>
    <row r="87" spans="1:8" s="15" customFormat="1" x14ac:dyDescent="0.3">
      <c r="A87" s="15" t="s">
        <v>337</v>
      </c>
      <c r="B87" s="16" t="s">
        <v>281</v>
      </c>
      <c r="C87" s="15">
        <v>20</v>
      </c>
      <c r="D87" s="15" t="str">
        <f t="shared" si="0"/>
        <v>('58ABT580','17/11/2020',20)</v>
      </c>
      <c r="E87" s="15" t="str">
        <f t="shared" si="1"/>
        <v>INSERT INTO PAGAMENTO (codAbbonamento,dataPagamento,importo) VALUES ('58ABT580','17/11/2020',20)</v>
      </c>
    </row>
    <row r="88" spans="1:8" x14ac:dyDescent="0.3">
      <c r="A88" s="17" t="s">
        <v>337</v>
      </c>
      <c r="B88" s="18" t="s">
        <v>289</v>
      </c>
      <c r="C88" s="17">
        <v>20</v>
      </c>
      <c r="D88" s="17" t="str">
        <f t="shared" si="0"/>
        <v>('58ABT580','17/12/2020',20)</v>
      </c>
      <c r="E88" s="17" t="str">
        <f t="shared" si="1"/>
        <v>INSERT INTO PAGAMENTO (codAbbonamento,dataPagamento,importo) VALUES ('58ABT580','17/12/2020',20)</v>
      </c>
      <c r="F88" s="17"/>
      <c r="G88" s="17"/>
      <c r="H88" s="17"/>
    </row>
    <row r="89" spans="1:8" x14ac:dyDescent="0.3">
      <c r="A89" s="17" t="s">
        <v>337</v>
      </c>
      <c r="B89" s="18" t="s">
        <v>1221</v>
      </c>
      <c r="C89" s="17">
        <v>20</v>
      </c>
      <c r="D89" s="17" t="str">
        <f t="shared" si="0"/>
        <v>('58ABT580','17/01/2021',20)</v>
      </c>
      <c r="E89" s="17" t="str">
        <f t="shared" si="1"/>
        <v>INSERT INTO PAGAMENTO (codAbbonamento,dataPagamento,importo) VALUES ('58ABT580','17/01/2021',20)</v>
      </c>
      <c r="F89" s="17"/>
      <c r="G89" s="17"/>
      <c r="H89" s="17"/>
    </row>
    <row r="90" spans="1:8" x14ac:dyDescent="0.3">
      <c r="A90" s="17" t="s">
        <v>337</v>
      </c>
      <c r="B90" s="18" t="s">
        <v>1222</v>
      </c>
      <c r="C90" s="17">
        <v>20</v>
      </c>
      <c r="D90" s="17" t="str">
        <f t="shared" ref="D90:D92" si="2">_xlfn.CONCAT("('",A90,"','",B90,"',",C90,")")</f>
        <v>('58ABT580','17/02/2021',20)</v>
      </c>
      <c r="E90" s="17" t="str">
        <f t="shared" ref="E90:E92" si="3">_xlfn.CONCAT("INSERT INTO PAGAMENTO (",$A$1,",",$B$1,",",$C$1,")"," VALUES ",D90)</f>
        <v>INSERT INTO PAGAMENTO (codAbbonamento,dataPagamento,importo) VALUES ('58ABT580','17/02/2021',20)</v>
      </c>
      <c r="F90" s="17"/>
      <c r="G90" s="17"/>
      <c r="H90" s="17"/>
    </row>
    <row r="91" spans="1:8" x14ac:dyDescent="0.3">
      <c r="A91" s="17" t="s">
        <v>337</v>
      </c>
      <c r="B91" s="18" t="s">
        <v>1223</v>
      </c>
      <c r="C91" s="17">
        <v>20</v>
      </c>
      <c r="D91" s="17" t="str">
        <f t="shared" si="2"/>
        <v>('58ABT580','17/03/2021',20)</v>
      </c>
      <c r="E91" s="17" t="str">
        <f t="shared" si="3"/>
        <v>INSERT INTO PAGAMENTO (codAbbonamento,dataPagamento,importo) VALUES ('58ABT580','17/03/2021',20)</v>
      </c>
      <c r="F91" s="17"/>
      <c r="G91" s="17"/>
      <c r="H91" s="17"/>
    </row>
    <row r="92" spans="1:8" x14ac:dyDescent="0.3">
      <c r="A92" s="17" t="s">
        <v>337</v>
      </c>
      <c r="B92" s="18" t="s">
        <v>1224</v>
      </c>
      <c r="C92" s="17">
        <v>20</v>
      </c>
      <c r="D92" s="17" t="str">
        <f t="shared" si="2"/>
        <v>('58ABT580','17/04/2021',20)</v>
      </c>
      <c r="E92" s="17" t="str">
        <f t="shared" si="3"/>
        <v>INSERT INTO PAGAMENTO (codAbbonamento,dataPagamento,importo) VALUES ('58ABT580','17/04/2021',20)</v>
      </c>
      <c r="F92" s="17"/>
      <c r="G92" s="17"/>
      <c r="H92" s="17"/>
    </row>
    <row r="93" spans="1:8" x14ac:dyDescent="0.3">
      <c r="A93" s="17"/>
      <c r="B93" s="18"/>
      <c r="C93" s="17"/>
      <c r="D93" s="17"/>
      <c r="E93" s="17"/>
      <c r="F93" s="17"/>
      <c r="G93" s="17"/>
      <c r="H93" s="17"/>
    </row>
    <row r="94" spans="1:8" x14ac:dyDescent="0.3">
      <c r="A94" s="17"/>
      <c r="B94" s="17"/>
      <c r="C94" s="17"/>
      <c r="D94" s="17"/>
      <c r="E94" s="17"/>
      <c r="F94" s="17"/>
      <c r="G94" s="17"/>
      <c r="H94" s="17"/>
    </row>
    <row r="95" spans="1:8" x14ac:dyDescent="0.3">
      <c r="A95" s="17"/>
      <c r="B95" s="17"/>
      <c r="C95" s="17"/>
      <c r="D95" s="17"/>
      <c r="E95" s="17"/>
      <c r="F95" s="17"/>
      <c r="G95" s="17"/>
      <c r="H95" s="17"/>
    </row>
    <row r="96" spans="1:8" x14ac:dyDescent="0.3">
      <c r="C96" s="17"/>
      <c r="D96" s="17"/>
      <c r="E96" s="17"/>
      <c r="F96" s="17"/>
      <c r="G96" s="17"/>
      <c r="H96" s="17"/>
    </row>
    <row r="97" spans="3:8" x14ac:dyDescent="0.3">
      <c r="C97" s="17"/>
      <c r="D97" s="17"/>
      <c r="E97" s="17"/>
      <c r="F97" s="17"/>
      <c r="G97" s="17"/>
      <c r="H97" s="17"/>
    </row>
    <row r="98" spans="3:8" x14ac:dyDescent="0.3">
      <c r="C98" s="17"/>
      <c r="D98" s="17"/>
      <c r="E98" s="17"/>
      <c r="F98" s="17"/>
      <c r="G98" s="17"/>
      <c r="H98" s="17"/>
    </row>
    <row r="99" spans="3:8" x14ac:dyDescent="0.3">
      <c r="C99" s="17"/>
      <c r="D99" s="17"/>
      <c r="E99" s="17"/>
      <c r="F99" s="17"/>
      <c r="G99" s="17"/>
      <c r="H99" s="17"/>
    </row>
    <row r="100" spans="3:8" x14ac:dyDescent="0.3">
      <c r="C100" s="17"/>
      <c r="D100" s="17"/>
      <c r="E100" s="17"/>
      <c r="F100" s="17"/>
      <c r="G100" s="17"/>
      <c r="H100" s="17"/>
    </row>
    <row r="101" spans="3:8" x14ac:dyDescent="0.3">
      <c r="C101" s="17"/>
      <c r="D101" s="17"/>
      <c r="E101" s="17"/>
      <c r="F101" s="17"/>
      <c r="G101" s="17"/>
      <c r="H101" s="17"/>
    </row>
    <row r="102" spans="3:8" x14ac:dyDescent="0.3">
      <c r="C102" s="17"/>
      <c r="D102" s="17"/>
      <c r="E102" s="17"/>
      <c r="F102" s="17"/>
      <c r="G102" s="17"/>
      <c r="H102" s="17"/>
    </row>
    <row r="103" spans="3:8" x14ac:dyDescent="0.3">
      <c r="C103" s="17"/>
      <c r="D103" s="17"/>
      <c r="E103" s="17"/>
      <c r="F103" s="17"/>
      <c r="G103" s="17"/>
      <c r="H103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19" t="s">
        <v>492</v>
      </c>
      <c r="I1" s="19"/>
      <c r="J1" s="19"/>
      <c r="K1" s="19"/>
      <c r="L1" s="19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19" t="s">
        <v>492</v>
      </c>
      <c r="I1" s="19"/>
      <c r="J1" s="19"/>
      <c r="K1" s="19"/>
      <c r="L1" s="19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B102-0F5E-4CB6-B5EF-0F6174E1BF32}">
  <dimension ref="A1:E426"/>
  <sheetViews>
    <sheetView tabSelected="1" topLeftCell="A159" workbookViewId="0">
      <selection activeCell="E163" sqref="E163:E177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s="15" customFormat="1" x14ac:dyDescent="0.3">
      <c r="A2" s="15" t="s">
        <v>351</v>
      </c>
      <c r="B2" s="16" t="s">
        <v>355</v>
      </c>
      <c r="C2" s="15">
        <v>20</v>
      </c>
      <c r="D2" s="15" t="str">
        <f t="shared" ref="D2:D416" si="0">_xlfn.CONCAT("('",A2,"','",B2,"',",C2,")")</f>
        <v>('12FRT574','01/01/2020',20)</v>
      </c>
      <c r="E2" s="15" t="str">
        <f>_xlfn.CONCAT("INSERT INTO PAGAMENTO (",$A$1,",",$B$1,",",$C$1,")"," VALUES ",D2)</f>
        <v>INSERT INTO PAGAMENTO (codAbbonamento,dataPagamento,prezzo) VALUES ('12FRT574','01/01/2020',20)</v>
      </c>
    </row>
    <row r="3" spans="1:5" s="15" customFormat="1" x14ac:dyDescent="0.3">
      <c r="A3" s="15" t="s">
        <v>351</v>
      </c>
      <c r="B3" s="16" t="s">
        <v>354</v>
      </c>
      <c r="C3" s="15">
        <v>20</v>
      </c>
      <c r="D3" s="15" t="str">
        <f t="shared" si="0"/>
        <v>('12FRT574','01/02/2020',20)</v>
      </c>
      <c r="E3" s="15" t="str">
        <f t="shared" ref="E3:E416" si="1">_xlfn.CONCAT("INSERT INTO PAGAMENTO (",$A$1,",",$B$1,",",$C$1,")"," VALUES ",D3)</f>
        <v>INSERT INTO PAGAMENTO (codAbbonamento,dataPagamento,prezzo) VALUES ('12FRT574','01/02/2020',20)</v>
      </c>
    </row>
    <row r="4" spans="1:5" s="15" customFormat="1" x14ac:dyDescent="0.3">
      <c r="A4" s="15" t="s">
        <v>351</v>
      </c>
      <c r="B4" s="16" t="s">
        <v>353</v>
      </c>
      <c r="C4" s="15">
        <v>20</v>
      </c>
      <c r="D4" s="15" t="str">
        <f t="shared" si="0"/>
        <v>('12FRT574','01/03/2020',20)</v>
      </c>
      <c r="E4" s="15" t="str">
        <f t="shared" si="1"/>
        <v>INSERT INTO PAGAMENTO (codAbbonamento,dataPagamento,prezzo) VALUES ('12FRT574','01/03/2020',20)</v>
      </c>
    </row>
    <row r="5" spans="1:5" s="15" customFormat="1" x14ac:dyDescent="0.3">
      <c r="A5" s="15" t="s">
        <v>351</v>
      </c>
      <c r="B5" s="16" t="s">
        <v>352</v>
      </c>
      <c r="C5" s="15">
        <v>20</v>
      </c>
      <c r="D5" s="15" t="str">
        <f t="shared" si="0"/>
        <v>('12FRT574','01/04/2020',20)</v>
      </c>
      <c r="E5" s="15" t="str">
        <f t="shared" si="1"/>
        <v>INSERT INTO PAGAMENTO (codAbbonamento,dataPagamento,prezzo) VALUES ('12FRT574','01/04/2020',20)</v>
      </c>
    </row>
    <row r="6" spans="1:5" s="15" customFormat="1" x14ac:dyDescent="0.3">
      <c r="A6" s="15" t="s">
        <v>351</v>
      </c>
      <c r="B6" s="16" t="s">
        <v>350</v>
      </c>
      <c r="C6" s="15">
        <v>20</v>
      </c>
      <c r="D6" s="15" t="str">
        <f t="shared" si="0"/>
        <v>('12FRT574','01/05/2020',20)</v>
      </c>
      <c r="E6" s="15" t="str">
        <f t="shared" si="1"/>
        <v>INSERT INTO PAGAMENTO (codAbbonamento,dataPagamento,prezzo) VALUES ('12FRT574','01/05/2020',20)</v>
      </c>
    </row>
    <row r="7" spans="1:5" x14ac:dyDescent="0.3">
      <c r="A7" s="17" t="s">
        <v>351</v>
      </c>
      <c r="B7" s="18" t="s">
        <v>1207</v>
      </c>
      <c r="C7" s="17">
        <v>20</v>
      </c>
      <c r="D7" s="15" t="str">
        <f t="shared" si="0"/>
        <v>('12FRT574','01/06/2020',20)</v>
      </c>
      <c r="E7" s="15" t="str">
        <f t="shared" si="1"/>
        <v>INSERT INTO PAGAMENTO (codAbbonamento,dataPagamento,prezzo) VALUES ('12FRT574','01/06/2020',20)</v>
      </c>
    </row>
    <row r="8" spans="1:5" x14ac:dyDescent="0.3">
      <c r="A8" s="17" t="s">
        <v>351</v>
      </c>
      <c r="B8" s="18" t="s">
        <v>1208</v>
      </c>
      <c r="C8" s="17">
        <v>20</v>
      </c>
      <c r="D8" s="15" t="str">
        <f t="shared" si="0"/>
        <v>('12FRT574','01/07/2020',20)</v>
      </c>
      <c r="E8" s="15" t="str">
        <f t="shared" si="1"/>
        <v>INSERT INTO PAGAMENTO (codAbbonamento,dataPagamento,prezzo) VALUES ('12FRT574','01/07/2020',20)</v>
      </c>
    </row>
    <row r="9" spans="1:5" x14ac:dyDescent="0.3">
      <c r="A9" s="17" t="s">
        <v>351</v>
      </c>
      <c r="B9" s="18" t="s">
        <v>1209</v>
      </c>
      <c r="C9" s="17">
        <v>20</v>
      </c>
      <c r="D9" s="15" t="str">
        <f t="shared" si="0"/>
        <v>('12FRT574','01/08/2020',20)</v>
      </c>
      <c r="E9" s="15" t="str">
        <f t="shared" si="1"/>
        <v>INSERT INTO PAGAMENTO (codAbbonamento,dataPagamento,prezzo) VALUES ('12FRT574','01/08/2020',20)</v>
      </c>
    </row>
    <row r="10" spans="1:5" x14ac:dyDescent="0.3">
      <c r="A10" s="17" t="s">
        <v>351</v>
      </c>
      <c r="B10" s="18" t="s">
        <v>1210</v>
      </c>
      <c r="C10" s="17">
        <v>20</v>
      </c>
      <c r="D10" s="15" t="str">
        <f t="shared" si="0"/>
        <v>('12FRT574','01/09/2020',20)</v>
      </c>
      <c r="E10" s="15" t="str">
        <f t="shared" si="1"/>
        <v>INSERT INTO PAGAMENTO (codAbbonamento,dataPagamento,prezzo) VALUES ('12FRT574','01/09/2020',20)</v>
      </c>
    </row>
    <row r="11" spans="1:5" x14ac:dyDescent="0.3">
      <c r="A11" s="17" t="s">
        <v>351</v>
      </c>
      <c r="B11" s="18" t="s">
        <v>1211</v>
      </c>
      <c r="C11" s="17">
        <v>20</v>
      </c>
      <c r="D11" s="15" t="str">
        <f t="shared" si="0"/>
        <v>('12FRT574','01/10/2020',20)</v>
      </c>
      <c r="E11" s="15" t="str">
        <f t="shared" si="1"/>
        <v>INSERT INTO PAGAMENTO (codAbbonamento,dataPagamento,prezzo) VALUES ('12FRT574','01/10/2020',20)</v>
      </c>
    </row>
    <row r="12" spans="1:5" x14ac:dyDescent="0.3">
      <c r="A12" s="17" t="s">
        <v>351</v>
      </c>
      <c r="B12" s="18" t="s">
        <v>1212</v>
      </c>
      <c r="C12" s="17">
        <v>20</v>
      </c>
      <c r="D12" s="15" t="str">
        <f t="shared" si="0"/>
        <v>('12FRT574','01/11/2020',20)</v>
      </c>
      <c r="E12" s="15" t="str">
        <f t="shared" si="1"/>
        <v>INSERT INTO PAGAMENTO (codAbbonamento,dataPagamento,prezzo) VALUES ('12FRT574','01/11/2020',20)</v>
      </c>
    </row>
    <row r="13" spans="1:5" x14ac:dyDescent="0.3">
      <c r="A13" s="17" t="s">
        <v>351</v>
      </c>
      <c r="B13" s="18" t="s">
        <v>1213</v>
      </c>
      <c r="C13" s="17">
        <v>20</v>
      </c>
      <c r="D13" s="15" t="str">
        <f t="shared" si="0"/>
        <v>('12FRT574','01/12/2020',20)</v>
      </c>
      <c r="E13" s="15" t="str">
        <f t="shared" si="1"/>
        <v>INSERT INTO PAGAMENTO (codAbbonamento,dataPagamento,prezzo) VALUES ('12FRT574','01/12/2020',20)</v>
      </c>
    </row>
    <row r="14" spans="1:5" x14ac:dyDescent="0.3">
      <c r="A14" s="17" t="s">
        <v>351</v>
      </c>
      <c r="B14" s="18" t="s">
        <v>1214</v>
      </c>
      <c r="C14" s="17">
        <v>20</v>
      </c>
      <c r="D14" s="15" t="str">
        <f t="shared" si="0"/>
        <v>('12FRT574','01/01/2021',20)</v>
      </c>
      <c r="E14" s="15" t="str">
        <f t="shared" si="1"/>
        <v>INSERT INTO PAGAMENTO (codAbbonamento,dataPagamento,prezzo) VALUES ('12FRT574','01/01/2021',20)</v>
      </c>
    </row>
    <row r="15" spans="1:5" x14ac:dyDescent="0.3">
      <c r="A15" s="17" t="s">
        <v>351</v>
      </c>
      <c r="B15" s="18" t="s">
        <v>1215</v>
      </c>
      <c r="C15" s="17">
        <v>20</v>
      </c>
      <c r="D15" s="15" t="str">
        <f t="shared" si="0"/>
        <v>('12FRT574','01/02/2021',20)</v>
      </c>
      <c r="E15" s="15" t="str">
        <f t="shared" si="1"/>
        <v>INSERT INTO PAGAMENTO (codAbbonamento,dataPagamento,prezzo) VALUES ('12FRT574','01/02/2021',20)</v>
      </c>
    </row>
    <row r="16" spans="1:5" x14ac:dyDescent="0.3">
      <c r="A16" s="17" t="s">
        <v>351</v>
      </c>
      <c r="B16" s="18" t="s">
        <v>1216</v>
      </c>
      <c r="C16" s="17">
        <v>20</v>
      </c>
      <c r="D16" s="15" t="str">
        <f t="shared" si="0"/>
        <v>('12FRT574','01/03/2021',20)</v>
      </c>
      <c r="E16" s="15" t="str">
        <f t="shared" si="1"/>
        <v>INSERT INTO PAGAMENTO (codAbbonamento,dataPagamento,prezzo) VALUES ('12FRT574','01/03/2021',20)</v>
      </c>
    </row>
    <row r="17" spans="1:5" x14ac:dyDescent="0.3">
      <c r="A17" s="17" t="s">
        <v>351</v>
      </c>
      <c r="B17" s="18" t="s">
        <v>1217</v>
      </c>
      <c r="C17" s="17">
        <v>20</v>
      </c>
      <c r="D17" s="15" t="str">
        <f t="shared" si="0"/>
        <v>('12FRT574','01/04/2021',20)</v>
      </c>
      <c r="E17" s="15" t="str">
        <f t="shared" si="1"/>
        <v>INSERT INTO PAGAMENTO (codAbbonamento,dataPagamento,prezzo) VALUES ('12FRT574','01/04/2021',20)</v>
      </c>
    </row>
    <row r="18" spans="1:5" x14ac:dyDescent="0.3">
      <c r="A18" s="17" t="s">
        <v>351</v>
      </c>
      <c r="B18" s="18" t="s">
        <v>1218</v>
      </c>
      <c r="C18" s="17">
        <v>20</v>
      </c>
      <c r="D18" s="15" t="str">
        <f t="shared" si="0"/>
        <v>('12FRT574','01/05/2021',20)</v>
      </c>
      <c r="E18" s="15" t="str">
        <f t="shared" si="1"/>
        <v>INSERT INTO PAGAMENTO (codAbbonamento,dataPagamento,prezzo) VALUES ('12FRT574','01/05/2021',20)</v>
      </c>
    </row>
    <row r="19" spans="1:5" x14ac:dyDescent="0.3">
      <c r="A19" s="17" t="s">
        <v>351</v>
      </c>
      <c r="B19" s="18" t="s">
        <v>1218</v>
      </c>
      <c r="C19" s="17">
        <v>20</v>
      </c>
      <c r="D19" s="15" t="str">
        <f t="shared" si="0"/>
        <v>('12FRT574','01/05/2021',20)</v>
      </c>
      <c r="E19" s="15" t="str">
        <f t="shared" si="1"/>
        <v>INSERT INTO PAGAMENTO (codAbbonamento,dataPagamento,prezzo) VALUES ('12FRT574','01/05/2021',20)</v>
      </c>
    </row>
    <row r="20" spans="1:5" s="15" customFormat="1" x14ac:dyDescent="0.3">
      <c r="A20" s="15" t="s">
        <v>349</v>
      </c>
      <c r="B20" s="16" t="s">
        <v>348</v>
      </c>
      <c r="C20" s="15">
        <v>30</v>
      </c>
      <c r="D20" s="15" t="str">
        <f t="shared" si="0"/>
        <v>('12FRT575','02/01/2020',30)</v>
      </c>
      <c r="E20" s="15" t="str">
        <f t="shared" si="1"/>
        <v>INSERT INTO PAGAMENTO (codAbbonamento,dataPagamento,prezzo) VALUES ('12FRT575','02/01/2020',30)</v>
      </c>
    </row>
    <row r="21" spans="1:5" s="17" customFormat="1" x14ac:dyDescent="0.3">
      <c r="A21" s="17" t="s">
        <v>349</v>
      </c>
      <c r="B21" s="18" t="s">
        <v>1241</v>
      </c>
      <c r="C21" s="17">
        <v>30</v>
      </c>
      <c r="D21" s="17" t="str">
        <f t="shared" si="0"/>
        <v>('12FRT575','02/02/2020',30)</v>
      </c>
      <c r="E21" s="15" t="str">
        <f t="shared" si="1"/>
        <v>INSERT INTO PAGAMENTO (codAbbonamento,dataPagamento,prezzo) VALUES ('12FRT575','02/02/2020',30)</v>
      </c>
    </row>
    <row r="22" spans="1:5" s="17" customFormat="1" x14ac:dyDescent="0.3">
      <c r="A22" s="17" t="s">
        <v>349</v>
      </c>
      <c r="B22" s="18" t="s">
        <v>1242</v>
      </c>
      <c r="C22" s="17">
        <v>30</v>
      </c>
      <c r="D22" s="17" t="str">
        <f t="shared" si="0"/>
        <v>('12FRT575','02/03/2020',30)</v>
      </c>
      <c r="E22" s="15" t="str">
        <f t="shared" si="1"/>
        <v>INSERT INTO PAGAMENTO (codAbbonamento,dataPagamento,prezzo) VALUES ('12FRT575','02/03/2020',30)</v>
      </c>
    </row>
    <row r="23" spans="1:5" s="17" customFormat="1" x14ac:dyDescent="0.3">
      <c r="A23" s="17" t="s">
        <v>349</v>
      </c>
      <c r="B23" s="18" t="s">
        <v>1243</v>
      </c>
      <c r="C23" s="17">
        <v>30</v>
      </c>
      <c r="D23" s="17" t="str">
        <f t="shared" si="0"/>
        <v>('12FRT575','02/04/2020',30)</v>
      </c>
      <c r="E23" s="15" t="str">
        <f t="shared" si="1"/>
        <v>INSERT INTO PAGAMENTO (codAbbonamento,dataPagamento,prezzo) VALUES ('12FRT575','02/04/2020',30)</v>
      </c>
    </row>
    <row r="24" spans="1:5" s="17" customFormat="1" x14ac:dyDescent="0.3">
      <c r="A24" s="17" t="s">
        <v>349</v>
      </c>
      <c r="B24" s="18" t="s">
        <v>1244</v>
      </c>
      <c r="C24" s="17">
        <v>30</v>
      </c>
      <c r="D24" s="17" t="str">
        <f t="shared" si="0"/>
        <v>('12FRT575','02/05/2020',30)</v>
      </c>
      <c r="E24" s="15" t="str">
        <f t="shared" si="1"/>
        <v>INSERT INTO PAGAMENTO (codAbbonamento,dataPagamento,prezzo) VALUES ('12FRT575','02/05/2020',30)</v>
      </c>
    </row>
    <row r="25" spans="1:5" s="17" customFormat="1" x14ac:dyDescent="0.3">
      <c r="A25" s="17" t="s">
        <v>349</v>
      </c>
      <c r="B25" s="18" t="s">
        <v>1245</v>
      </c>
      <c r="C25" s="17">
        <v>30</v>
      </c>
      <c r="D25" s="17" t="str">
        <f t="shared" si="0"/>
        <v>('12FRT575','02/06/2020',30)</v>
      </c>
      <c r="E25" s="15" t="str">
        <f t="shared" si="1"/>
        <v>INSERT INTO PAGAMENTO (codAbbonamento,dataPagamento,prezzo) VALUES ('12FRT575','02/06/2020',30)</v>
      </c>
    </row>
    <row r="26" spans="1:5" s="17" customFormat="1" x14ac:dyDescent="0.3">
      <c r="A26" s="17" t="s">
        <v>349</v>
      </c>
      <c r="B26" s="18" t="s">
        <v>1246</v>
      </c>
      <c r="C26" s="17">
        <v>30</v>
      </c>
      <c r="D26" s="17" t="str">
        <f t="shared" si="0"/>
        <v>('12FRT575','02/07/2020',30)</v>
      </c>
      <c r="E26" s="15" t="str">
        <f t="shared" si="1"/>
        <v>INSERT INTO PAGAMENTO (codAbbonamento,dataPagamento,prezzo) VALUES ('12FRT575','02/07/2020',30)</v>
      </c>
    </row>
    <row r="27" spans="1:5" s="17" customFormat="1" x14ac:dyDescent="0.3">
      <c r="A27" s="17" t="s">
        <v>349</v>
      </c>
      <c r="B27" s="18" t="s">
        <v>1247</v>
      </c>
      <c r="C27" s="17">
        <v>30</v>
      </c>
      <c r="D27" s="17" t="str">
        <f t="shared" si="0"/>
        <v>('12FRT575','02/08/2020',30)</v>
      </c>
      <c r="E27" s="15" t="str">
        <f t="shared" si="1"/>
        <v>INSERT INTO PAGAMENTO (codAbbonamento,dataPagamento,prezzo) VALUES ('12FRT575','02/08/2020',30)</v>
      </c>
    </row>
    <row r="28" spans="1:5" s="17" customFormat="1" x14ac:dyDescent="0.3">
      <c r="A28" s="17" t="s">
        <v>349</v>
      </c>
      <c r="B28" s="18" t="s">
        <v>1248</v>
      </c>
      <c r="C28" s="17">
        <v>30</v>
      </c>
      <c r="D28" s="17" t="str">
        <f t="shared" si="0"/>
        <v>('12FRT575','02/09/2020',30)</v>
      </c>
      <c r="E28" s="15" t="str">
        <f t="shared" si="1"/>
        <v>INSERT INTO PAGAMENTO (codAbbonamento,dataPagamento,prezzo) VALUES ('12FRT575','02/09/2020',30)</v>
      </c>
    </row>
    <row r="29" spans="1:5" s="17" customFormat="1" x14ac:dyDescent="0.3">
      <c r="A29" s="17" t="s">
        <v>349</v>
      </c>
      <c r="B29" s="18" t="s">
        <v>1249</v>
      </c>
      <c r="C29" s="17">
        <v>30</v>
      </c>
      <c r="D29" s="17" t="str">
        <f t="shared" si="0"/>
        <v>('12FRT575','02/10/2020',30)</v>
      </c>
      <c r="E29" s="15" t="str">
        <f t="shared" si="1"/>
        <v>INSERT INTO PAGAMENTO (codAbbonamento,dataPagamento,prezzo) VALUES ('12FRT575','02/10/2020',30)</v>
      </c>
    </row>
    <row r="30" spans="1:5" s="17" customFormat="1" x14ac:dyDescent="0.3">
      <c r="A30" s="17" t="s">
        <v>349</v>
      </c>
      <c r="B30" s="18" t="s">
        <v>1250</v>
      </c>
      <c r="C30" s="17">
        <v>30</v>
      </c>
      <c r="D30" s="17" t="str">
        <f t="shared" si="0"/>
        <v>('12FRT575','02/11/2020',30)</v>
      </c>
      <c r="E30" s="15" t="str">
        <f t="shared" si="1"/>
        <v>INSERT INTO PAGAMENTO (codAbbonamento,dataPagamento,prezzo) VALUES ('12FRT575','02/11/2020',30)</v>
      </c>
    </row>
    <row r="31" spans="1:5" s="17" customFormat="1" x14ac:dyDescent="0.3">
      <c r="A31" s="17" t="s">
        <v>349</v>
      </c>
      <c r="B31" s="18" t="s">
        <v>1251</v>
      </c>
      <c r="C31" s="17">
        <v>30</v>
      </c>
      <c r="D31" s="17" t="str">
        <f t="shared" si="0"/>
        <v>('12FRT575','02/12/2020',30)</v>
      </c>
      <c r="E31" s="15" t="str">
        <f t="shared" si="1"/>
        <v>INSERT INTO PAGAMENTO (codAbbonamento,dataPagamento,prezzo) VALUES ('12FRT575','02/12/2020',30)</v>
      </c>
    </row>
    <row r="32" spans="1:5" s="17" customFormat="1" x14ac:dyDescent="0.3">
      <c r="A32" s="17" t="s">
        <v>349</v>
      </c>
      <c r="B32" s="18" t="s">
        <v>1252</v>
      </c>
      <c r="C32" s="17">
        <v>30</v>
      </c>
      <c r="D32" s="17" t="str">
        <f t="shared" si="0"/>
        <v>('12FRT575','02/01/2021',30)</v>
      </c>
      <c r="E32" s="15" t="str">
        <f t="shared" si="1"/>
        <v>INSERT INTO PAGAMENTO (codAbbonamento,dataPagamento,prezzo) VALUES ('12FRT575','02/01/2021',30)</v>
      </c>
    </row>
    <row r="33" spans="1:5" s="17" customFormat="1" x14ac:dyDescent="0.3">
      <c r="A33" s="17" t="s">
        <v>349</v>
      </c>
      <c r="B33" s="18" t="s">
        <v>1253</v>
      </c>
      <c r="C33" s="17">
        <v>30</v>
      </c>
      <c r="D33" s="17" t="str">
        <f t="shared" si="0"/>
        <v>('12FRT575','02/02/2021',30)</v>
      </c>
      <c r="E33" s="15" t="str">
        <f t="shared" si="1"/>
        <v>INSERT INTO PAGAMENTO (codAbbonamento,dataPagamento,prezzo) VALUES ('12FRT575','02/02/2021',30)</v>
      </c>
    </row>
    <row r="34" spans="1:5" s="17" customFormat="1" x14ac:dyDescent="0.3">
      <c r="A34" s="17" t="s">
        <v>349</v>
      </c>
      <c r="B34" s="18" t="s">
        <v>1254</v>
      </c>
      <c r="C34" s="17">
        <v>30</v>
      </c>
      <c r="D34" s="17" t="str">
        <f t="shared" si="0"/>
        <v>('12FRT575','02/03/2021',30)</v>
      </c>
      <c r="E34" s="15" t="str">
        <f t="shared" si="1"/>
        <v>INSERT INTO PAGAMENTO (codAbbonamento,dataPagamento,prezzo) VALUES ('12FRT575','02/03/2021',30)</v>
      </c>
    </row>
    <row r="35" spans="1:5" s="17" customFormat="1" x14ac:dyDescent="0.3">
      <c r="A35" s="17" t="s">
        <v>349</v>
      </c>
      <c r="B35" s="18" t="s">
        <v>1255</v>
      </c>
      <c r="C35" s="17">
        <v>30</v>
      </c>
      <c r="D35" s="17" t="str">
        <f t="shared" si="0"/>
        <v>('12FRT575','02/04/2021',30)</v>
      </c>
      <c r="E35" s="15" t="str">
        <f t="shared" si="1"/>
        <v>INSERT INTO PAGAMENTO (codAbbonamento,dataPagamento,prezzo) VALUES ('12FRT575','02/04/2021',30)</v>
      </c>
    </row>
    <row r="36" spans="1:5" s="17" customFormat="1" x14ac:dyDescent="0.3">
      <c r="A36" s="17" t="s">
        <v>349</v>
      </c>
      <c r="B36" s="18" t="s">
        <v>1256</v>
      </c>
      <c r="C36" s="17">
        <v>30</v>
      </c>
      <c r="D36" s="17" t="str">
        <f t="shared" si="0"/>
        <v>('12FRT575','02/05/2021',30)</v>
      </c>
      <c r="E36" s="15" t="str">
        <f t="shared" si="1"/>
        <v>INSERT INTO PAGAMENTO (codAbbonamento,dataPagamento,prezzo) VALUES ('12FRT575','02/05/2021',30)</v>
      </c>
    </row>
    <row r="37" spans="1:5" s="17" customFormat="1" x14ac:dyDescent="0.3">
      <c r="A37" s="17" t="s">
        <v>349</v>
      </c>
      <c r="B37" s="18" t="s">
        <v>1257</v>
      </c>
      <c r="C37" s="17">
        <v>30</v>
      </c>
      <c r="D37" s="17" t="str">
        <f t="shared" si="0"/>
        <v>('12FRT575','02/06/2021',30)</v>
      </c>
      <c r="E37" s="15" t="str">
        <f t="shared" si="1"/>
        <v>INSERT INTO PAGAMENTO (codAbbonamento,dataPagamento,prezzo) VALUES ('12FRT575','02/06/2021',30)</v>
      </c>
    </row>
    <row r="38" spans="1:5" s="15" customFormat="1" x14ac:dyDescent="0.3">
      <c r="A38" s="15" t="s">
        <v>336</v>
      </c>
      <c r="B38" s="16" t="s">
        <v>335</v>
      </c>
      <c r="C38" s="15">
        <v>20</v>
      </c>
      <c r="D38" s="15" t="str">
        <f t="shared" si="0"/>
        <v>('12FRT581','08/02/2020',20)</v>
      </c>
      <c r="E38" s="15" t="str">
        <f t="shared" si="1"/>
        <v>INSERT INTO PAGAMENTO (codAbbonamento,dataPagamento,prezzo) VALUES ('12FRT581','08/02/2020',20)</v>
      </c>
    </row>
    <row r="39" spans="1:5" s="17" customFormat="1" x14ac:dyDescent="0.3">
      <c r="A39" s="17" t="s">
        <v>336</v>
      </c>
      <c r="B39" s="18" t="s">
        <v>1260</v>
      </c>
      <c r="C39" s="17">
        <v>20</v>
      </c>
      <c r="D39" s="17" t="str">
        <f t="shared" ref="D39:D54" si="2">_xlfn.CONCAT("('",A39,"','",B39,"',",C39,")")</f>
        <v>('12FRT581','08/03/2020',20)</v>
      </c>
      <c r="E39" s="15" t="str">
        <f t="shared" ref="E39:E54" si="3">_xlfn.CONCAT("INSERT INTO PAGAMENTO (",$A$1,",",$B$1,",",$C$1,")"," VALUES ",D39)</f>
        <v>INSERT INTO PAGAMENTO (codAbbonamento,dataPagamento,prezzo) VALUES ('12FRT581','08/03/2020',20)</v>
      </c>
    </row>
    <row r="40" spans="1:5" s="17" customFormat="1" x14ac:dyDescent="0.3">
      <c r="A40" s="17" t="s">
        <v>336</v>
      </c>
      <c r="B40" s="18" t="s">
        <v>1274</v>
      </c>
      <c r="C40" s="17">
        <v>20</v>
      </c>
      <c r="D40" s="17" t="str">
        <f t="shared" si="2"/>
        <v>('12FRT581','08/04/2020',20)</v>
      </c>
      <c r="E40" s="15" t="str">
        <f t="shared" si="3"/>
        <v>INSERT INTO PAGAMENTO (codAbbonamento,dataPagamento,prezzo) VALUES ('12FRT581','08/04/2020',20)</v>
      </c>
    </row>
    <row r="41" spans="1:5" s="17" customFormat="1" x14ac:dyDescent="0.3">
      <c r="A41" s="17" t="s">
        <v>336</v>
      </c>
      <c r="B41" s="18" t="s">
        <v>1275</v>
      </c>
      <c r="C41" s="17">
        <v>20</v>
      </c>
      <c r="D41" s="17" t="str">
        <f t="shared" si="2"/>
        <v>('12FRT581','08/05/2020',20)</v>
      </c>
      <c r="E41" s="15" t="str">
        <f t="shared" si="3"/>
        <v>INSERT INTO PAGAMENTO (codAbbonamento,dataPagamento,prezzo) VALUES ('12FRT581','08/05/2020',20)</v>
      </c>
    </row>
    <row r="42" spans="1:5" s="17" customFormat="1" x14ac:dyDescent="0.3">
      <c r="A42" s="17" t="s">
        <v>336</v>
      </c>
      <c r="B42" s="18" t="s">
        <v>1261</v>
      </c>
      <c r="C42" s="17">
        <v>20</v>
      </c>
      <c r="D42" s="17" t="str">
        <f t="shared" si="2"/>
        <v>('12FRT581','08/06/2020',20)</v>
      </c>
      <c r="E42" s="15" t="str">
        <f t="shared" si="3"/>
        <v>INSERT INTO PAGAMENTO (codAbbonamento,dataPagamento,prezzo) VALUES ('12FRT581','08/06/2020',20)</v>
      </c>
    </row>
    <row r="43" spans="1:5" s="17" customFormat="1" x14ac:dyDescent="0.3">
      <c r="A43" s="17" t="s">
        <v>336</v>
      </c>
      <c r="B43" s="18" t="s">
        <v>1262</v>
      </c>
      <c r="C43" s="17">
        <v>20</v>
      </c>
      <c r="D43" s="17" t="str">
        <f t="shared" si="2"/>
        <v>('12FRT581','08/07/2020',20)</v>
      </c>
      <c r="E43" s="15" t="str">
        <f t="shared" si="3"/>
        <v>INSERT INTO PAGAMENTO (codAbbonamento,dataPagamento,prezzo) VALUES ('12FRT581','08/07/2020',20)</v>
      </c>
    </row>
    <row r="44" spans="1:5" s="17" customFormat="1" x14ac:dyDescent="0.3">
      <c r="A44" s="17" t="s">
        <v>336</v>
      </c>
      <c r="B44" s="18" t="s">
        <v>1263</v>
      </c>
      <c r="C44" s="17">
        <v>20</v>
      </c>
      <c r="D44" s="17" t="str">
        <f t="shared" si="2"/>
        <v>('12FRT581','08/08/2020',20)</v>
      </c>
      <c r="E44" s="15" t="str">
        <f t="shared" si="3"/>
        <v>INSERT INTO PAGAMENTO (codAbbonamento,dataPagamento,prezzo) VALUES ('12FRT581','08/08/2020',20)</v>
      </c>
    </row>
    <row r="45" spans="1:5" s="17" customFormat="1" x14ac:dyDescent="0.3">
      <c r="A45" s="17" t="s">
        <v>336</v>
      </c>
      <c r="B45" s="18" t="s">
        <v>1264</v>
      </c>
      <c r="C45" s="17">
        <v>20</v>
      </c>
      <c r="D45" s="17" t="str">
        <f t="shared" si="2"/>
        <v>('12FRT581','08/09/2020',20)</v>
      </c>
      <c r="E45" s="15" t="str">
        <f t="shared" si="3"/>
        <v>INSERT INTO PAGAMENTO (codAbbonamento,dataPagamento,prezzo) VALUES ('12FRT581','08/09/2020',20)</v>
      </c>
    </row>
    <row r="46" spans="1:5" s="17" customFormat="1" x14ac:dyDescent="0.3">
      <c r="A46" s="17" t="s">
        <v>336</v>
      </c>
      <c r="B46" s="18" t="s">
        <v>1265</v>
      </c>
      <c r="C46" s="17">
        <v>20</v>
      </c>
      <c r="D46" s="17" t="str">
        <f t="shared" si="2"/>
        <v>('12FRT581','08/10/2020',20)</v>
      </c>
      <c r="E46" s="15" t="str">
        <f t="shared" si="3"/>
        <v>INSERT INTO PAGAMENTO (codAbbonamento,dataPagamento,prezzo) VALUES ('12FRT581','08/10/2020',20)</v>
      </c>
    </row>
    <row r="47" spans="1:5" s="17" customFormat="1" x14ac:dyDescent="0.3">
      <c r="A47" s="17" t="s">
        <v>336</v>
      </c>
      <c r="B47" s="18" t="s">
        <v>1266</v>
      </c>
      <c r="C47" s="17">
        <v>20</v>
      </c>
      <c r="D47" s="17" t="str">
        <f t="shared" si="2"/>
        <v>('12FRT581','08/11/2020',20)</v>
      </c>
      <c r="E47" s="15" t="str">
        <f t="shared" si="3"/>
        <v>INSERT INTO PAGAMENTO (codAbbonamento,dataPagamento,prezzo) VALUES ('12FRT581','08/11/2020',20)</v>
      </c>
    </row>
    <row r="48" spans="1:5" s="17" customFormat="1" x14ac:dyDescent="0.3">
      <c r="A48" s="17" t="s">
        <v>336</v>
      </c>
      <c r="B48" s="18" t="s">
        <v>1267</v>
      </c>
      <c r="C48" s="17">
        <v>20</v>
      </c>
      <c r="D48" s="17" t="str">
        <f t="shared" si="2"/>
        <v>('12FRT581','08/12/2020',20)</v>
      </c>
      <c r="E48" s="15" t="str">
        <f t="shared" si="3"/>
        <v>INSERT INTO PAGAMENTO (codAbbonamento,dataPagamento,prezzo) VALUES ('12FRT581','08/12/2020',20)</v>
      </c>
    </row>
    <row r="49" spans="1:5" s="17" customFormat="1" x14ac:dyDescent="0.3">
      <c r="A49" s="17" t="s">
        <v>336</v>
      </c>
      <c r="B49" s="18" t="s">
        <v>1268</v>
      </c>
      <c r="C49" s="17">
        <v>20</v>
      </c>
      <c r="D49" s="17" t="str">
        <f t="shared" si="2"/>
        <v>('12FRT581','08/01/2021',20)</v>
      </c>
      <c r="E49" s="15" t="str">
        <f t="shared" si="3"/>
        <v>INSERT INTO PAGAMENTO (codAbbonamento,dataPagamento,prezzo) VALUES ('12FRT581','08/01/2021',20)</v>
      </c>
    </row>
    <row r="50" spans="1:5" s="17" customFormat="1" x14ac:dyDescent="0.3">
      <c r="A50" s="17" t="s">
        <v>336</v>
      </c>
      <c r="B50" s="18" t="s">
        <v>1269</v>
      </c>
      <c r="C50" s="17">
        <v>20</v>
      </c>
      <c r="D50" s="17" t="str">
        <f t="shared" si="2"/>
        <v>('12FRT581','08/02/2021',20)</v>
      </c>
      <c r="E50" s="15" t="str">
        <f t="shared" si="3"/>
        <v>INSERT INTO PAGAMENTO (codAbbonamento,dataPagamento,prezzo) VALUES ('12FRT581','08/02/2021',20)</v>
      </c>
    </row>
    <row r="51" spans="1:5" s="17" customFormat="1" x14ac:dyDescent="0.3">
      <c r="A51" s="17" t="s">
        <v>336</v>
      </c>
      <c r="B51" s="18" t="s">
        <v>1270</v>
      </c>
      <c r="C51" s="17">
        <v>20</v>
      </c>
      <c r="D51" s="17" t="str">
        <f t="shared" si="2"/>
        <v>('12FRT581','08/03/2021',20)</v>
      </c>
      <c r="E51" s="15" t="str">
        <f t="shared" si="3"/>
        <v>INSERT INTO PAGAMENTO (codAbbonamento,dataPagamento,prezzo) VALUES ('12FRT581','08/03/2021',20)</v>
      </c>
    </row>
    <row r="52" spans="1:5" s="17" customFormat="1" x14ac:dyDescent="0.3">
      <c r="A52" s="17" t="s">
        <v>336</v>
      </c>
      <c r="B52" s="18" t="s">
        <v>1271</v>
      </c>
      <c r="C52" s="17">
        <v>20</v>
      </c>
      <c r="D52" s="17" t="str">
        <f t="shared" si="2"/>
        <v>('12FRT581','08/04/2021',20)</v>
      </c>
      <c r="E52" s="15" t="str">
        <f t="shared" si="3"/>
        <v>INSERT INTO PAGAMENTO (codAbbonamento,dataPagamento,prezzo) VALUES ('12FRT581','08/04/2021',20)</v>
      </c>
    </row>
    <row r="53" spans="1:5" s="17" customFormat="1" x14ac:dyDescent="0.3">
      <c r="A53" s="17" t="s">
        <v>336</v>
      </c>
      <c r="B53" s="18" t="s">
        <v>1272</v>
      </c>
      <c r="C53" s="17">
        <v>20</v>
      </c>
      <c r="D53" s="17" t="str">
        <f t="shared" si="2"/>
        <v>('12FRT581','08/05/2021',20)</v>
      </c>
      <c r="E53" s="15" t="str">
        <f t="shared" si="3"/>
        <v>INSERT INTO PAGAMENTO (codAbbonamento,dataPagamento,prezzo) VALUES ('12FRT581','08/05/2021',20)</v>
      </c>
    </row>
    <row r="54" spans="1:5" s="17" customFormat="1" x14ac:dyDescent="0.3">
      <c r="A54" s="17" t="s">
        <v>336</v>
      </c>
      <c r="B54" s="18" t="s">
        <v>1273</v>
      </c>
      <c r="C54" s="17">
        <v>20</v>
      </c>
      <c r="D54" s="17" t="str">
        <f t="shared" si="2"/>
        <v>('12FRT581','08/06/2021',20)</v>
      </c>
      <c r="E54" s="15" t="str">
        <f t="shared" si="3"/>
        <v>INSERT INTO PAGAMENTO (codAbbonamento,dataPagamento,prezzo) VALUES ('12FRT581','08/06/2021',20)</v>
      </c>
    </row>
    <row r="55" spans="1:5" s="15" customFormat="1" x14ac:dyDescent="0.3">
      <c r="A55" s="15" t="s">
        <v>282</v>
      </c>
      <c r="B55" s="16" t="s">
        <v>286</v>
      </c>
      <c r="C55" s="15">
        <v>20</v>
      </c>
      <c r="D55" s="15" t="str">
        <f t="shared" si="0"/>
        <v>('13CDT602','17/07/2020',20)</v>
      </c>
      <c r="E55" s="15" t="str">
        <f t="shared" si="1"/>
        <v>INSERT INTO PAGAMENTO (codAbbonamento,dataPagamento,prezzo) VALUES ('13CDT602','17/07/2020',20)</v>
      </c>
    </row>
    <row r="56" spans="1:5" s="15" customFormat="1" x14ac:dyDescent="0.3">
      <c r="A56" s="15" t="s">
        <v>282</v>
      </c>
      <c r="B56" s="16" t="s">
        <v>285</v>
      </c>
      <c r="C56" s="15">
        <v>20</v>
      </c>
      <c r="D56" s="15" t="str">
        <f t="shared" si="0"/>
        <v>('13CDT602','17/08/2020',20)</v>
      </c>
      <c r="E56" s="15" t="str">
        <f t="shared" si="1"/>
        <v>INSERT INTO PAGAMENTO (codAbbonamento,dataPagamento,prezzo) VALUES ('13CDT602','17/08/2020',20)</v>
      </c>
    </row>
    <row r="57" spans="1:5" s="15" customFormat="1" x14ac:dyDescent="0.3">
      <c r="A57" s="15" t="s">
        <v>282</v>
      </c>
      <c r="B57" s="16" t="s">
        <v>284</v>
      </c>
      <c r="C57" s="15">
        <v>20</v>
      </c>
      <c r="D57" s="15" t="str">
        <f t="shared" si="0"/>
        <v>('13CDT602','17/09/2020',20)</v>
      </c>
      <c r="E57" s="15" t="str">
        <f t="shared" si="1"/>
        <v>INSERT INTO PAGAMENTO (codAbbonamento,dataPagamento,prezzo) VALUES ('13CDT602','17/09/2020',20)</v>
      </c>
    </row>
    <row r="58" spans="1:5" s="15" customFormat="1" x14ac:dyDescent="0.3">
      <c r="A58" s="15" t="s">
        <v>282</v>
      </c>
      <c r="B58" s="16" t="s">
        <v>283</v>
      </c>
      <c r="C58" s="15">
        <v>20</v>
      </c>
      <c r="D58" s="15" t="str">
        <f t="shared" si="0"/>
        <v>('13CDT602','17/10/2020',20)</v>
      </c>
      <c r="E58" s="15" t="str">
        <f t="shared" si="1"/>
        <v>INSERT INTO PAGAMENTO (codAbbonamento,dataPagamento,prezzo) VALUES ('13CDT602','17/10/2020',20)</v>
      </c>
    </row>
    <row r="59" spans="1:5" s="15" customFormat="1" x14ac:dyDescent="0.3">
      <c r="A59" s="15" t="s">
        <v>282</v>
      </c>
      <c r="B59" s="16" t="s">
        <v>281</v>
      </c>
      <c r="C59" s="15">
        <v>20</v>
      </c>
      <c r="D59" s="15" t="str">
        <f t="shared" si="0"/>
        <v>('13CDT602','17/11/2020',20)</v>
      </c>
      <c r="E59" s="15" t="str">
        <f t="shared" si="1"/>
        <v>INSERT INTO PAGAMENTO (codAbbonamento,dataPagamento,prezzo) VALUES ('13CDT602','17/11/2020',20)</v>
      </c>
    </row>
    <row r="60" spans="1:5" s="17" customFormat="1" x14ac:dyDescent="0.3">
      <c r="A60" s="17" t="s">
        <v>282</v>
      </c>
      <c r="B60" s="18" t="s">
        <v>289</v>
      </c>
      <c r="C60" s="17">
        <v>20</v>
      </c>
      <c r="D60" s="17" t="str">
        <f t="shared" si="0"/>
        <v>('13CDT602','17/12/2020',20)</v>
      </c>
      <c r="E60" s="15" t="str">
        <f t="shared" si="1"/>
        <v>INSERT INTO PAGAMENTO (codAbbonamento,dataPagamento,prezzo) VALUES ('13CDT602','17/12/2020',20)</v>
      </c>
    </row>
    <row r="61" spans="1:5" s="17" customFormat="1" x14ac:dyDescent="0.3">
      <c r="A61" s="17" t="s">
        <v>282</v>
      </c>
      <c r="B61" s="18" t="s">
        <v>1221</v>
      </c>
      <c r="C61" s="17">
        <v>20</v>
      </c>
      <c r="D61" s="17" t="str">
        <f t="shared" si="0"/>
        <v>('13CDT602','17/01/2021',20)</v>
      </c>
      <c r="E61" s="15" t="str">
        <f t="shared" si="1"/>
        <v>INSERT INTO PAGAMENTO (codAbbonamento,dataPagamento,prezzo) VALUES ('13CDT602','17/01/2021',20)</v>
      </c>
    </row>
    <row r="62" spans="1:5" s="17" customFormat="1" x14ac:dyDescent="0.3">
      <c r="A62" s="17" t="s">
        <v>282</v>
      </c>
      <c r="B62" s="18" t="s">
        <v>1222</v>
      </c>
      <c r="C62" s="17">
        <v>20</v>
      </c>
      <c r="D62" s="17" t="str">
        <f t="shared" si="0"/>
        <v>('13CDT602','17/02/2021',20)</v>
      </c>
      <c r="E62" s="15" t="str">
        <f t="shared" si="1"/>
        <v>INSERT INTO PAGAMENTO (codAbbonamento,dataPagamento,prezzo) VALUES ('13CDT602','17/02/2021',20)</v>
      </c>
    </row>
    <row r="63" spans="1:5" s="17" customFormat="1" x14ac:dyDescent="0.3">
      <c r="A63" s="17" t="s">
        <v>282</v>
      </c>
      <c r="B63" s="18" t="s">
        <v>1223</v>
      </c>
      <c r="C63" s="17">
        <v>20</v>
      </c>
      <c r="D63" s="17" t="str">
        <f t="shared" si="0"/>
        <v>('13CDT602','17/03/2021',20)</v>
      </c>
      <c r="E63" s="15" t="str">
        <f t="shared" si="1"/>
        <v>INSERT INTO PAGAMENTO (codAbbonamento,dataPagamento,prezzo) VALUES ('13CDT602','17/03/2021',20)</v>
      </c>
    </row>
    <row r="64" spans="1:5" s="17" customFormat="1" x14ac:dyDescent="0.3">
      <c r="A64" s="17" t="s">
        <v>282</v>
      </c>
      <c r="B64" s="18" t="s">
        <v>1224</v>
      </c>
      <c r="C64" s="17">
        <v>20</v>
      </c>
      <c r="D64" s="17" t="str">
        <f t="shared" si="0"/>
        <v>('13CDT602','17/04/2021',20)</v>
      </c>
      <c r="E64" s="15" t="str">
        <f t="shared" si="1"/>
        <v>INSERT INTO PAGAMENTO (codAbbonamento,dataPagamento,prezzo) VALUES ('13CDT602','17/04/2021',20)</v>
      </c>
    </row>
    <row r="65" spans="1:5" s="17" customFormat="1" x14ac:dyDescent="0.3">
      <c r="A65" s="17" t="s">
        <v>282</v>
      </c>
      <c r="B65" s="18" t="s">
        <v>1258</v>
      </c>
      <c r="C65" s="17">
        <v>20</v>
      </c>
      <c r="D65" s="17" t="str">
        <f t="shared" si="0"/>
        <v>('13CDT602','17/05/2021',20)</v>
      </c>
      <c r="E65" s="15" t="str">
        <f t="shared" si="1"/>
        <v>INSERT INTO PAGAMENTO (codAbbonamento,dataPagamento,prezzo) VALUES ('13CDT602','17/05/2021',20)</v>
      </c>
    </row>
    <row r="66" spans="1:5" s="17" customFormat="1" x14ac:dyDescent="0.3">
      <c r="A66" s="17" t="s">
        <v>282</v>
      </c>
      <c r="B66" s="18" t="s">
        <v>1259</v>
      </c>
      <c r="C66" s="17">
        <v>20</v>
      </c>
      <c r="D66" s="17" t="str">
        <f t="shared" si="0"/>
        <v>('13CDT602','17/06/2021',20)</v>
      </c>
      <c r="E66" s="15" t="str">
        <f t="shared" si="1"/>
        <v>INSERT INTO PAGAMENTO (codAbbonamento,dataPagamento,prezzo) VALUES ('13CDT602','17/06/2021',20)</v>
      </c>
    </row>
    <row r="67" spans="1:5" s="15" customFormat="1" x14ac:dyDescent="0.3">
      <c r="A67" s="15" t="s">
        <v>322</v>
      </c>
      <c r="B67" s="16" t="s">
        <v>321</v>
      </c>
      <c r="C67" s="15">
        <v>20</v>
      </c>
      <c r="D67" s="15" t="str">
        <f t="shared" si="0"/>
        <v>('13FRT586','13/01/2020',20)</v>
      </c>
      <c r="E67" s="15" t="str">
        <f t="shared" si="1"/>
        <v>INSERT INTO PAGAMENTO (codAbbonamento,dataPagamento,prezzo) VALUES ('13FRT586','13/01/2020',20)</v>
      </c>
    </row>
    <row r="68" spans="1:5" s="17" customFormat="1" x14ac:dyDescent="0.3">
      <c r="A68" s="17" t="s">
        <v>322</v>
      </c>
      <c r="B68" s="18" t="s">
        <v>1277</v>
      </c>
      <c r="C68" s="17">
        <v>20</v>
      </c>
      <c r="D68" s="17" t="str">
        <f t="shared" si="0"/>
        <v>('13FRT586','13/02/2020',20)</v>
      </c>
      <c r="E68" s="15" t="str">
        <f t="shared" si="1"/>
        <v>INSERT INTO PAGAMENTO (codAbbonamento,dataPagamento,prezzo) VALUES ('13FRT586','13/02/2020',20)</v>
      </c>
    </row>
    <row r="69" spans="1:5" s="17" customFormat="1" x14ac:dyDescent="0.3">
      <c r="A69" s="17" t="s">
        <v>322</v>
      </c>
      <c r="B69" s="18" t="s">
        <v>1279</v>
      </c>
      <c r="C69" s="17">
        <v>20</v>
      </c>
      <c r="D69" s="17" t="str">
        <f t="shared" si="0"/>
        <v>('13FRT586','13/03/2020',20)</v>
      </c>
      <c r="E69" s="15" t="str">
        <f t="shared" si="1"/>
        <v>INSERT INTO PAGAMENTO (codAbbonamento,dataPagamento,prezzo) VALUES ('13FRT586','13/03/2020',20)</v>
      </c>
    </row>
    <row r="70" spans="1:5" s="17" customFormat="1" x14ac:dyDescent="0.3">
      <c r="A70" s="17" t="s">
        <v>322</v>
      </c>
      <c r="B70" s="18" t="s">
        <v>1280</v>
      </c>
      <c r="C70" s="17">
        <v>20</v>
      </c>
      <c r="D70" s="17" t="str">
        <f t="shared" si="0"/>
        <v>('13FRT586','13/04/2020',20)</v>
      </c>
      <c r="E70" s="15" t="str">
        <f t="shared" si="1"/>
        <v>INSERT INTO PAGAMENTO (codAbbonamento,dataPagamento,prezzo) VALUES ('13FRT586','13/04/2020',20)</v>
      </c>
    </row>
    <row r="71" spans="1:5" s="17" customFormat="1" x14ac:dyDescent="0.3">
      <c r="A71" s="17" t="s">
        <v>322</v>
      </c>
      <c r="B71" s="18" t="s">
        <v>1281</v>
      </c>
      <c r="C71" s="17">
        <v>20</v>
      </c>
      <c r="D71" s="17" t="str">
        <f t="shared" si="0"/>
        <v>('13FRT586','13/05/2020',20)</v>
      </c>
      <c r="E71" s="15" t="str">
        <f t="shared" si="1"/>
        <v>INSERT INTO PAGAMENTO (codAbbonamento,dataPagamento,prezzo) VALUES ('13FRT586','13/05/2020',20)</v>
      </c>
    </row>
    <row r="72" spans="1:5" s="17" customFormat="1" x14ac:dyDescent="0.3">
      <c r="A72" s="17" t="s">
        <v>322</v>
      </c>
      <c r="B72" s="18" t="s">
        <v>1282</v>
      </c>
      <c r="C72" s="17">
        <v>20</v>
      </c>
      <c r="D72" s="17" t="str">
        <f t="shared" si="0"/>
        <v>('13FRT586','13/06/2020',20)</v>
      </c>
      <c r="E72" s="15" t="str">
        <f t="shared" si="1"/>
        <v>INSERT INTO PAGAMENTO (codAbbonamento,dataPagamento,prezzo) VALUES ('13FRT586','13/06/2020',20)</v>
      </c>
    </row>
    <row r="73" spans="1:5" s="17" customFormat="1" x14ac:dyDescent="0.3">
      <c r="A73" s="17" t="s">
        <v>322</v>
      </c>
      <c r="B73" s="18" t="s">
        <v>293</v>
      </c>
      <c r="C73" s="17">
        <v>20</v>
      </c>
      <c r="D73" s="17" t="str">
        <f t="shared" si="0"/>
        <v>('13FRT586','13/07/2020',20)</v>
      </c>
      <c r="E73" s="15" t="str">
        <f t="shared" si="1"/>
        <v>INSERT INTO PAGAMENTO (codAbbonamento,dataPagamento,prezzo) VALUES ('13FRT586','13/07/2020',20)</v>
      </c>
    </row>
    <row r="74" spans="1:5" s="17" customFormat="1" x14ac:dyDescent="0.3">
      <c r="A74" s="17" t="s">
        <v>322</v>
      </c>
      <c r="B74" s="18" t="s">
        <v>1283</v>
      </c>
      <c r="C74" s="17">
        <v>20</v>
      </c>
      <c r="D74" s="17" t="str">
        <f t="shared" si="0"/>
        <v>('13FRT586','13/08/2020',20)</v>
      </c>
      <c r="E74" s="15" t="str">
        <f t="shared" si="1"/>
        <v>INSERT INTO PAGAMENTO (codAbbonamento,dataPagamento,prezzo) VALUES ('13FRT586','13/08/2020',20)</v>
      </c>
    </row>
    <row r="75" spans="1:5" s="17" customFormat="1" x14ac:dyDescent="0.3">
      <c r="A75" s="17" t="s">
        <v>322</v>
      </c>
      <c r="B75" s="18" t="s">
        <v>1284</v>
      </c>
      <c r="C75" s="17">
        <v>20</v>
      </c>
      <c r="D75" s="17" t="str">
        <f t="shared" si="0"/>
        <v>('13FRT586','13/09/2020',20)</v>
      </c>
      <c r="E75" s="15" t="str">
        <f t="shared" si="1"/>
        <v>INSERT INTO PAGAMENTO (codAbbonamento,dataPagamento,prezzo) VALUES ('13FRT586','13/09/2020',20)</v>
      </c>
    </row>
    <row r="76" spans="1:5" s="17" customFormat="1" x14ac:dyDescent="0.3">
      <c r="A76" s="17" t="s">
        <v>322</v>
      </c>
      <c r="B76" s="18" t="s">
        <v>1285</v>
      </c>
      <c r="C76" s="17">
        <v>20</v>
      </c>
      <c r="D76" s="17" t="str">
        <f t="shared" si="0"/>
        <v>('13FRT586','13/10/2020',20)</v>
      </c>
      <c r="E76" s="15" t="str">
        <f t="shared" si="1"/>
        <v>INSERT INTO PAGAMENTO (codAbbonamento,dataPagamento,prezzo) VALUES ('13FRT586','13/10/2020',20)</v>
      </c>
    </row>
    <row r="77" spans="1:5" s="17" customFormat="1" x14ac:dyDescent="0.3">
      <c r="A77" s="17" t="s">
        <v>322</v>
      </c>
      <c r="B77" s="18" t="s">
        <v>1286</v>
      </c>
      <c r="C77" s="17">
        <v>20</v>
      </c>
      <c r="D77" s="17" t="str">
        <f t="shared" si="0"/>
        <v>('13FRT586','13/11/2020',20)</v>
      </c>
      <c r="E77" s="15" t="str">
        <f t="shared" si="1"/>
        <v>INSERT INTO PAGAMENTO (codAbbonamento,dataPagamento,prezzo) VALUES ('13FRT586','13/11/2020',20)</v>
      </c>
    </row>
    <row r="78" spans="1:5" s="17" customFormat="1" x14ac:dyDescent="0.3">
      <c r="A78" s="17" t="s">
        <v>322</v>
      </c>
      <c r="B78" s="18" t="s">
        <v>1287</v>
      </c>
      <c r="C78" s="17">
        <v>20</v>
      </c>
      <c r="D78" s="17" t="str">
        <f t="shared" si="0"/>
        <v>('13FRT586','13/12/2020',20)</v>
      </c>
      <c r="E78" s="15" t="str">
        <f t="shared" si="1"/>
        <v>INSERT INTO PAGAMENTO (codAbbonamento,dataPagamento,prezzo) VALUES ('13FRT586','13/12/2020',20)</v>
      </c>
    </row>
    <row r="79" spans="1:5" s="17" customFormat="1" x14ac:dyDescent="0.3">
      <c r="A79" s="17" t="s">
        <v>322</v>
      </c>
      <c r="B79" s="18" t="s">
        <v>1276</v>
      </c>
      <c r="C79" s="17">
        <v>20</v>
      </c>
      <c r="D79" s="17" t="str">
        <f t="shared" si="0"/>
        <v>('13FRT586','13/01/2021',20)</v>
      </c>
      <c r="E79" s="15" t="str">
        <f t="shared" si="1"/>
        <v>INSERT INTO PAGAMENTO (codAbbonamento,dataPagamento,prezzo) VALUES ('13FRT586','13/01/2021',20)</v>
      </c>
    </row>
    <row r="80" spans="1:5" s="17" customFormat="1" x14ac:dyDescent="0.3">
      <c r="A80" s="17" t="s">
        <v>322</v>
      </c>
      <c r="B80" s="18" t="s">
        <v>1278</v>
      </c>
      <c r="C80" s="17">
        <v>20</v>
      </c>
      <c r="D80" s="17" t="str">
        <f t="shared" si="0"/>
        <v>('13FRT586','13/02/2021',20)</v>
      </c>
      <c r="E80" s="15" t="str">
        <f t="shared" si="1"/>
        <v>INSERT INTO PAGAMENTO (codAbbonamento,dataPagamento,prezzo) VALUES ('13FRT586','13/02/2021',20)</v>
      </c>
    </row>
    <row r="81" spans="1:5" s="17" customFormat="1" x14ac:dyDescent="0.3">
      <c r="A81" s="17" t="s">
        <v>322</v>
      </c>
      <c r="B81" s="18" t="s">
        <v>1288</v>
      </c>
      <c r="C81" s="17">
        <v>20</v>
      </c>
      <c r="D81" s="17" t="str">
        <f t="shared" si="0"/>
        <v>('13FRT586','13/03/2021',20)</v>
      </c>
      <c r="E81" s="15" t="str">
        <f t="shared" si="1"/>
        <v>INSERT INTO PAGAMENTO (codAbbonamento,dataPagamento,prezzo) VALUES ('13FRT586','13/03/2021',20)</v>
      </c>
    </row>
    <row r="82" spans="1:5" s="17" customFormat="1" x14ac:dyDescent="0.3">
      <c r="A82" s="17" t="s">
        <v>322</v>
      </c>
      <c r="B82" s="18" t="s">
        <v>1289</v>
      </c>
      <c r="C82" s="17">
        <v>20</v>
      </c>
      <c r="D82" s="17" t="str">
        <f t="shared" si="0"/>
        <v>('13FRT586','13/04/2021',20)</v>
      </c>
      <c r="E82" s="15" t="str">
        <f t="shared" si="1"/>
        <v>INSERT INTO PAGAMENTO (codAbbonamento,dataPagamento,prezzo) VALUES ('13FRT586','13/04/2021',20)</v>
      </c>
    </row>
    <row r="83" spans="1:5" s="17" customFormat="1" x14ac:dyDescent="0.3">
      <c r="A83" s="17" t="s">
        <v>322</v>
      </c>
      <c r="B83" s="18" t="s">
        <v>1290</v>
      </c>
      <c r="C83" s="17">
        <v>20</v>
      </c>
      <c r="D83" s="17" t="str">
        <f t="shared" si="0"/>
        <v>('13FRT586','13/05/2021',20)</v>
      </c>
      <c r="E83" s="15" t="str">
        <f t="shared" si="1"/>
        <v>INSERT INTO PAGAMENTO (codAbbonamento,dataPagamento,prezzo) VALUES ('13FRT586','13/05/2021',20)</v>
      </c>
    </row>
    <row r="84" spans="1:5" s="17" customFormat="1" x14ac:dyDescent="0.3">
      <c r="A84" s="17" t="s">
        <v>322</v>
      </c>
      <c r="B84" s="18" t="s">
        <v>1291</v>
      </c>
      <c r="C84" s="17">
        <v>20</v>
      </c>
      <c r="D84" s="17" t="str">
        <f t="shared" si="0"/>
        <v>('13FRT586','13/06/2021',20)</v>
      </c>
      <c r="E84" s="15" t="str">
        <f t="shared" si="1"/>
        <v>INSERT INTO PAGAMENTO (codAbbonamento,dataPagamento,prezzo) VALUES ('13FRT586','13/06/2021',20)</v>
      </c>
    </row>
    <row r="85" spans="1:5" s="15" customFormat="1" x14ac:dyDescent="0.3">
      <c r="A85" s="15" t="s">
        <v>318</v>
      </c>
      <c r="B85" s="16" t="s">
        <v>320</v>
      </c>
      <c r="C85" s="15">
        <v>30</v>
      </c>
      <c r="D85" s="15" t="str">
        <f t="shared" si="0"/>
        <v>('13FRT587','14/01/2020',30)</v>
      </c>
      <c r="E85" s="15" t="str">
        <f t="shared" si="1"/>
        <v>INSERT INTO PAGAMENTO (codAbbonamento,dataPagamento,prezzo) VALUES ('13FRT587','14/01/2020',30)</v>
      </c>
    </row>
    <row r="86" spans="1:5" s="15" customFormat="1" x14ac:dyDescent="0.3">
      <c r="A86" s="15" t="s">
        <v>318</v>
      </c>
      <c r="B86" s="16" t="s">
        <v>319</v>
      </c>
      <c r="C86" s="15">
        <v>30</v>
      </c>
      <c r="D86" s="15" t="str">
        <f t="shared" si="0"/>
        <v>('13FRT587','14/02/2020',30)</v>
      </c>
      <c r="E86" s="15" t="str">
        <f t="shared" si="1"/>
        <v>INSERT INTO PAGAMENTO (codAbbonamento,dataPagamento,prezzo) VALUES ('13FRT587','14/02/2020',30)</v>
      </c>
    </row>
    <row r="87" spans="1:5" s="15" customFormat="1" x14ac:dyDescent="0.3">
      <c r="A87" s="15" t="s">
        <v>318</v>
      </c>
      <c r="B87" s="16" t="s">
        <v>317</v>
      </c>
      <c r="C87" s="15">
        <v>30</v>
      </c>
      <c r="D87" s="15" t="str">
        <f t="shared" si="0"/>
        <v>('13FRT587','14/03/2020',30)</v>
      </c>
      <c r="E87" s="15" t="str">
        <f t="shared" si="1"/>
        <v>INSERT INTO PAGAMENTO (codAbbonamento,dataPagamento,prezzo) VALUES ('13FRT587','14/03/2020',30)</v>
      </c>
    </row>
    <row r="88" spans="1:5" s="17" customFormat="1" x14ac:dyDescent="0.3">
      <c r="A88" s="17" t="s">
        <v>318</v>
      </c>
      <c r="B88" s="18" t="s">
        <v>1292</v>
      </c>
      <c r="C88" s="17">
        <v>30</v>
      </c>
      <c r="D88" s="17" t="str">
        <f t="shared" si="0"/>
        <v>('13FRT587','14/04/2020',30)</v>
      </c>
      <c r="E88" s="15" t="str">
        <f t="shared" si="1"/>
        <v>INSERT INTO PAGAMENTO (codAbbonamento,dataPagamento,prezzo) VALUES ('13FRT587','14/04/2020',30)</v>
      </c>
    </row>
    <row r="89" spans="1:5" s="17" customFormat="1" x14ac:dyDescent="0.3">
      <c r="A89" s="17" t="s">
        <v>318</v>
      </c>
      <c r="B89" s="18" t="s">
        <v>1293</v>
      </c>
      <c r="C89" s="17">
        <v>30</v>
      </c>
      <c r="D89" s="17" t="str">
        <f t="shared" si="0"/>
        <v>('13FRT587','14/05/2020',30)</v>
      </c>
      <c r="E89" s="15" t="str">
        <f t="shared" si="1"/>
        <v>INSERT INTO PAGAMENTO (codAbbonamento,dataPagamento,prezzo) VALUES ('13FRT587','14/05/2020',30)</v>
      </c>
    </row>
    <row r="90" spans="1:5" s="17" customFormat="1" x14ac:dyDescent="0.3">
      <c r="A90" s="17" t="s">
        <v>318</v>
      </c>
      <c r="B90" s="18" t="s">
        <v>1294</v>
      </c>
      <c r="C90" s="17">
        <v>30</v>
      </c>
      <c r="D90" s="17" t="str">
        <f t="shared" si="0"/>
        <v>('13FRT587','14/06/2020',30)</v>
      </c>
      <c r="E90" s="15" t="str">
        <f t="shared" si="1"/>
        <v>INSERT INTO PAGAMENTO (codAbbonamento,dataPagamento,prezzo) VALUES ('13FRT587','14/06/2020',30)</v>
      </c>
    </row>
    <row r="91" spans="1:5" s="17" customFormat="1" x14ac:dyDescent="0.3">
      <c r="A91" s="17" t="s">
        <v>318</v>
      </c>
      <c r="B91" s="18" t="s">
        <v>1295</v>
      </c>
      <c r="C91" s="17">
        <v>30</v>
      </c>
      <c r="D91" s="17" t="str">
        <f t="shared" si="0"/>
        <v>('13FRT587','14/07/2020',30)</v>
      </c>
      <c r="E91" s="15" t="str">
        <f t="shared" si="1"/>
        <v>INSERT INTO PAGAMENTO (codAbbonamento,dataPagamento,prezzo) VALUES ('13FRT587','14/07/2020',30)</v>
      </c>
    </row>
    <row r="92" spans="1:5" s="17" customFormat="1" x14ac:dyDescent="0.3">
      <c r="A92" s="17" t="s">
        <v>318</v>
      </c>
      <c r="B92" s="18" t="s">
        <v>1296</v>
      </c>
      <c r="C92" s="17">
        <v>30</v>
      </c>
      <c r="D92" s="17" t="str">
        <f t="shared" si="0"/>
        <v>('13FRT587','14/08/2020',30)</v>
      </c>
      <c r="E92" s="15" t="str">
        <f t="shared" si="1"/>
        <v>INSERT INTO PAGAMENTO (codAbbonamento,dataPagamento,prezzo) VALUES ('13FRT587','14/08/2020',30)</v>
      </c>
    </row>
    <row r="93" spans="1:5" s="17" customFormat="1" x14ac:dyDescent="0.3">
      <c r="A93" s="17" t="s">
        <v>318</v>
      </c>
      <c r="B93" s="18" t="s">
        <v>1297</v>
      </c>
      <c r="C93" s="17">
        <v>30</v>
      </c>
      <c r="D93" s="17" t="str">
        <f t="shared" si="0"/>
        <v>('13FRT587','14/09/2020',30)</v>
      </c>
      <c r="E93" s="15" t="str">
        <f t="shared" si="1"/>
        <v>INSERT INTO PAGAMENTO (codAbbonamento,dataPagamento,prezzo) VALUES ('13FRT587','14/09/2020',30)</v>
      </c>
    </row>
    <row r="94" spans="1:5" s="17" customFormat="1" x14ac:dyDescent="0.3">
      <c r="A94" s="17" t="s">
        <v>318</v>
      </c>
      <c r="B94" s="18" t="s">
        <v>1298</v>
      </c>
      <c r="C94" s="17">
        <v>30</v>
      </c>
      <c r="D94" s="17" t="str">
        <f t="shared" si="0"/>
        <v>('13FRT587','14/10/2020',30)</v>
      </c>
      <c r="E94" s="15" t="str">
        <f t="shared" si="1"/>
        <v>INSERT INTO PAGAMENTO (codAbbonamento,dataPagamento,prezzo) VALUES ('13FRT587','14/10/2020',30)</v>
      </c>
    </row>
    <row r="95" spans="1:5" s="17" customFormat="1" x14ac:dyDescent="0.3">
      <c r="A95" s="17" t="s">
        <v>318</v>
      </c>
      <c r="B95" s="18" t="s">
        <v>1299</v>
      </c>
      <c r="C95" s="17">
        <v>30</v>
      </c>
      <c r="D95" s="17" t="str">
        <f t="shared" si="0"/>
        <v>('13FRT587','14/11/2020',30)</v>
      </c>
      <c r="E95" s="15" t="str">
        <f t="shared" si="1"/>
        <v>INSERT INTO PAGAMENTO (codAbbonamento,dataPagamento,prezzo) VALUES ('13FRT587','14/11/2020',30)</v>
      </c>
    </row>
    <row r="96" spans="1:5" s="17" customFormat="1" x14ac:dyDescent="0.3">
      <c r="A96" s="17" t="s">
        <v>318</v>
      </c>
      <c r="B96" s="18" t="s">
        <v>1300</v>
      </c>
      <c r="C96" s="17">
        <v>30</v>
      </c>
      <c r="D96" s="17" t="str">
        <f t="shared" si="0"/>
        <v>('13FRT587','14/12/2020',30)</v>
      </c>
      <c r="E96" s="15" t="str">
        <f t="shared" si="1"/>
        <v>INSERT INTO PAGAMENTO (codAbbonamento,dataPagamento,prezzo) VALUES ('13FRT587','14/12/2020',30)</v>
      </c>
    </row>
    <row r="97" spans="1:5" s="17" customFormat="1" x14ac:dyDescent="0.3">
      <c r="A97" s="17" t="s">
        <v>318</v>
      </c>
      <c r="B97" s="18" t="s">
        <v>1301</v>
      </c>
      <c r="C97" s="17">
        <v>30</v>
      </c>
      <c r="D97" s="17" t="str">
        <f t="shared" si="0"/>
        <v>('13FRT587','14/01/2021',30)</v>
      </c>
      <c r="E97" s="15" t="str">
        <f t="shared" si="1"/>
        <v>INSERT INTO PAGAMENTO (codAbbonamento,dataPagamento,prezzo) VALUES ('13FRT587','14/01/2021',30)</v>
      </c>
    </row>
    <row r="98" spans="1:5" s="17" customFormat="1" x14ac:dyDescent="0.3">
      <c r="A98" s="17" t="s">
        <v>318</v>
      </c>
      <c r="B98" s="18" t="s">
        <v>1302</v>
      </c>
      <c r="C98" s="17">
        <v>30</v>
      </c>
      <c r="D98" s="17" t="str">
        <f t="shared" si="0"/>
        <v>('13FRT587','14/02/2021',30)</v>
      </c>
      <c r="E98" s="15" t="str">
        <f t="shared" si="1"/>
        <v>INSERT INTO PAGAMENTO (codAbbonamento,dataPagamento,prezzo) VALUES ('13FRT587','14/02/2021',30)</v>
      </c>
    </row>
    <row r="99" spans="1:5" s="17" customFormat="1" x14ac:dyDescent="0.3">
      <c r="A99" s="17" t="s">
        <v>318</v>
      </c>
      <c r="B99" s="18" t="s">
        <v>1303</v>
      </c>
      <c r="C99" s="17">
        <v>30</v>
      </c>
      <c r="D99" s="17" t="str">
        <f t="shared" si="0"/>
        <v>('13FRT587','14/03/2021',30)</v>
      </c>
      <c r="E99" s="15" t="str">
        <f t="shared" si="1"/>
        <v>INSERT INTO PAGAMENTO (codAbbonamento,dataPagamento,prezzo) VALUES ('13FRT587','14/03/2021',30)</v>
      </c>
    </row>
    <row r="100" spans="1:5" s="17" customFormat="1" x14ac:dyDescent="0.3">
      <c r="A100" s="17" t="s">
        <v>318</v>
      </c>
      <c r="B100" s="18" t="s">
        <v>1304</v>
      </c>
      <c r="C100" s="17">
        <v>30</v>
      </c>
      <c r="D100" s="17" t="str">
        <f t="shared" si="0"/>
        <v>('13FRT587','14/04/2021',30)</v>
      </c>
      <c r="E100" s="15" t="str">
        <f t="shared" si="1"/>
        <v>INSERT INTO PAGAMENTO (codAbbonamento,dataPagamento,prezzo) VALUES ('13FRT587','14/04/2021',30)</v>
      </c>
    </row>
    <row r="101" spans="1:5" s="17" customFormat="1" x14ac:dyDescent="0.3">
      <c r="A101" s="17" t="s">
        <v>318</v>
      </c>
      <c r="B101" s="18" t="s">
        <v>1305</v>
      </c>
      <c r="C101" s="17">
        <v>30</v>
      </c>
      <c r="D101" s="17" t="str">
        <f t="shared" si="0"/>
        <v>('13FRT587','14/05/2021',30)</v>
      </c>
      <c r="E101" s="15" t="str">
        <f t="shared" si="1"/>
        <v>INSERT INTO PAGAMENTO (codAbbonamento,dataPagamento,prezzo) VALUES ('13FRT587','14/05/2021',30)</v>
      </c>
    </row>
    <row r="102" spans="1:5" s="17" customFormat="1" x14ac:dyDescent="0.3">
      <c r="A102" s="17" t="s">
        <v>318</v>
      </c>
      <c r="B102" s="18" t="s">
        <v>1306</v>
      </c>
      <c r="C102" s="17">
        <v>30</v>
      </c>
      <c r="D102" s="17" t="str">
        <f t="shared" si="0"/>
        <v>('13FRT587','14/06/2021',30)</v>
      </c>
      <c r="E102" s="15" t="str">
        <f t="shared" si="1"/>
        <v>INSERT INTO PAGAMENTO (codAbbonamento,dataPagamento,prezzo) VALUES ('13FRT587','14/06/2021',30)</v>
      </c>
    </row>
    <row r="103" spans="1:5" s="15" customFormat="1" x14ac:dyDescent="0.3">
      <c r="A103" s="15" t="s">
        <v>315</v>
      </c>
      <c r="B103" s="16" t="s">
        <v>316</v>
      </c>
      <c r="C103" s="15">
        <v>30</v>
      </c>
      <c r="D103" s="15" t="str">
        <f t="shared" si="0"/>
        <v>('13FRT588','15/03/2020',30)</v>
      </c>
      <c r="E103" s="15" t="str">
        <f t="shared" si="1"/>
        <v>INSERT INTO PAGAMENTO (codAbbonamento,dataPagamento,prezzo) VALUES ('13FRT588','15/03/2020',30)</v>
      </c>
    </row>
    <row r="104" spans="1:5" s="15" customFormat="1" x14ac:dyDescent="0.3">
      <c r="A104" s="15" t="s">
        <v>315</v>
      </c>
      <c r="B104" s="16" t="s">
        <v>314</v>
      </c>
      <c r="C104" s="15">
        <v>30</v>
      </c>
      <c r="D104" s="15" t="str">
        <f t="shared" si="0"/>
        <v>('13FRT588','15/04/2020',30)</v>
      </c>
      <c r="E104" s="15" t="str">
        <f t="shared" si="1"/>
        <v>INSERT INTO PAGAMENTO (codAbbonamento,dataPagamento,prezzo) VALUES ('13FRT588','15/04/2020',30)</v>
      </c>
    </row>
    <row r="105" spans="1:5" s="17" customFormat="1" x14ac:dyDescent="0.3">
      <c r="A105" s="17" t="s">
        <v>315</v>
      </c>
      <c r="B105" s="18" t="s">
        <v>1353</v>
      </c>
      <c r="C105" s="17">
        <v>30</v>
      </c>
      <c r="D105" s="17" t="str">
        <f t="shared" ref="D105:D118" si="4">_xlfn.CONCAT("('",A105,"','",B105,"',",C105,")")</f>
        <v>('13FRT588','15/05/2020',30)</v>
      </c>
      <c r="E105" s="15" t="str">
        <f t="shared" ref="E105:E118" si="5">_xlfn.CONCAT("INSERT INTO PAGAMENTO (",$A$1,",",$B$1,",",$C$1,")"," VALUES ",D105)</f>
        <v>INSERT INTO PAGAMENTO (codAbbonamento,dataPagamento,prezzo) VALUES ('13FRT588','15/05/2020',30)</v>
      </c>
    </row>
    <row r="106" spans="1:5" s="17" customFormat="1" x14ac:dyDescent="0.3">
      <c r="A106" s="17" t="s">
        <v>315</v>
      </c>
      <c r="B106" s="18" t="s">
        <v>1354</v>
      </c>
      <c r="C106" s="17">
        <v>30</v>
      </c>
      <c r="D106" s="17" t="str">
        <f t="shared" si="4"/>
        <v>('13FRT588','15/06/2020',30)</v>
      </c>
      <c r="E106" s="15" t="str">
        <f t="shared" si="5"/>
        <v>INSERT INTO PAGAMENTO (codAbbonamento,dataPagamento,prezzo) VALUES ('13FRT588','15/06/2020',30)</v>
      </c>
    </row>
    <row r="107" spans="1:5" s="17" customFormat="1" x14ac:dyDescent="0.3">
      <c r="A107" s="17" t="s">
        <v>315</v>
      </c>
      <c r="B107" s="18" t="s">
        <v>1355</v>
      </c>
      <c r="C107" s="17">
        <v>30</v>
      </c>
      <c r="D107" s="17" t="str">
        <f t="shared" si="4"/>
        <v>('13FRT588','15/07/2020',30)</v>
      </c>
      <c r="E107" s="15" t="str">
        <f t="shared" si="5"/>
        <v>INSERT INTO PAGAMENTO (codAbbonamento,dataPagamento,prezzo) VALUES ('13FRT588','15/07/2020',30)</v>
      </c>
    </row>
    <row r="108" spans="1:5" s="17" customFormat="1" x14ac:dyDescent="0.3">
      <c r="A108" s="17" t="s">
        <v>315</v>
      </c>
      <c r="B108" s="18" t="s">
        <v>1356</v>
      </c>
      <c r="C108" s="17">
        <v>30</v>
      </c>
      <c r="D108" s="17" t="str">
        <f t="shared" si="4"/>
        <v>('13FRT588','15/08/2020',30)</v>
      </c>
      <c r="E108" s="15" t="str">
        <f t="shared" si="5"/>
        <v>INSERT INTO PAGAMENTO (codAbbonamento,dataPagamento,prezzo) VALUES ('13FRT588','15/08/2020',30)</v>
      </c>
    </row>
    <row r="109" spans="1:5" s="17" customFormat="1" x14ac:dyDescent="0.3">
      <c r="A109" s="17" t="s">
        <v>315</v>
      </c>
      <c r="B109" s="18" t="s">
        <v>1357</v>
      </c>
      <c r="C109" s="17">
        <v>30</v>
      </c>
      <c r="D109" s="17" t="str">
        <f t="shared" si="4"/>
        <v>('13FRT588','15/09/2020',30)</v>
      </c>
      <c r="E109" s="15" t="str">
        <f t="shared" si="5"/>
        <v>INSERT INTO PAGAMENTO (codAbbonamento,dataPagamento,prezzo) VALUES ('13FRT588','15/09/2020',30)</v>
      </c>
    </row>
    <row r="110" spans="1:5" s="17" customFormat="1" x14ac:dyDescent="0.3">
      <c r="A110" s="17" t="s">
        <v>315</v>
      </c>
      <c r="B110" s="18" t="s">
        <v>1358</v>
      </c>
      <c r="C110" s="17">
        <v>30</v>
      </c>
      <c r="D110" s="17" t="str">
        <f t="shared" si="4"/>
        <v>('13FRT588','15/10/2020',30)</v>
      </c>
      <c r="E110" s="15" t="str">
        <f t="shared" si="5"/>
        <v>INSERT INTO PAGAMENTO (codAbbonamento,dataPagamento,prezzo) VALUES ('13FRT588','15/10/2020',30)</v>
      </c>
    </row>
    <row r="111" spans="1:5" s="17" customFormat="1" x14ac:dyDescent="0.3">
      <c r="A111" s="17" t="s">
        <v>315</v>
      </c>
      <c r="B111" s="18" t="s">
        <v>1359</v>
      </c>
      <c r="C111" s="17">
        <v>30</v>
      </c>
      <c r="D111" s="17" t="str">
        <f t="shared" si="4"/>
        <v>('13FRT588','15/11/2020',30)</v>
      </c>
      <c r="E111" s="15" t="str">
        <f t="shared" si="5"/>
        <v>INSERT INTO PAGAMENTO (codAbbonamento,dataPagamento,prezzo) VALUES ('13FRT588','15/11/2020',30)</v>
      </c>
    </row>
    <row r="112" spans="1:5" s="17" customFormat="1" x14ac:dyDescent="0.3">
      <c r="A112" s="17" t="s">
        <v>315</v>
      </c>
      <c r="B112" s="18" t="s">
        <v>1360</v>
      </c>
      <c r="C112" s="17">
        <v>30</v>
      </c>
      <c r="D112" s="17" t="str">
        <f t="shared" si="4"/>
        <v>('13FRT588','15/12/2020',30)</v>
      </c>
      <c r="E112" s="15" t="str">
        <f t="shared" si="5"/>
        <v>INSERT INTO PAGAMENTO (codAbbonamento,dataPagamento,prezzo) VALUES ('13FRT588','15/12/2020',30)</v>
      </c>
    </row>
    <row r="113" spans="1:5" s="17" customFormat="1" x14ac:dyDescent="0.3">
      <c r="A113" s="17" t="s">
        <v>315</v>
      </c>
      <c r="B113" s="18" t="s">
        <v>1361</v>
      </c>
      <c r="C113" s="17">
        <v>30</v>
      </c>
      <c r="D113" s="17" t="str">
        <f t="shared" si="4"/>
        <v>('13FRT588','15/01/2021',30)</v>
      </c>
      <c r="E113" s="15" t="str">
        <f t="shared" si="5"/>
        <v>INSERT INTO PAGAMENTO (codAbbonamento,dataPagamento,prezzo) VALUES ('13FRT588','15/01/2021',30)</v>
      </c>
    </row>
    <row r="114" spans="1:5" s="17" customFormat="1" x14ac:dyDescent="0.3">
      <c r="A114" s="17" t="s">
        <v>315</v>
      </c>
      <c r="B114" s="18" t="s">
        <v>1362</v>
      </c>
      <c r="C114" s="17">
        <v>30</v>
      </c>
      <c r="D114" s="17" t="str">
        <f t="shared" si="4"/>
        <v>('13FRT588','15/02/2021',30)</v>
      </c>
      <c r="E114" s="15" t="str">
        <f t="shared" si="5"/>
        <v>INSERT INTO PAGAMENTO (codAbbonamento,dataPagamento,prezzo) VALUES ('13FRT588','15/02/2021',30)</v>
      </c>
    </row>
    <row r="115" spans="1:5" s="17" customFormat="1" x14ac:dyDescent="0.3">
      <c r="A115" s="17" t="s">
        <v>315</v>
      </c>
      <c r="B115" s="18" t="s">
        <v>1363</v>
      </c>
      <c r="C115" s="17">
        <v>30</v>
      </c>
      <c r="D115" s="17" t="str">
        <f t="shared" si="4"/>
        <v>('13FRT588','15/03/2021',30)</v>
      </c>
      <c r="E115" s="15" t="str">
        <f t="shared" si="5"/>
        <v>INSERT INTO PAGAMENTO (codAbbonamento,dataPagamento,prezzo) VALUES ('13FRT588','15/03/2021',30)</v>
      </c>
    </row>
    <row r="116" spans="1:5" s="17" customFormat="1" x14ac:dyDescent="0.3">
      <c r="A116" s="17" t="s">
        <v>315</v>
      </c>
      <c r="B116" s="18" t="s">
        <v>1364</v>
      </c>
      <c r="C116" s="17">
        <v>30</v>
      </c>
      <c r="D116" s="17" t="str">
        <f t="shared" si="4"/>
        <v>('13FRT588','15/04/2021',30)</v>
      </c>
      <c r="E116" s="15" t="str">
        <f t="shared" si="5"/>
        <v>INSERT INTO PAGAMENTO (codAbbonamento,dataPagamento,prezzo) VALUES ('13FRT588','15/04/2021',30)</v>
      </c>
    </row>
    <row r="117" spans="1:5" s="17" customFormat="1" x14ac:dyDescent="0.3">
      <c r="A117" s="17" t="s">
        <v>315</v>
      </c>
      <c r="B117" s="18" t="s">
        <v>1365</v>
      </c>
      <c r="C117" s="17">
        <v>30</v>
      </c>
      <c r="D117" s="17" t="str">
        <f t="shared" si="4"/>
        <v>('13FRT588','15/05/2021',30)</v>
      </c>
      <c r="E117" s="15" t="str">
        <f t="shared" si="5"/>
        <v>INSERT INTO PAGAMENTO (codAbbonamento,dataPagamento,prezzo) VALUES ('13FRT588','15/05/2021',30)</v>
      </c>
    </row>
    <row r="118" spans="1:5" s="17" customFormat="1" x14ac:dyDescent="0.3">
      <c r="A118" s="17" t="s">
        <v>315</v>
      </c>
      <c r="B118" s="18" t="s">
        <v>1366</v>
      </c>
      <c r="C118" s="17">
        <v>30</v>
      </c>
      <c r="D118" s="17" t="str">
        <f t="shared" si="4"/>
        <v>('13FRT588','15/06/2021',30)</v>
      </c>
      <c r="E118" s="15" t="str">
        <f t="shared" si="5"/>
        <v>INSERT INTO PAGAMENTO (codAbbonamento,dataPagamento,prezzo) VALUES ('13FRT588','15/06/2021',30)</v>
      </c>
    </row>
    <row r="119" spans="1:5" s="15" customFormat="1" x14ac:dyDescent="0.3">
      <c r="A119" s="15" t="s">
        <v>313</v>
      </c>
      <c r="B119" s="16" t="s">
        <v>312</v>
      </c>
      <c r="C119" s="15">
        <v>30</v>
      </c>
      <c r="D119" s="15" t="str">
        <f t="shared" si="0"/>
        <v>('13FRT589','16/10/2020',30)</v>
      </c>
      <c r="E119" s="15" t="str">
        <f t="shared" si="1"/>
        <v>INSERT INTO PAGAMENTO (codAbbonamento,dataPagamento,prezzo) VALUES ('13FRT589','16/10/2020',30)</v>
      </c>
    </row>
    <row r="120" spans="1:5" s="17" customFormat="1" x14ac:dyDescent="0.3">
      <c r="A120" s="17" t="s">
        <v>313</v>
      </c>
      <c r="B120" s="18" t="s">
        <v>1309</v>
      </c>
      <c r="C120" s="17">
        <v>30</v>
      </c>
      <c r="D120" s="17" t="str">
        <f t="shared" si="0"/>
        <v>('13FRT589','16/11/2020',30)</v>
      </c>
      <c r="E120" s="15" t="str">
        <f t="shared" si="1"/>
        <v>INSERT INTO PAGAMENTO (codAbbonamento,dataPagamento,prezzo) VALUES ('13FRT589','16/11/2020',30)</v>
      </c>
    </row>
    <row r="121" spans="1:5" s="17" customFormat="1" x14ac:dyDescent="0.3">
      <c r="A121" s="17" t="s">
        <v>313</v>
      </c>
      <c r="B121" s="18" t="s">
        <v>1310</v>
      </c>
      <c r="C121" s="17">
        <v>30</v>
      </c>
      <c r="D121" s="17" t="str">
        <f t="shared" si="0"/>
        <v>('13FRT589','16/12/2020',30)</v>
      </c>
      <c r="E121" s="15" t="str">
        <f t="shared" si="1"/>
        <v>INSERT INTO PAGAMENTO (codAbbonamento,dataPagamento,prezzo) VALUES ('13FRT589','16/12/2020',30)</v>
      </c>
    </row>
    <row r="122" spans="1:5" s="17" customFormat="1" x14ac:dyDescent="0.3">
      <c r="A122" s="17" t="s">
        <v>313</v>
      </c>
      <c r="B122" s="18" t="s">
        <v>1311</v>
      </c>
      <c r="C122" s="17">
        <v>30</v>
      </c>
      <c r="D122" s="17" t="str">
        <f t="shared" si="0"/>
        <v>('13FRT589','16/01/2021',30)</v>
      </c>
      <c r="E122" s="15" t="str">
        <f t="shared" si="1"/>
        <v>INSERT INTO PAGAMENTO (codAbbonamento,dataPagamento,prezzo) VALUES ('13FRT589','16/01/2021',30)</v>
      </c>
    </row>
    <row r="123" spans="1:5" s="17" customFormat="1" x14ac:dyDescent="0.3">
      <c r="A123" s="17" t="s">
        <v>313</v>
      </c>
      <c r="B123" s="18" t="s">
        <v>1312</v>
      </c>
      <c r="C123" s="17">
        <v>30</v>
      </c>
      <c r="D123" s="17" t="str">
        <f t="shared" si="0"/>
        <v>('13FRT589','16/02/2021',30)</v>
      </c>
      <c r="E123" s="15" t="str">
        <f t="shared" si="1"/>
        <v>INSERT INTO PAGAMENTO (codAbbonamento,dataPagamento,prezzo) VALUES ('13FRT589','16/02/2021',30)</v>
      </c>
    </row>
    <row r="124" spans="1:5" s="17" customFormat="1" x14ac:dyDescent="0.3">
      <c r="A124" s="17" t="s">
        <v>313</v>
      </c>
      <c r="B124" s="18" t="s">
        <v>1313</v>
      </c>
      <c r="C124" s="17">
        <v>30</v>
      </c>
      <c r="D124" s="17" t="str">
        <f t="shared" si="0"/>
        <v>('13FRT589','16/03/2021',30)</v>
      </c>
      <c r="E124" s="15" t="str">
        <f t="shared" si="1"/>
        <v>INSERT INTO PAGAMENTO (codAbbonamento,dataPagamento,prezzo) VALUES ('13FRT589','16/03/2021',30)</v>
      </c>
    </row>
    <row r="125" spans="1:5" s="17" customFormat="1" x14ac:dyDescent="0.3">
      <c r="A125" s="17" t="s">
        <v>313</v>
      </c>
      <c r="B125" s="18" t="s">
        <v>1314</v>
      </c>
      <c r="C125" s="17">
        <v>30</v>
      </c>
      <c r="D125" s="17" t="str">
        <f t="shared" si="0"/>
        <v>('13FRT589','16/04/2021',30)</v>
      </c>
      <c r="E125" s="15" t="str">
        <f t="shared" si="1"/>
        <v>INSERT INTO PAGAMENTO (codAbbonamento,dataPagamento,prezzo) VALUES ('13FRT589','16/04/2021',30)</v>
      </c>
    </row>
    <row r="126" spans="1:5" s="17" customFormat="1" x14ac:dyDescent="0.3">
      <c r="A126" s="17" t="s">
        <v>313</v>
      </c>
      <c r="B126" s="18" t="s">
        <v>1315</v>
      </c>
      <c r="C126" s="17">
        <v>30</v>
      </c>
      <c r="D126" s="17" t="str">
        <f t="shared" si="0"/>
        <v>('13FRT589','16/05/2021',30)</v>
      </c>
      <c r="E126" s="15" t="str">
        <f t="shared" si="1"/>
        <v>INSERT INTO PAGAMENTO (codAbbonamento,dataPagamento,prezzo) VALUES ('13FRT589','16/05/2021',30)</v>
      </c>
    </row>
    <row r="127" spans="1:5" s="17" customFormat="1" x14ac:dyDescent="0.3">
      <c r="A127" s="17" t="s">
        <v>313</v>
      </c>
      <c r="B127" s="18" t="s">
        <v>1316</v>
      </c>
      <c r="C127" s="17">
        <v>30</v>
      </c>
      <c r="D127" s="17" t="str">
        <f t="shared" si="0"/>
        <v>('13FRT589','16/06/2021',30)</v>
      </c>
      <c r="E127" s="15" t="str">
        <f t="shared" si="1"/>
        <v>INSERT INTO PAGAMENTO (codAbbonamento,dataPagamento,prezzo) VALUES ('13FRT589','16/06/2021',30)</v>
      </c>
    </row>
    <row r="128" spans="1:5" s="15" customFormat="1" x14ac:dyDescent="0.3">
      <c r="A128" s="15" t="s">
        <v>311</v>
      </c>
      <c r="B128" s="16" t="s">
        <v>283</v>
      </c>
      <c r="C128" s="15">
        <v>30</v>
      </c>
      <c r="D128" s="15" t="str">
        <f t="shared" si="0"/>
        <v>('13FRT590','17/10/2020',30)</v>
      </c>
      <c r="E128" s="15" t="str">
        <f t="shared" si="1"/>
        <v>INSERT INTO PAGAMENTO (codAbbonamento,dataPagamento,prezzo) VALUES ('13FRT590','17/10/2020',30)</v>
      </c>
    </row>
    <row r="129" spans="1:5" s="15" customFormat="1" x14ac:dyDescent="0.3">
      <c r="A129" s="15" t="s">
        <v>311</v>
      </c>
      <c r="B129" s="16" t="s">
        <v>281</v>
      </c>
      <c r="C129" s="15">
        <v>30</v>
      </c>
      <c r="D129" s="15" t="str">
        <f t="shared" si="0"/>
        <v>('13FRT590','17/11/2020',30)</v>
      </c>
      <c r="E129" s="15" t="str">
        <f t="shared" si="1"/>
        <v>INSERT INTO PAGAMENTO (codAbbonamento,dataPagamento,prezzo) VALUES ('13FRT590','17/11/2020',30)</v>
      </c>
    </row>
    <row r="130" spans="1:5" s="15" customFormat="1" ht="15" customHeight="1" x14ac:dyDescent="0.3">
      <c r="A130" s="15" t="s">
        <v>311</v>
      </c>
      <c r="B130" s="16" t="s">
        <v>289</v>
      </c>
      <c r="C130" s="15">
        <v>30</v>
      </c>
      <c r="D130" s="15" t="str">
        <f t="shared" si="0"/>
        <v>('13FRT590','17/12/2020',30)</v>
      </c>
      <c r="E130" s="15" t="str">
        <f t="shared" si="1"/>
        <v>INSERT INTO PAGAMENTO (codAbbonamento,dataPagamento,prezzo) VALUES ('13FRT590','17/12/2020',30)</v>
      </c>
    </row>
    <row r="131" spans="1:5" s="17" customFormat="1" x14ac:dyDescent="0.3">
      <c r="A131" s="17" t="s">
        <v>311</v>
      </c>
      <c r="B131" s="18" t="s">
        <v>1221</v>
      </c>
      <c r="C131" s="17">
        <v>30</v>
      </c>
      <c r="D131" s="17" t="str">
        <f t="shared" ref="D131:D136" si="6">_xlfn.CONCAT("('",A131,"','",B131,"',",C131,")")</f>
        <v>('13FRT590','17/01/2021',30)</v>
      </c>
      <c r="E131" s="15" t="str">
        <f t="shared" si="1"/>
        <v>INSERT INTO PAGAMENTO (codAbbonamento,dataPagamento,prezzo) VALUES ('13FRT590','17/01/2021',30)</v>
      </c>
    </row>
    <row r="132" spans="1:5" s="17" customFormat="1" x14ac:dyDescent="0.3">
      <c r="A132" s="17" t="s">
        <v>311</v>
      </c>
      <c r="B132" s="18" t="s">
        <v>1222</v>
      </c>
      <c r="C132" s="17">
        <v>30</v>
      </c>
      <c r="D132" s="17" t="str">
        <f t="shared" si="6"/>
        <v>('13FRT590','17/02/2021',30)</v>
      </c>
      <c r="E132" s="15" t="str">
        <f t="shared" si="1"/>
        <v>INSERT INTO PAGAMENTO (codAbbonamento,dataPagamento,prezzo) VALUES ('13FRT590','17/02/2021',30)</v>
      </c>
    </row>
    <row r="133" spans="1:5" s="17" customFormat="1" x14ac:dyDescent="0.3">
      <c r="A133" s="17" t="s">
        <v>311</v>
      </c>
      <c r="B133" s="18" t="s">
        <v>1223</v>
      </c>
      <c r="C133" s="17">
        <v>30</v>
      </c>
      <c r="D133" s="17" t="str">
        <f t="shared" si="6"/>
        <v>('13FRT590','17/03/2021',30)</v>
      </c>
      <c r="E133" s="15" t="str">
        <f t="shared" si="1"/>
        <v>INSERT INTO PAGAMENTO (codAbbonamento,dataPagamento,prezzo) VALUES ('13FRT590','17/03/2021',30)</v>
      </c>
    </row>
    <row r="134" spans="1:5" s="17" customFormat="1" x14ac:dyDescent="0.3">
      <c r="A134" s="17" t="s">
        <v>311</v>
      </c>
      <c r="B134" s="18" t="s">
        <v>1224</v>
      </c>
      <c r="C134" s="17">
        <v>30</v>
      </c>
      <c r="D134" s="17" t="str">
        <f t="shared" si="6"/>
        <v>('13FRT590','17/04/2021',30)</v>
      </c>
      <c r="E134" s="15" t="str">
        <f t="shared" si="1"/>
        <v>INSERT INTO PAGAMENTO (codAbbonamento,dataPagamento,prezzo) VALUES ('13FRT590','17/04/2021',30)</v>
      </c>
    </row>
    <row r="135" spans="1:5" s="17" customFormat="1" x14ac:dyDescent="0.3">
      <c r="A135" s="17" t="s">
        <v>311</v>
      </c>
      <c r="B135" s="18" t="s">
        <v>1258</v>
      </c>
      <c r="C135" s="17">
        <v>30</v>
      </c>
      <c r="D135" s="17" t="str">
        <f t="shared" si="6"/>
        <v>('13FRT590','17/05/2021',30)</v>
      </c>
      <c r="E135" s="15" t="str">
        <f t="shared" si="1"/>
        <v>INSERT INTO PAGAMENTO (codAbbonamento,dataPagamento,prezzo) VALUES ('13FRT590','17/05/2021',30)</v>
      </c>
    </row>
    <row r="136" spans="1:5" s="17" customFormat="1" x14ac:dyDescent="0.3">
      <c r="A136" s="17" t="s">
        <v>311</v>
      </c>
      <c r="B136" s="18" t="s">
        <v>1259</v>
      </c>
      <c r="C136" s="17">
        <v>30</v>
      </c>
      <c r="D136" s="17" t="str">
        <f t="shared" si="6"/>
        <v>('13FRT590','17/06/2021',30)</v>
      </c>
      <c r="E136" s="15" t="str">
        <f t="shared" si="1"/>
        <v>INSERT INTO PAGAMENTO (codAbbonamento,dataPagamento,prezzo) VALUES ('13FRT590','17/06/2021',30)</v>
      </c>
    </row>
    <row r="137" spans="1:5" s="15" customFormat="1" x14ac:dyDescent="0.3">
      <c r="A137" s="15" t="s">
        <v>310</v>
      </c>
      <c r="B137" s="16" t="s">
        <v>309</v>
      </c>
      <c r="C137" s="15">
        <v>30</v>
      </c>
      <c r="D137" s="15" t="str">
        <f t="shared" si="0"/>
        <v>('13FRT591','18/10/2020',30)</v>
      </c>
      <c r="E137" s="15" t="str">
        <f t="shared" si="1"/>
        <v>INSERT INTO PAGAMENTO (codAbbonamento,dataPagamento,prezzo) VALUES ('13FRT591','18/10/2020',30)</v>
      </c>
    </row>
    <row r="138" spans="1:5" s="17" customFormat="1" x14ac:dyDescent="0.3">
      <c r="A138" s="17" t="s">
        <v>310</v>
      </c>
      <c r="B138" s="16" t="s">
        <v>1435</v>
      </c>
      <c r="C138" s="17">
        <v>30</v>
      </c>
      <c r="D138" s="17" t="str">
        <f t="shared" ref="D138:D145" si="7">_xlfn.CONCAT("('",A138,"','",B138,"',",C138,")")</f>
        <v>('13FRT591','18/11/2020',30)</v>
      </c>
      <c r="E138" s="15" t="str">
        <f t="shared" ref="E138:E145" si="8">_xlfn.CONCAT("INSERT INTO PAGAMENTO (",$A$1,",",$B$1,",",$C$1,")"," VALUES ",D138)</f>
        <v>INSERT INTO PAGAMENTO (codAbbonamento,dataPagamento,prezzo) VALUES ('13FRT591','18/11/2020',30)</v>
      </c>
    </row>
    <row r="139" spans="1:5" s="17" customFormat="1" x14ac:dyDescent="0.3">
      <c r="A139" s="17" t="s">
        <v>310</v>
      </c>
      <c r="B139" s="16" t="s">
        <v>1436</v>
      </c>
      <c r="C139" s="17">
        <v>30</v>
      </c>
      <c r="D139" s="17" t="str">
        <f t="shared" si="7"/>
        <v>('13FRT591','18/12/2020',30)</v>
      </c>
      <c r="E139" s="15" t="str">
        <f t="shared" si="8"/>
        <v>INSERT INTO PAGAMENTO (codAbbonamento,dataPagamento,prezzo) VALUES ('13FRT591','18/12/2020',30)</v>
      </c>
    </row>
    <row r="140" spans="1:5" s="17" customFormat="1" x14ac:dyDescent="0.3">
      <c r="A140" s="17" t="s">
        <v>310</v>
      </c>
      <c r="B140" s="18" t="s">
        <v>1384</v>
      </c>
      <c r="C140" s="17">
        <v>30</v>
      </c>
      <c r="D140" s="17" t="str">
        <f t="shared" si="7"/>
        <v>('13FRT591','18/01/2021',30)</v>
      </c>
      <c r="E140" s="15" t="str">
        <f t="shared" si="8"/>
        <v>INSERT INTO PAGAMENTO (codAbbonamento,dataPagamento,prezzo) VALUES ('13FRT591','18/01/2021',30)</v>
      </c>
    </row>
    <row r="141" spans="1:5" s="17" customFormat="1" x14ac:dyDescent="0.3">
      <c r="A141" s="17" t="s">
        <v>310</v>
      </c>
      <c r="B141" s="18" t="s">
        <v>1385</v>
      </c>
      <c r="C141" s="17">
        <v>30</v>
      </c>
      <c r="D141" s="17" t="str">
        <f t="shared" si="7"/>
        <v>('13FRT591','18/02/2021',30)</v>
      </c>
      <c r="E141" s="15" t="str">
        <f t="shared" si="8"/>
        <v>INSERT INTO PAGAMENTO (codAbbonamento,dataPagamento,prezzo) VALUES ('13FRT591','18/02/2021',30)</v>
      </c>
    </row>
    <row r="142" spans="1:5" s="17" customFormat="1" x14ac:dyDescent="0.3">
      <c r="A142" s="17" t="s">
        <v>310</v>
      </c>
      <c r="B142" s="18" t="s">
        <v>1386</v>
      </c>
      <c r="C142" s="17">
        <v>30</v>
      </c>
      <c r="D142" s="17" t="str">
        <f t="shared" si="7"/>
        <v>('13FRT591','18/03/2021',30)</v>
      </c>
      <c r="E142" s="15" t="str">
        <f t="shared" si="8"/>
        <v>INSERT INTO PAGAMENTO (codAbbonamento,dataPagamento,prezzo) VALUES ('13FRT591','18/03/2021',30)</v>
      </c>
    </row>
    <row r="143" spans="1:5" s="17" customFormat="1" x14ac:dyDescent="0.3">
      <c r="A143" s="17" t="s">
        <v>310</v>
      </c>
      <c r="B143" s="18" t="s">
        <v>1387</v>
      </c>
      <c r="C143" s="17">
        <v>30</v>
      </c>
      <c r="D143" s="17" t="str">
        <f t="shared" si="7"/>
        <v>('13FRT591','18/04/2021',30)</v>
      </c>
      <c r="E143" s="15" t="str">
        <f t="shared" si="8"/>
        <v>INSERT INTO PAGAMENTO (codAbbonamento,dataPagamento,prezzo) VALUES ('13FRT591','18/04/2021',30)</v>
      </c>
    </row>
    <row r="144" spans="1:5" s="17" customFormat="1" x14ac:dyDescent="0.3">
      <c r="A144" s="17" t="s">
        <v>310</v>
      </c>
      <c r="B144" s="18" t="s">
        <v>1388</v>
      </c>
      <c r="C144" s="17">
        <v>30</v>
      </c>
      <c r="D144" s="17" t="str">
        <f t="shared" si="7"/>
        <v>('13FRT591','18/05/2021',30)</v>
      </c>
      <c r="E144" s="15" t="str">
        <f t="shared" si="8"/>
        <v>INSERT INTO PAGAMENTO (codAbbonamento,dataPagamento,prezzo) VALUES ('13FRT591','18/05/2021',30)</v>
      </c>
    </row>
    <row r="145" spans="1:5" s="17" customFormat="1" x14ac:dyDescent="0.3">
      <c r="A145" s="17" t="s">
        <v>310</v>
      </c>
      <c r="B145" s="18" t="s">
        <v>1389</v>
      </c>
      <c r="C145" s="17">
        <v>30</v>
      </c>
      <c r="D145" s="17" t="str">
        <f t="shared" si="7"/>
        <v>('13FRT591','18/06/2021',30)</v>
      </c>
      <c r="E145" s="15" t="str">
        <f t="shared" si="8"/>
        <v>INSERT INTO PAGAMENTO (codAbbonamento,dataPagamento,prezzo) VALUES ('13FRT591','18/06/2021',30)</v>
      </c>
    </row>
    <row r="146" spans="1:5" s="15" customFormat="1" x14ac:dyDescent="0.3">
      <c r="A146" s="15" t="s">
        <v>308</v>
      </c>
      <c r="B146" s="16" t="s">
        <v>307</v>
      </c>
      <c r="C146" s="15">
        <v>30</v>
      </c>
      <c r="D146" s="15" t="str">
        <f t="shared" si="0"/>
        <v>('13FRT592','19/03/2020',30)</v>
      </c>
      <c r="E146" s="15" t="str">
        <f t="shared" si="1"/>
        <v>INSERT INTO PAGAMENTO (codAbbonamento,dataPagamento,prezzo) VALUES ('13FRT592','19/03/2020',30)</v>
      </c>
    </row>
    <row r="147" spans="1:5" s="17" customFormat="1" ht="15" customHeight="1" x14ac:dyDescent="0.3">
      <c r="A147" s="17" t="s">
        <v>308</v>
      </c>
      <c r="B147" s="18" t="s">
        <v>1438</v>
      </c>
      <c r="C147" s="17">
        <v>30</v>
      </c>
      <c r="D147" s="17" t="str">
        <f t="shared" ref="D147:D161" si="9">_xlfn.CONCAT("('",A147,"','",B147,"',",C147,")")</f>
        <v>('13FRT592','19/04/2020',30)</v>
      </c>
      <c r="E147" s="15" t="str">
        <f t="shared" ref="E147:E161" si="10">_xlfn.CONCAT("INSERT INTO PAGAMENTO (",$A$1,",",$B$1,",",$C$1,")"," VALUES ",D147)</f>
        <v>INSERT INTO PAGAMENTO (codAbbonamento,dataPagamento,prezzo) VALUES ('13FRT592','19/04/2020',30)</v>
      </c>
    </row>
    <row r="148" spans="1:5" s="17" customFormat="1" x14ac:dyDescent="0.3">
      <c r="A148" s="17" t="s">
        <v>308</v>
      </c>
      <c r="B148" s="18" t="s">
        <v>1439</v>
      </c>
      <c r="C148" s="17">
        <v>30</v>
      </c>
      <c r="D148" s="17" t="str">
        <f t="shared" si="9"/>
        <v>('13FRT592','19/05/2020',30)</v>
      </c>
      <c r="E148" s="15" t="str">
        <f t="shared" si="10"/>
        <v>INSERT INTO PAGAMENTO (codAbbonamento,dataPagamento,prezzo) VALUES ('13FRT592','19/05/2020',30)</v>
      </c>
    </row>
    <row r="149" spans="1:5" s="17" customFormat="1" x14ac:dyDescent="0.3">
      <c r="A149" s="17" t="s">
        <v>308</v>
      </c>
      <c r="B149" s="18" t="s">
        <v>1440</v>
      </c>
      <c r="C149" s="17">
        <v>30</v>
      </c>
      <c r="D149" s="17" t="str">
        <f t="shared" si="9"/>
        <v>('13FRT592','19/06/2020',30)</v>
      </c>
      <c r="E149" s="15" t="str">
        <f t="shared" si="10"/>
        <v>INSERT INTO PAGAMENTO (codAbbonamento,dataPagamento,prezzo) VALUES ('13FRT592','19/06/2020',30)</v>
      </c>
    </row>
    <row r="150" spans="1:5" s="17" customFormat="1" x14ac:dyDescent="0.3">
      <c r="A150" s="17" t="s">
        <v>308</v>
      </c>
      <c r="B150" s="18" t="s">
        <v>1441</v>
      </c>
      <c r="C150" s="17">
        <v>30</v>
      </c>
      <c r="D150" s="17" t="str">
        <f t="shared" si="9"/>
        <v>('13FRT592','19/07/2020',30)</v>
      </c>
      <c r="E150" s="15" t="str">
        <f t="shared" si="10"/>
        <v>INSERT INTO PAGAMENTO (codAbbonamento,dataPagamento,prezzo) VALUES ('13FRT592','19/07/2020',30)</v>
      </c>
    </row>
    <row r="151" spans="1:5" s="17" customFormat="1" x14ac:dyDescent="0.3">
      <c r="A151" s="17" t="s">
        <v>308</v>
      </c>
      <c r="B151" s="18" t="s">
        <v>1442</v>
      </c>
      <c r="C151" s="17">
        <v>30</v>
      </c>
      <c r="D151" s="17" t="str">
        <f t="shared" si="9"/>
        <v>('13FRT592','19/08/2020',30)</v>
      </c>
      <c r="E151" s="15" t="str">
        <f t="shared" si="10"/>
        <v>INSERT INTO PAGAMENTO (codAbbonamento,dataPagamento,prezzo) VALUES ('13FRT592','19/08/2020',30)</v>
      </c>
    </row>
    <row r="152" spans="1:5" s="17" customFormat="1" x14ac:dyDescent="0.3">
      <c r="A152" s="17" t="s">
        <v>308</v>
      </c>
      <c r="B152" s="18" t="s">
        <v>1443</v>
      </c>
      <c r="C152" s="17">
        <v>30</v>
      </c>
      <c r="D152" s="17" t="str">
        <f t="shared" si="9"/>
        <v>('13FRT592','19/09/2020',30)</v>
      </c>
      <c r="E152" s="15" t="str">
        <f t="shared" si="10"/>
        <v>INSERT INTO PAGAMENTO (codAbbonamento,dataPagamento,prezzo) VALUES ('13FRT592','19/09/2020',30)</v>
      </c>
    </row>
    <row r="153" spans="1:5" s="17" customFormat="1" x14ac:dyDescent="0.3">
      <c r="A153" s="17" t="s">
        <v>308</v>
      </c>
      <c r="B153" s="18" t="s">
        <v>1444</v>
      </c>
      <c r="C153" s="17">
        <v>30</v>
      </c>
      <c r="D153" s="17" t="str">
        <f t="shared" si="9"/>
        <v>('13FRT592','19/10/2020',30)</v>
      </c>
      <c r="E153" s="15" t="str">
        <f t="shared" si="10"/>
        <v>INSERT INTO PAGAMENTO (codAbbonamento,dataPagamento,prezzo) VALUES ('13FRT592','19/10/2020',30)</v>
      </c>
    </row>
    <row r="154" spans="1:5" s="17" customFormat="1" x14ac:dyDescent="0.3">
      <c r="A154" s="17" t="s">
        <v>308</v>
      </c>
      <c r="B154" s="18" t="s">
        <v>1445</v>
      </c>
      <c r="C154" s="17">
        <v>30</v>
      </c>
      <c r="D154" s="17" t="str">
        <f t="shared" si="9"/>
        <v>('13FRT592','19/11/2020',30)</v>
      </c>
      <c r="E154" s="15" t="str">
        <f t="shared" si="10"/>
        <v>INSERT INTO PAGAMENTO (codAbbonamento,dataPagamento,prezzo) VALUES ('13FRT592','19/11/2020',30)</v>
      </c>
    </row>
    <row r="155" spans="1:5" s="17" customFormat="1" x14ac:dyDescent="0.3">
      <c r="A155" s="17" t="s">
        <v>308</v>
      </c>
      <c r="B155" s="18" t="s">
        <v>1446</v>
      </c>
      <c r="C155" s="17">
        <v>30</v>
      </c>
      <c r="D155" s="17" t="str">
        <f t="shared" si="9"/>
        <v>('13FRT592','19/12/2020',30)</v>
      </c>
      <c r="E155" s="15" t="str">
        <f t="shared" si="10"/>
        <v>INSERT INTO PAGAMENTO (codAbbonamento,dataPagamento,prezzo) VALUES ('13FRT592','19/12/2020',30)</v>
      </c>
    </row>
    <row r="156" spans="1:5" s="17" customFormat="1" x14ac:dyDescent="0.3">
      <c r="A156" s="17" t="s">
        <v>308</v>
      </c>
      <c r="B156" s="18" t="s">
        <v>1447</v>
      </c>
      <c r="C156" s="17">
        <v>30</v>
      </c>
      <c r="D156" s="17" t="str">
        <f t="shared" si="9"/>
        <v>('13FRT592','19/01/2021',30)</v>
      </c>
      <c r="E156" s="15" t="str">
        <f t="shared" si="10"/>
        <v>INSERT INTO PAGAMENTO (codAbbonamento,dataPagamento,prezzo) VALUES ('13FRT592','19/01/2021',30)</v>
      </c>
    </row>
    <row r="157" spans="1:5" s="17" customFormat="1" x14ac:dyDescent="0.3">
      <c r="A157" s="17" t="s">
        <v>308</v>
      </c>
      <c r="B157" s="18" t="s">
        <v>1448</v>
      </c>
      <c r="C157" s="17">
        <v>30</v>
      </c>
      <c r="D157" s="17" t="str">
        <f t="shared" si="9"/>
        <v>('13FRT592','19/02/2021',30)</v>
      </c>
      <c r="E157" s="15" t="str">
        <f t="shared" si="10"/>
        <v>INSERT INTO PAGAMENTO (codAbbonamento,dataPagamento,prezzo) VALUES ('13FRT592','19/02/2021',30)</v>
      </c>
    </row>
    <row r="158" spans="1:5" s="17" customFormat="1" x14ac:dyDescent="0.3">
      <c r="A158" s="17" t="s">
        <v>308</v>
      </c>
      <c r="B158" s="18" t="s">
        <v>1437</v>
      </c>
      <c r="C158" s="17">
        <v>30</v>
      </c>
      <c r="D158" s="17" t="str">
        <f t="shared" si="9"/>
        <v>('13FRT592','19/03/2021',30)</v>
      </c>
      <c r="E158" s="15" t="str">
        <f t="shared" si="10"/>
        <v>INSERT INTO PAGAMENTO (codAbbonamento,dataPagamento,prezzo) VALUES ('13FRT592','19/03/2021',30)</v>
      </c>
    </row>
    <row r="159" spans="1:5" s="17" customFormat="1" x14ac:dyDescent="0.3">
      <c r="A159" s="17" t="s">
        <v>308</v>
      </c>
      <c r="B159" s="18" t="s">
        <v>1449</v>
      </c>
      <c r="C159" s="17">
        <v>30</v>
      </c>
      <c r="D159" s="17" t="str">
        <f t="shared" si="9"/>
        <v>('13FRT592','19/04/2021',30)</v>
      </c>
      <c r="E159" s="15" t="str">
        <f t="shared" si="10"/>
        <v>INSERT INTO PAGAMENTO (codAbbonamento,dataPagamento,prezzo) VALUES ('13FRT592','19/04/2021',30)</v>
      </c>
    </row>
    <row r="160" spans="1:5" s="17" customFormat="1" x14ac:dyDescent="0.3">
      <c r="A160" s="17" t="s">
        <v>308</v>
      </c>
      <c r="B160" s="18" t="s">
        <v>1450</v>
      </c>
      <c r="C160" s="17">
        <v>30</v>
      </c>
      <c r="D160" s="17" t="str">
        <f t="shared" si="9"/>
        <v>('13FRT592','19/05/2021',30)</v>
      </c>
      <c r="E160" s="15" t="str">
        <f t="shared" si="10"/>
        <v>INSERT INTO PAGAMENTO (codAbbonamento,dataPagamento,prezzo) VALUES ('13FRT592','19/05/2021',30)</v>
      </c>
    </row>
    <row r="161" spans="1:5" s="17" customFormat="1" x14ac:dyDescent="0.3">
      <c r="A161" s="17" t="s">
        <v>308</v>
      </c>
      <c r="B161" s="18" t="s">
        <v>1451</v>
      </c>
      <c r="C161" s="17">
        <v>30</v>
      </c>
      <c r="D161" s="17" t="str">
        <f t="shared" si="9"/>
        <v>('13FRT592','19/06/2021',30)</v>
      </c>
      <c r="E161" s="15" t="str">
        <f t="shared" si="10"/>
        <v>INSERT INTO PAGAMENTO (codAbbonamento,dataPagamento,prezzo) VALUES ('13FRT592','19/06/2021',30)</v>
      </c>
    </row>
    <row r="162" spans="1:5" s="15" customFormat="1" x14ac:dyDescent="0.3">
      <c r="A162" s="15" t="s">
        <v>306</v>
      </c>
      <c r="B162" s="16" t="s">
        <v>305</v>
      </c>
      <c r="C162" s="15">
        <v>15</v>
      </c>
      <c r="D162" s="15" t="str">
        <f t="shared" si="0"/>
        <v>('13FRT593','20/03/2020',15)</v>
      </c>
      <c r="E162" s="15" t="str">
        <f t="shared" si="1"/>
        <v>INSERT INTO PAGAMENTO (codAbbonamento,dataPagamento,prezzo) VALUES ('13FRT593','20/03/2020',15)</v>
      </c>
    </row>
    <row r="163" spans="1:5" s="17" customFormat="1" ht="15" customHeight="1" x14ac:dyDescent="0.3">
      <c r="A163" s="15" t="s">
        <v>306</v>
      </c>
      <c r="B163" s="18" t="s">
        <v>1470</v>
      </c>
      <c r="C163" s="15">
        <v>15</v>
      </c>
      <c r="D163" s="17" t="str">
        <f t="shared" ref="D163:D177" si="11">_xlfn.CONCAT("('",A163,"','",B163,"',",C163,")")</f>
        <v>('13FRT593','20/04/2020',15)</v>
      </c>
      <c r="E163" s="15" t="str">
        <f t="shared" ref="E163:E177" si="12">_xlfn.CONCAT("INSERT INTO PAGAMENTO (",$A$1,",",$B$1,",",$C$1,")"," VALUES ",D163)</f>
        <v>INSERT INTO PAGAMENTO (codAbbonamento,dataPagamento,prezzo) VALUES ('13FRT593','20/04/2020',15)</v>
      </c>
    </row>
    <row r="164" spans="1:5" s="17" customFormat="1" x14ac:dyDescent="0.3">
      <c r="A164" s="15" t="s">
        <v>306</v>
      </c>
      <c r="B164" s="18" t="s">
        <v>1471</v>
      </c>
      <c r="C164" s="15">
        <v>15</v>
      </c>
      <c r="D164" s="17" t="str">
        <f t="shared" si="11"/>
        <v>('13FRT593','20/05/2020',15)</v>
      </c>
      <c r="E164" s="15" t="str">
        <f t="shared" si="12"/>
        <v>INSERT INTO PAGAMENTO (codAbbonamento,dataPagamento,prezzo) VALUES ('13FRT593','20/05/2020',15)</v>
      </c>
    </row>
    <row r="165" spans="1:5" s="17" customFormat="1" x14ac:dyDescent="0.3">
      <c r="A165" s="15" t="s">
        <v>306</v>
      </c>
      <c r="B165" s="18" t="s">
        <v>1472</v>
      </c>
      <c r="C165" s="15">
        <v>15</v>
      </c>
      <c r="D165" s="17" t="str">
        <f t="shared" si="11"/>
        <v>('13FRT593','20/06/2020',15)</v>
      </c>
      <c r="E165" s="15" t="str">
        <f t="shared" si="12"/>
        <v>INSERT INTO PAGAMENTO (codAbbonamento,dataPagamento,prezzo) VALUES ('13FRT593','20/06/2020',15)</v>
      </c>
    </row>
    <row r="166" spans="1:5" s="17" customFormat="1" x14ac:dyDescent="0.3">
      <c r="A166" s="15" t="s">
        <v>306</v>
      </c>
      <c r="B166" s="18" t="s">
        <v>1473</v>
      </c>
      <c r="C166" s="15">
        <v>15</v>
      </c>
      <c r="D166" s="17" t="str">
        <f t="shared" si="11"/>
        <v>('13FRT593','20/07/2020',15)</v>
      </c>
      <c r="E166" s="15" t="str">
        <f t="shared" si="12"/>
        <v>INSERT INTO PAGAMENTO (codAbbonamento,dataPagamento,prezzo) VALUES ('13FRT593','20/07/2020',15)</v>
      </c>
    </row>
    <row r="167" spans="1:5" s="17" customFormat="1" x14ac:dyDescent="0.3">
      <c r="A167" s="15" t="s">
        <v>306</v>
      </c>
      <c r="B167" s="18" t="s">
        <v>1474</v>
      </c>
      <c r="C167" s="15">
        <v>15</v>
      </c>
      <c r="D167" s="17" t="str">
        <f t="shared" si="11"/>
        <v>('13FRT593','20/08/2020',15)</v>
      </c>
      <c r="E167" s="15" t="str">
        <f t="shared" si="12"/>
        <v>INSERT INTO PAGAMENTO (codAbbonamento,dataPagamento,prezzo) VALUES ('13FRT593','20/08/2020',15)</v>
      </c>
    </row>
    <row r="168" spans="1:5" s="17" customFormat="1" x14ac:dyDescent="0.3">
      <c r="A168" s="15" t="s">
        <v>306</v>
      </c>
      <c r="B168" s="18" t="s">
        <v>1475</v>
      </c>
      <c r="C168" s="15">
        <v>15</v>
      </c>
      <c r="D168" s="17" t="str">
        <f t="shared" si="11"/>
        <v>('13FRT593','20/09/2020',15)</v>
      </c>
      <c r="E168" s="15" t="str">
        <f t="shared" si="12"/>
        <v>INSERT INTO PAGAMENTO (codAbbonamento,dataPagamento,prezzo) VALUES ('13FRT593','20/09/2020',15)</v>
      </c>
    </row>
    <row r="169" spans="1:5" s="17" customFormat="1" x14ac:dyDescent="0.3">
      <c r="A169" s="15" t="s">
        <v>306</v>
      </c>
      <c r="B169" s="18" t="s">
        <v>1476</v>
      </c>
      <c r="C169" s="15">
        <v>15</v>
      </c>
      <c r="D169" s="17" t="str">
        <f t="shared" si="11"/>
        <v>('13FRT593','20/10/2020',15)</v>
      </c>
      <c r="E169" s="15" t="str">
        <f t="shared" si="12"/>
        <v>INSERT INTO PAGAMENTO (codAbbonamento,dataPagamento,prezzo) VALUES ('13FRT593','20/10/2020',15)</v>
      </c>
    </row>
    <row r="170" spans="1:5" s="17" customFormat="1" x14ac:dyDescent="0.3">
      <c r="A170" s="15" t="s">
        <v>306</v>
      </c>
      <c r="B170" s="18" t="s">
        <v>1477</v>
      </c>
      <c r="C170" s="15">
        <v>15</v>
      </c>
      <c r="D170" s="17" t="str">
        <f t="shared" si="11"/>
        <v>('13FRT593','20/11/2020',15)</v>
      </c>
      <c r="E170" s="15" t="str">
        <f t="shared" si="12"/>
        <v>INSERT INTO PAGAMENTO (codAbbonamento,dataPagamento,prezzo) VALUES ('13FRT593','20/11/2020',15)</v>
      </c>
    </row>
    <row r="171" spans="1:5" s="17" customFormat="1" x14ac:dyDescent="0.3">
      <c r="A171" s="15" t="s">
        <v>306</v>
      </c>
      <c r="B171" s="18" t="s">
        <v>1478</v>
      </c>
      <c r="C171" s="15">
        <v>15</v>
      </c>
      <c r="D171" s="17" t="str">
        <f t="shared" si="11"/>
        <v>('13FRT593','20/12/2020',15)</v>
      </c>
      <c r="E171" s="15" t="str">
        <f t="shared" si="12"/>
        <v>INSERT INTO PAGAMENTO (codAbbonamento,dataPagamento,prezzo) VALUES ('13FRT593','20/12/2020',15)</v>
      </c>
    </row>
    <row r="172" spans="1:5" s="17" customFormat="1" x14ac:dyDescent="0.3">
      <c r="A172" s="15" t="s">
        <v>306</v>
      </c>
      <c r="B172" s="18" t="s">
        <v>1479</v>
      </c>
      <c r="C172" s="15">
        <v>15</v>
      </c>
      <c r="D172" s="17" t="str">
        <f t="shared" si="11"/>
        <v>('13FRT593','20/01/2021',15)</v>
      </c>
      <c r="E172" s="15" t="str">
        <f t="shared" si="12"/>
        <v>INSERT INTO PAGAMENTO (codAbbonamento,dataPagamento,prezzo) VALUES ('13FRT593','20/01/2021',15)</v>
      </c>
    </row>
    <row r="173" spans="1:5" s="17" customFormat="1" x14ac:dyDescent="0.3">
      <c r="A173" s="15" t="s">
        <v>306</v>
      </c>
      <c r="B173" s="18" t="s">
        <v>1480</v>
      </c>
      <c r="C173" s="15">
        <v>15</v>
      </c>
      <c r="D173" s="17" t="str">
        <f t="shared" si="11"/>
        <v>('13FRT593','20/02/2021',15)</v>
      </c>
      <c r="E173" s="15" t="str">
        <f t="shared" si="12"/>
        <v>INSERT INTO PAGAMENTO (codAbbonamento,dataPagamento,prezzo) VALUES ('13FRT593','20/02/2021',15)</v>
      </c>
    </row>
    <row r="174" spans="1:5" s="17" customFormat="1" x14ac:dyDescent="0.3">
      <c r="A174" s="15" t="s">
        <v>306</v>
      </c>
      <c r="B174" s="18" t="s">
        <v>1481</v>
      </c>
      <c r="C174" s="15">
        <v>15</v>
      </c>
      <c r="D174" s="17" t="str">
        <f t="shared" si="11"/>
        <v>('13FRT593','20/03/2021',15)</v>
      </c>
      <c r="E174" s="15" t="str">
        <f t="shared" si="12"/>
        <v>INSERT INTO PAGAMENTO (codAbbonamento,dataPagamento,prezzo) VALUES ('13FRT593','20/03/2021',15)</v>
      </c>
    </row>
    <row r="175" spans="1:5" s="17" customFormat="1" x14ac:dyDescent="0.3">
      <c r="A175" s="15" t="s">
        <v>306</v>
      </c>
      <c r="B175" s="18" t="s">
        <v>1482</v>
      </c>
      <c r="C175" s="15">
        <v>15</v>
      </c>
      <c r="D175" s="17" t="str">
        <f t="shared" si="11"/>
        <v>('13FRT593','20/04/2021',15)</v>
      </c>
      <c r="E175" s="15" t="str">
        <f t="shared" si="12"/>
        <v>INSERT INTO PAGAMENTO (codAbbonamento,dataPagamento,prezzo) VALUES ('13FRT593','20/04/2021',15)</v>
      </c>
    </row>
    <row r="176" spans="1:5" s="17" customFormat="1" x14ac:dyDescent="0.3">
      <c r="A176" s="15" t="s">
        <v>306</v>
      </c>
      <c r="B176" s="18" t="s">
        <v>1483</v>
      </c>
      <c r="C176" s="15">
        <v>15</v>
      </c>
      <c r="D176" s="17" t="str">
        <f t="shared" si="11"/>
        <v>('13FRT593','20/05/2021',15)</v>
      </c>
      <c r="E176" s="15" t="str">
        <f t="shared" si="12"/>
        <v>INSERT INTO PAGAMENTO (codAbbonamento,dataPagamento,prezzo) VALUES ('13FRT593','20/05/2021',15)</v>
      </c>
    </row>
    <row r="177" spans="1:5" s="17" customFormat="1" x14ac:dyDescent="0.3">
      <c r="A177" s="15" t="s">
        <v>306</v>
      </c>
      <c r="B177" s="18" t="s">
        <v>1484</v>
      </c>
      <c r="C177" s="15">
        <v>15</v>
      </c>
      <c r="D177" s="17" t="str">
        <f t="shared" si="11"/>
        <v>('13FRT593','20/06/2021',15)</v>
      </c>
      <c r="E177" s="15" t="str">
        <f t="shared" si="12"/>
        <v>INSERT INTO PAGAMENTO (codAbbonamento,dataPagamento,prezzo) VALUES ('13FRT593','20/06/2021',15)</v>
      </c>
    </row>
    <row r="178" spans="1:5" s="15" customFormat="1" x14ac:dyDescent="0.3">
      <c r="A178" s="15" t="s">
        <v>304</v>
      </c>
      <c r="B178" s="16" t="s">
        <v>303</v>
      </c>
      <c r="C178" s="15">
        <v>15</v>
      </c>
      <c r="D178" s="15" t="str">
        <f t="shared" si="0"/>
        <v>('13FRT594','21/03/2020',15)</v>
      </c>
      <c r="E178" s="15" t="str">
        <f t="shared" si="1"/>
        <v>INSERT INTO PAGAMENTO (codAbbonamento,dataPagamento,prezzo) VALUES ('13FRT594','21/03/2020',15)</v>
      </c>
    </row>
    <row r="179" spans="1:5" s="17" customFormat="1" ht="15" customHeight="1" x14ac:dyDescent="0.3">
      <c r="A179" s="15" t="s">
        <v>304</v>
      </c>
      <c r="B179" s="18" t="s">
        <v>1455</v>
      </c>
      <c r="C179" s="15">
        <v>15</v>
      </c>
      <c r="D179" s="17" t="str">
        <f t="shared" si="0"/>
        <v>('13FRT594','21/04/2020',15)</v>
      </c>
      <c r="E179" s="15" t="str">
        <f t="shared" si="1"/>
        <v>INSERT INTO PAGAMENTO (codAbbonamento,dataPagamento,prezzo) VALUES ('13FRT594','21/04/2020',15)</v>
      </c>
    </row>
    <row r="180" spans="1:5" s="17" customFormat="1" x14ac:dyDescent="0.3">
      <c r="A180" s="15" t="s">
        <v>304</v>
      </c>
      <c r="B180" s="18" t="s">
        <v>1456</v>
      </c>
      <c r="C180" s="15">
        <v>15</v>
      </c>
      <c r="D180" s="17" t="str">
        <f t="shared" si="0"/>
        <v>('13FRT594','21/05/2020',15)</v>
      </c>
      <c r="E180" s="15" t="str">
        <f t="shared" si="1"/>
        <v>INSERT INTO PAGAMENTO (codAbbonamento,dataPagamento,prezzo) VALUES ('13FRT594','21/05/2020',15)</v>
      </c>
    </row>
    <row r="181" spans="1:5" s="17" customFormat="1" x14ac:dyDescent="0.3">
      <c r="A181" s="15" t="s">
        <v>304</v>
      </c>
      <c r="B181" s="18" t="s">
        <v>1457</v>
      </c>
      <c r="C181" s="15">
        <v>15</v>
      </c>
      <c r="D181" s="17" t="str">
        <f t="shared" si="0"/>
        <v>('13FRT594','21/06/2020',15)</v>
      </c>
      <c r="E181" s="15" t="str">
        <f t="shared" si="1"/>
        <v>INSERT INTO PAGAMENTO (codAbbonamento,dataPagamento,prezzo) VALUES ('13FRT594','21/06/2020',15)</v>
      </c>
    </row>
    <row r="182" spans="1:5" s="17" customFormat="1" x14ac:dyDescent="0.3">
      <c r="A182" s="15" t="s">
        <v>304</v>
      </c>
      <c r="B182" s="18" t="s">
        <v>1458</v>
      </c>
      <c r="C182" s="15">
        <v>15</v>
      </c>
      <c r="D182" s="17" t="str">
        <f t="shared" si="0"/>
        <v>('13FRT594','21/07/2020',15)</v>
      </c>
      <c r="E182" s="15" t="str">
        <f t="shared" si="1"/>
        <v>INSERT INTO PAGAMENTO (codAbbonamento,dataPagamento,prezzo) VALUES ('13FRT594','21/07/2020',15)</v>
      </c>
    </row>
    <row r="183" spans="1:5" s="17" customFormat="1" x14ac:dyDescent="0.3">
      <c r="A183" s="15" t="s">
        <v>304</v>
      </c>
      <c r="B183" s="18" t="s">
        <v>1460</v>
      </c>
      <c r="C183" s="15">
        <v>15</v>
      </c>
      <c r="D183" s="17" t="str">
        <f t="shared" si="0"/>
        <v>('13FRT594','21/08/2020',15)</v>
      </c>
      <c r="E183" s="15" t="str">
        <f t="shared" si="1"/>
        <v>INSERT INTO PAGAMENTO (codAbbonamento,dataPagamento,prezzo) VALUES ('13FRT594','21/08/2020',15)</v>
      </c>
    </row>
    <row r="184" spans="1:5" s="17" customFormat="1" x14ac:dyDescent="0.3">
      <c r="A184" s="15" t="s">
        <v>304</v>
      </c>
      <c r="B184" s="18" t="s">
        <v>1461</v>
      </c>
      <c r="C184" s="15">
        <v>15</v>
      </c>
      <c r="D184" s="17" t="str">
        <f t="shared" si="0"/>
        <v>('13FRT594','21/09/2020',15)</v>
      </c>
      <c r="E184" s="15" t="str">
        <f t="shared" si="1"/>
        <v>INSERT INTO PAGAMENTO (codAbbonamento,dataPagamento,prezzo) VALUES ('13FRT594','21/09/2020',15)</v>
      </c>
    </row>
    <row r="185" spans="1:5" s="17" customFormat="1" x14ac:dyDescent="0.3">
      <c r="A185" s="15" t="s">
        <v>304</v>
      </c>
      <c r="B185" s="18" t="s">
        <v>1462</v>
      </c>
      <c r="C185" s="15">
        <v>15</v>
      </c>
      <c r="D185" s="17" t="str">
        <f t="shared" si="0"/>
        <v>('13FRT594','21/10/2020',15)</v>
      </c>
      <c r="E185" s="15" t="str">
        <f t="shared" si="1"/>
        <v>INSERT INTO PAGAMENTO (codAbbonamento,dataPagamento,prezzo) VALUES ('13FRT594','21/10/2020',15)</v>
      </c>
    </row>
    <row r="186" spans="1:5" s="17" customFormat="1" x14ac:dyDescent="0.3">
      <c r="A186" s="15" t="s">
        <v>304</v>
      </c>
      <c r="B186" s="18" t="s">
        <v>1463</v>
      </c>
      <c r="C186" s="15">
        <v>15</v>
      </c>
      <c r="D186" s="17" t="str">
        <f t="shared" si="0"/>
        <v>('13FRT594','21/11/2020',15)</v>
      </c>
      <c r="E186" s="15" t="str">
        <f t="shared" si="1"/>
        <v>INSERT INTO PAGAMENTO (codAbbonamento,dataPagamento,prezzo) VALUES ('13FRT594','21/11/2020',15)</v>
      </c>
    </row>
    <row r="187" spans="1:5" s="17" customFormat="1" x14ac:dyDescent="0.3">
      <c r="A187" s="15" t="s">
        <v>304</v>
      </c>
      <c r="B187" s="18" t="s">
        <v>1464</v>
      </c>
      <c r="C187" s="15">
        <v>15</v>
      </c>
      <c r="D187" s="17" t="str">
        <f t="shared" si="0"/>
        <v>('13FRT594','21/12/2020',15)</v>
      </c>
      <c r="E187" s="15" t="str">
        <f t="shared" si="1"/>
        <v>INSERT INTO PAGAMENTO (codAbbonamento,dataPagamento,prezzo) VALUES ('13FRT594','21/12/2020',15)</v>
      </c>
    </row>
    <row r="188" spans="1:5" s="17" customFormat="1" x14ac:dyDescent="0.3">
      <c r="A188" s="15" t="s">
        <v>304</v>
      </c>
      <c r="B188" s="18" t="s">
        <v>1465</v>
      </c>
      <c r="C188" s="15">
        <v>15</v>
      </c>
      <c r="D188" s="17" t="str">
        <f t="shared" si="0"/>
        <v>('13FRT594','21/01/2021',15)</v>
      </c>
      <c r="E188" s="15" t="str">
        <f t="shared" si="1"/>
        <v>INSERT INTO PAGAMENTO (codAbbonamento,dataPagamento,prezzo) VALUES ('13FRT594','21/01/2021',15)</v>
      </c>
    </row>
    <row r="189" spans="1:5" s="17" customFormat="1" x14ac:dyDescent="0.3">
      <c r="A189" s="15" t="s">
        <v>304</v>
      </c>
      <c r="B189" s="18" t="s">
        <v>1466</v>
      </c>
      <c r="C189" s="15">
        <v>15</v>
      </c>
      <c r="D189" s="17" t="str">
        <f t="shared" si="0"/>
        <v>('13FRT594','21/02/2021',15)</v>
      </c>
      <c r="E189" s="15" t="str">
        <f t="shared" si="1"/>
        <v>INSERT INTO PAGAMENTO (codAbbonamento,dataPagamento,prezzo) VALUES ('13FRT594','21/02/2021',15)</v>
      </c>
    </row>
    <row r="190" spans="1:5" s="17" customFormat="1" x14ac:dyDescent="0.3">
      <c r="A190" s="15" t="s">
        <v>304</v>
      </c>
      <c r="B190" s="18" t="s">
        <v>1467</v>
      </c>
      <c r="C190" s="15">
        <v>15</v>
      </c>
      <c r="D190" s="17" t="str">
        <f t="shared" si="0"/>
        <v>('13FRT594','21/03/2021',15)</v>
      </c>
      <c r="E190" s="15" t="str">
        <f t="shared" si="1"/>
        <v>INSERT INTO PAGAMENTO (codAbbonamento,dataPagamento,prezzo) VALUES ('13FRT594','21/03/2021',15)</v>
      </c>
    </row>
    <row r="191" spans="1:5" s="17" customFormat="1" x14ac:dyDescent="0.3">
      <c r="A191" s="15" t="s">
        <v>304</v>
      </c>
      <c r="B191" s="18" t="s">
        <v>1468</v>
      </c>
      <c r="C191" s="15">
        <v>15</v>
      </c>
      <c r="D191" s="17" t="str">
        <f t="shared" si="0"/>
        <v>('13FRT594','21/04/2021',15)</v>
      </c>
      <c r="E191" s="15" t="str">
        <f t="shared" si="1"/>
        <v>INSERT INTO PAGAMENTO (codAbbonamento,dataPagamento,prezzo) VALUES ('13FRT594','21/04/2021',15)</v>
      </c>
    </row>
    <row r="192" spans="1:5" s="17" customFormat="1" x14ac:dyDescent="0.3">
      <c r="A192" s="15" t="s">
        <v>304</v>
      </c>
      <c r="B192" s="18" t="s">
        <v>1469</v>
      </c>
      <c r="C192" s="15">
        <v>15</v>
      </c>
      <c r="D192" s="17" t="str">
        <f t="shared" si="0"/>
        <v>('13FRT594','21/05/2021',15)</v>
      </c>
      <c r="E192" s="15" t="str">
        <f t="shared" si="1"/>
        <v>INSERT INTO PAGAMENTO (codAbbonamento,dataPagamento,prezzo) VALUES ('13FRT594','21/05/2021',15)</v>
      </c>
    </row>
    <row r="193" spans="1:5" s="17" customFormat="1" x14ac:dyDescent="0.3">
      <c r="A193" s="15" t="s">
        <v>304</v>
      </c>
      <c r="B193" s="18" t="s">
        <v>1459</v>
      </c>
      <c r="C193" s="15">
        <v>15</v>
      </c>
      <c r="D193" s="17" t="str">
        <f t="shared" si="0"/>
        <v>('13FRT594','21/06/2021',15)</v>
      </c>
      <c r="E193" s="15" t="str">
        <f t="shared" si="1"/>
        <v>INSERT INTO PAGAMENTO (codAbbonamento,dataPagamento,prezzo) VALUES ('13FRT594','21/06/2021',15)</v>
      </c>
    </row>
    <row r="194" spans="1:5" s="15" customFormat="1" x14ac:dyDescent="0.3">
      <c r="A194" s="15" t="s">
        <v>324</v>
      </c>
      <c r="B194" s="16" t="s">
        <v>325</v>
      </c>
      <c r="C194" s="15">
        <v>20</v>
      </c>
      <c r="D194" s="15" t="str">
        <f t="shared" si="0"/>
        <v>('15FRT585','12/02/2020',20)</v>
      </c>
      <c r="E194" s="15" t="str">
        <f t="shared" si="1"/>
        <v>INSERT INTO PAGAMENTO (codAbbonamento,dataPagamento,prezzo) VALUES ('15FRT585','12/02/2020',20)</v>
      </c>
    </row>
    <row r="195" spans="1:5" s="15" customFormat="1" x14ac:dyDescent="0.3">
      <c r="A195" s="15" t="s">
        <v>324</v>
      </c>
      <c r="B195" s="16" t="s">
        <v>323</v>
      </c>
      <c r="C195" s="15">
        <v>20</v>
      </c>
      <c r="D195" s="15" t="str">
        <f t="shared" si="0"/>
        <v>('15FRT585','12/03/2020',20)</v>
      </c>
      <c r="E195" s="15" t="str">
        <f t="shared" si="1"/>
        <v>INSERT INTO PAGAMENTO (codAbbonamento,dataPagamento,prezzo) VALUES ('15FRT585','12/03/2020',20)</v>
      </c>
    </row>
    <row r="196" spans="1:5" s="17" customFormat="1" ht="15" customHeight="1" x14ac:dyDescent="0.3">
      <c r="A196" s="15" t="s">
        <v>324</v>
      </c>
      <c r="B196" s="18" t="s">
        <v>1452</v>
      </c>
      <c r="C196" s="15">
        <v>20</v>
      </c>
      <c r="D196" s="17" t="str">
        <f t="shared" ref="D196:D210" si="13">_xlfn.CONCAT("('",A196,"','",B196,"',",C196,")")</f>
        <v>('15FRT585','12/04/2020',20)</v>
      </c>
      <c r="E196" s="15" t="str">
        <f t="shared" ref="E196:E210" si="14">_xlfn.CONCAT("INSERT INTO PAGAMENTO (",$A$1,",",$B$1,",",$C$1,")"," VALUES ",D196)</f>
        <v>INSERT INTO PAGAMENTO (codAbbonamento,dataPagamento,prezzo) VALUES ('15FRT585','12/04/2020',20)</v>
      </c>
    </row>
    <row r="197" spans="1:5" s="17" customFormat="1" x14ac:dyDescent="0.3">
      <c r="A197" s="15" t="s">
        <v>324</v>
      </c>
      <c r="B197" s="18" t="s">
        <v>1453</v>
      </c>
      <c r="C197" s="15">
        <v>20</v>
      </c>
      <c r="D197" s="17" t="str">
        <f t="shared" si="13"/>
        <v>('15FRT585','12/05/2020',20)</v>
      </c>
      <c r="E197" s="15" t="str">
        <f t="shared" si="14"/>
        <v>INSERT INTO PAGAMENTO (codAbbonamento,dataPagamento,prezzo) VALUES ('15FRT585','12/05/2020',20)</v>
      </c>
    </row>
    <row r="198" spans="1:5" s="17" customFormat="1" x14ac:dyDescent="0.3">
      <c r="A198" s="15" t="s">
        <v>324</v>
      </c>
      <c r="B198" s="18" t="s">
        <v>1454</v>
      </c>
      <c r="C198" s="15">
        <v>20</v>
      </c>
      <c r="D198" s="17" t="str">
        <f t="shared" si="13"/>
        <v>('15FRT585','12/06/2020',20)</v>
      </c>
      <c r="E198" s="15" t="str">
        <f t="shared" si="14"/>
        <v>INSERT INTO PAGAMENTO (codAbbonamento,dataPagamento,prezzo) VALUES ('15FRT585','12/06/2020',20)</v>
      </c>
    </row>
    <row r="199" spans="1:5" s="17" customFormat="1" x14ac:dyDescent="0.3">
      <c r="A199" s="15" t="s">
        <v>324</v>
      </c>
      <c r="B199" s="18" t="s">
        <v>291</v>
      </c>
      <c r="C199" s="15">
        <v>20</v>
      </c>
      <c r="D199" s="17" t="str">
        <f t="shared" si="13"/>
        <v>('15FRT585','12/07/2020',20)</v>
      </c>
      <c r="E199" s="15" t="str">
        <f t="shared" si="14"/>
        <v>INSERT INTO PAGAMENTO (codAbbonamento,dataPagamento,prezzo) VALUES ('15FRT585','12/07/2020',20)</v>
      </c>
    </row>
    <row r="200" spans="1:5" s="17" customFormat="1" x14ac:dyDescent="0.3">
      <c r="A200" s="15" t="s">
        <v>324</v>
      </c>
      <c r="B200" s="18" t="s">
        <v>295</v>
      </c>
      <c r="C200" s="15">
        <v>20</v>
      </c>
      <c r="D200" s="17" t="str">
        <f t="shared" si="13"/>
        <v>('15FRT585','12/08/2020',20)</v>
      </c>
      <c r="E200" s="15" t="str">
        <f t="shared" si="14"/>
        <v>INSERT INTO PAGAMENTO (codAbbonamento,dataPagamento,prezzo) VALUES ('15FRT585','12/08/2020',20)</v>
      </c>
    </row>
    <row r="201" spans="1:5" s="17" customFormat="1" x14ac:dyDescent="0.3">
      <c r="A201" s="15" t="s">
        <v>324</v>
      </c>
      <c r="B201" s="18" t="s">
        <v>1317</v>
      </c>
      <c r="C201" s="15">
        <v>20</v>
      </c>
      <c r="D201" s="17" t="str">
        <f t="shared" si="13"/>
        <v>('15FRT585','12/09/2020',20)</v>
      </c>
      <c r="E201" s="15" t="str">
        <f t="shared" si="14"/>
        <v>INSERT INTO PAGAMENTO (codAbbonamento,dataPagamento,prezzo) VALUES ('15FRT585','12/09/2020',20)</v>
      </c>
    </row>
    <row r="202" spans="1:5" s="17" customFormat="1" x14ac:dyDescent="0.3">
      <c r="A202" s="15" t="s">
        <v>324</v>
      </c>
      <c r="B202" s="18" t="s">
        <v>1318</v>
      </c>
      <c r="C202" s="15">
        <v>20</v>
      </c>
      <c r="D202" s="17" t="str">
        <f t="shared" si="13"/>
        <v>('15FRT585','12/10/2020',20)</v>
      </c>
      <c r="E202" s="15" t="str">
        <f t="shared" si="14"/>
        <v>INSERT INTO PAGAMENTO (codAbbonamento,dataPagamento,prezzo) VALUES ('15FRT585','12/10/2020',20)</v>
      </c>
    </row>
    <row r="203" spans="1:5" s="17" customFormat="1" x14ac:dyDescent="0.3">
      <c r="A203" s="15" t="s">
        <v>324</v>
      </c>
      <c r="B203" s="18" t="s">
        <v>1319</v>
      </c>
      <c r="C203" s="15">
        <v>20</v>
      </c>
      <c r="D203" s="17" t="str">
        <f t="shared" si="13"/>
        <v>('15FRT585','12/11/2020',20)</v>
      </c>
      <c r="E203" s="15" t="str">
        <f t="shared" si="14"/>
        <v>INSERT INTO PAGAMENTO (codAbbonamento,dataPagamento,prezzo) VALUES ('15FRT585','12/11/2020',20)</v>
      </c>
    </row>
    <row r="204" spans="1:5" s="17" customFormat="1" x14ac:dyDescent="0.3">
      <c r="A204" s="15" t="s">
        <v>324</v>
      </c>
      <c r="B204" s="18" t="s">
        <v>1320</v>
      </c>
      <c r="C204" s="15">
        <v>20</v>
      </c>
      <c r="D204" s="17" t="str">
        <f t="shared" si="13"/>
        <v>('15FRT585','12/12/2020',20)</v>
      </c>
      <c r="E204" s="15" t="str">
        <f t="shared" si="14"/>
        <v>INSERT INTO PAGAMENTO (codAbbonamento,dataPagamento,prezzo) VALUES ('15FRT585','12/12/2020',20)</v>
      </c>
    </row>
    <row r="205" spans="1:5" s="17" customFormat="1" x14ac:dyDescent="0.3">
      <c r="A205" s="15" t="s">
        <v>324</v>
      </c>
      <c r="B205" s="18" t="s">
        <v>1321</v>
      </c>
      <c r="C205" s="15">
        <v>20</v>
      </c>
      <c r="D205" s="17" t="str">
        <f t="shared" si="13"/>
        <v>('15FRT585','12/01/2021',20)</v>
      </c>
      <c r="E205" s="15" t="str">
        <f t="shared" si="14"/>
        <v>INSERT INTO PAGAMENTO (codAbbonamento,dataPagamento,prezzo) VALUES ('15FRT585','12/01/2021',20)</v>
      </c>
    </row>
    <row r="206" spans="1:5" s="17" customFormat="1" x14ac:dyDescent="0.3">
      <c r="A206" s="15" t="s">
        <v>324</v>
      </c>
      <c r="B206" s="18" t="s">
        <v>1322</v>
      </c>
      <c r="C206" s="15">
        <v>20</v>
      </c>
      <c r="D206" s="17" t="str">
        <f t="shared" si="13"/>
        <v>('15FRT585','12/02/2021',20)</v>
      </c>
      <c r="E206" s="15" t="str">
        <f t="shared" si="14"/>
        <v>INSERT INTO PAGAMENTO (codAbbonamento,dataPagamento,prezzo) VALUES ('15FRT585','12/02/2021',20)</v>
      </c>
    </row>
    <row r="207" spans="1:5" s="17" customFormat="1" x14ac:dyDescent="0.3">
      <c r="A207" s="15" t="s">
        <v>324</v>
      </c>
      <c r="B207" s="18" t="s">
        <v>1323</v>
      </c>
      <c r="C207" s="15">
        <v>20</v>
      </c>
      <c r="D207" s="17" t="str">
        <f t="shared" si="13"/>
        <v>('15FRT585','12/03/2021',20)</v>
      </c>
      <c r="E207" s="15" t="str">
        <f t="shared" si="14"/>
        <v>INSERT INTO PAGAMENTO (codAbbonamento,dataPagamento,prezzo) VALUES ('15FRT585','12/03/2021',20)</v>
      </c>
    </row>
    <row r="208" spans="1:5" s="17" customFormat="1" x14ac:dyDescent="0.3">
      <c r="A208" s="15" t="s">
        <v>324</v>
      </c>
      <c r="B208" s="18" t="s">
        <v>1324</v>
      </c>
      <c r="C208" s="15">
        <v>20</v>
      </c>
      <c r="D208" s="17" t="str">
        <f t="shared" si="13"/>
        <v>('15FRT585','12/04/2021',20)</v>
      </c>
      <c r="E208" s="15" t="str">
        <f t="shared" si="14"/>
        <v>INSERT INTO PAGAMENTO (codAbbonamento,dataPagamento,prezzo) VALUES ('15FRT585','12/04/2021',20)</v>
      </c>
    </row>
    <row r="209" spans="1:5" s="17" customFormat="1" x14ac:dyDescent="0.3">
      <c r="A209" s="15" t="s">
        <v>324</v>
      </c>
      <c r="B209" s="18" t="s">
        <v>1325</v>
      </c>
      <c r="C209" s="15">
        <v>20</v>
      </c>
      <c r="D209" s="17" t="str">
        <f t="shared" si="13"/>
        <v>('15FRT585','12/05/2021',20)</v>
      </c>
      <c r="E209" s="15" t="str">
        <f t="shared" si="14"/>
        <v>INSERT INTO PAGAMENTO (codAbbonamento,dataPagamento,prezzo) VALUES ('15FRT585','12/05/2021',20)</v>
      </c>
    </row>
    <row r="210" spans="1:5" s="17" customFormat="1" x14ac:dyDescent="0.3">
      <c r="A210" s="15" t="s">
        <v>324</v>
      </c>
      <c r="B210" s="18" t="s">
        <v>1326</v>
      </c>
      <c r="C210" s="15">
        <v>20</v>
      </c>
      <c r="D210" s="17" t="str">
        <f t="shared" si="13"/>
        <v>('15FRT585','12/06/2021',20)</v>
      </c>
      <c r="E210" s="15" t="str">
        <f t="shared" si="14"/>
        <v>INSERT INTO PAGAMENTO (codAbbonamento,dataPagamento,prezzo) VALUES ('15FRT585','12/06/2021',20)</v>
      </c>
    </row>
    <row r="211" spans="1:5" s="15" customFormat="1" x14ac:dyDescent="0.3">
      <c r="A211" s="15" t="s">
        <v>331</v>
      </c>
      <c r="B211" s="16" t="s">
        <v>334</v>
      </c>
      <c r="C211" s="15">
        <v>20</v>
      </c>
      <c r="D211" s="15" t="str">
        <f t="shared" si="0"/>
        <v>('18SRT582','09/02/2020',20)</v>
      </c>
      <c r="E211" s="15" t="str">
        <f t="shared" si="1"/>
        <v>INSERT INTO PAGAMENTO (codAbbonamento,dataPagamento,prezzo) VALUES ('18SRT582','09/02/2020',20)</v>
      </c>
    </row>
    <row r="212" spans="1:5" s="15" customFormat="1" x14ac:dyDescent="0.3">
      <c r="A212" s="15" t="s">
        <v>331</v>
      </c>
      <c r="B212" s="16" t="s">
        <v>333</v>
      </c>
      <c r="C212" s="15">
        <v>20</v>
      </c>
      <c r="D212" s="15" t="str">
        <f t="shared" si="0"/>
        <v>('18SRT582','09/03/2020',20)</v>
      </c>
      <c r="E212" s="15" t="str">
        <f t="shared" si="1"/>
        <v>INSERT INTO PAGAMENTO (codAbbonamento,dataPagamento,prezzo) VALUES ('18SRT582','09/03/2020',20)</v>
      </c>
    </row>
    <row r="213" spans="1:5" s="15" customFormat="1" x14ac:dyDescent="0.3">
      <c r="A213" s="15" t="s">
        <v>331</v>
      </c>
      <c r="B213" s="16" t="s">
        <v>332</v>
      </c>
      <c r="C213" s="15">
        <v>20</v>
      </c>
      <c r="D213" s="15" t="str">
        <f t="shared" si="0"/>
        <v>('18SRT582','09/04/2020',20)</v>
      </c>
      <c r="E213" s="15" t="str">
        <f t="shared" si="1"/>
        <v>INSERT INTO PAGAMENTO (codAbbonamento,dataPagamento,prezzo) VALUES ('18SRT582','09/04/2020',20)</v>
      </c>
    </row>
    <row r="214" spans="1:5" s="15" customFormat="1" x14ac:dyDescent="0.3">
      <c r="A214" s="15" t="s">
        <v>331</v>
      </c>
      <c r="B214" s="16" t="s">
        <v>330</v>
      </c>
      <c r="C214" s="15">
        <v>20</v>
      </c>
      <c r="D214" s="15" t="str">
        <f t="shared" si="0"/>
        <v>('18SRT582','09/05/2020',20)</v>
      </c>
      <c r="E214" s="15" t="str">
        <f t="shared" si="1"/>
        <v>INSERT INTO PAGAMENTO (codAbbonamento,dataPagamento,prezzo) VALUES ('18SRT582','09/05/2020',20)</v>
      </c>
    </row>
    <row r="215" spans="1:5" s="17" customFormat="1" x14ac:dyDescent="0.3">
      <c r="A215" s="17" t="s">
        <v>331</v>
      </c>
      <c r="B215" s="18" t="s">
        <v>1422</v>
      </c>
      <c r="C215" s="17">
        <v>20</v>
      </c>
      <c r="D215" s="17" t="str">
        <f t="shared" si="0"/>
        <v>('18SRT582','09/06/2020',20)</v>
      </c>
      <c r="E215" s="15" t="str">
        <f t="shared" si="1"/>
        <v>INSERT INTO PAGAMENTO (codAbbonamento,dataPagamento,prezzo) VALUES ('18SRT582','09/06/2020',20)</v>
      </c>
    </row>
    <row r="216" spans="1:5" s="17" customFormat="1" x14ac:dyDescent="0.3">
      <c r="A216" s="17" t="s">
        <v>331</v>
      </c>
      <c r="B216" s="18" t="s">
        <v>1423</v>
      </c>
      <c r="C216" s="17">
        <v>20</v>
      </c>
      <c r="D216" s="17" t="str">
        <f t="shared" si="0"/>
        <v>('18SRT582','09/07/2020',20)</v>
      </c>
      <c r="E216" s="15" t="str">
        <f t="shared" si="1"/>
        <v>INSERT INTO PAGAMENTO (codAbbonamento,dataPagamento,prezzo) VALUES ('18SRT582','09/07/2020',20)</v>
      </c>
    </row>
    <row r="217" spans="1:5" s="17" customFormat="1" x14ac:dyDescent="0.3">
      <c r="A217" s="17" t="s">
        <v>331</v>
      </c>
      <c r="B217" s="18" t="s">
        <v>1424</v>
      </c>
      <c r="C217" s="17">
        <v>20</v>
      </c>
      <c r="D217" s="17" t="str">
        <f t="shared" si="0"/>
        <v>('18SRT582','09/08/2020',20)</v>
      </c>
      <c r="E217" s="15" t="str">
        <f t="shared" si="1"/>
        <v>INSERT INTO PAGAMENTO (codAbbonamento,dataPagamento,prezzo) VALUES ('18SRT582','09/08/2020',20)</v>
      </c>
    </row>
    <row r="218" spans="1:5" s="17" customFormat="1" x14ac:dyDescent="0.3">
      <c r="A218" s="17" t="s">
        <v>331</v>
      </c>
      <c r="B218" s="18" t="s">
        <v>1425</v>
      </c>
      <c r="C218" s="17">
        <v>20</v>
      </c>
      <c r="D218" s="17" t="str">
        <f t="shared" si="0"/>
        <v>('18SRT582','09/09/2020',20)</v>
      </c>
      <c r="E218" s="15" t="str">
        <f t="shared" si="1"/>
        <v>INSERT INTO PAGAMENTO (codAbbonamento,dataPagamento,prezzo) VALUES ('18SRT582','09/09/2020',20)</v>
      </c>
    </row>
    <row r="219" spans="1:5" s="17" customFormat="1" x14ac:dyDescent="0.3">
      <c r="A219" s="17" t="s">
        <v>331</v>
      </c>
      <c r="B219" s="18" t="s">
        <v>1426</v>
      </c>
      <c r="C219" s="17">
        <v>20</v>
      </c>
      <c r="D219" s="17" t="str">
        <f t="shared" si="0"/>
        <v>('18SRT582','09/10/2020',20)</v>
      </c>
      <c r="E219" s="15" t="str">
        <f t="shared" si="1"/>
        <v>INSERT INTO PAGAMENTO (codAbbonamento,dataPagamento,prezzo) VALUES ('18SRT582','09/10/2020',20)</v>
      </c>
    </row>
    <row r="220" spans="1:5" s="17" customFormat="1" x14ac:dyDescent="0.3">
      <c r="A220" s="17" t="s">
        <v>331</v>
      </c>
      <c r="B220" s="18" t="s">
        <v>1427</v>
      </c>
      <c r="C220" s="17">
        <v>20</v>
      </c>
      <c r="D220" s="17" t="str">
        <f t="shared" si="0"/>
        <v>('18SRT582','09/11/2020',20)</v>
      </c>
      <c r="E220" s="15" t="str">
        <f t="shared" si="1"/>
        <v>INSERT INTO PAGAMENTO (codAbbonamento,dataPagamento,prezzo) VALUES ('18SRT582','09/11/2020',20)</v>
      </c>
    </row>
    <row r="221" spans="1:5" s="17" customFormat="1" x14ac:dyDescent="0.3">
      <c r="A221" s="17" t="s">
        <v>331</v>
      </c>
      <c r="B221" s="18" t="s">
        <v>1428</v>
      </c>
      <c r="C221" s="17">
        <v>20</v>
      </c>
      <c r="D221" s="17" t="str">
        <f t="shared" si="0"/>
        <v>('18SRT582','09/12/2020',20)</v>
      </c>
      <c r="E221" s="15" t="str">
        <f t="shared" si="1"/>
        <v>INSERT INTO PAGAMENTO (codAbbonamento,dataPagamento,prezzo) VALUES ('18SRT582','09/12/2020',20)</v>
      </c>
    </row>
    <row r="222" spans="1:5" s="17" customFormat="1" x14ac:dyDescent="0.3">
      <c r="A222" s="17" t="s">
        <v>331</v>
      </c>
      <c r="B222" s="18" t="s">
        <v>1429</v>
      </c>
      <c r="C222" s="17">
        <v>20</v>
      </c>
      <c r="D222" s="17" t="str">
        <f t="shared" si="0"/>
        <v>('18SRT582','09/01/2021',20)</v>
      </c>
      <c r="E222" s="15" t="str">
        <f t="shared" si="1"/>
        <v>INSERT INTO PAGAMENTO (codAbbonamento,dataPagamento,prezzo) VALUES ('18SRT582','09/01/2021',20)</v>
      </c>
    </row>
    <row r="223" spans="1:5" s="17" customFormat="1" x14ac:dyDescent="0.3">
      <c r="A223" s="17" t="s">
        <v>331</v>
      </c>
      <c r="B223" s="18" t="s">
        <v>1430</v>
      </c>
      <c r="C223" s="17">
        <v>20</v>
      </c>
      <c r="D223" s="17" t="str">
        <f t="shared" si="0"/>
        <v>('18SRT582','09/02/2021',20)</v>
      </c>
      <c r="E223" s="15" t="str">
        <f t="shared" si="1"/>
        <v>INSERT INTO PAGAMENTO (codAbbonamento,dataPagamento,prezzo) VALUES ('18SRT582','09/02/2021',20)</v>
      </c>
    </row>
    <row r="224" spans="1:5" s="17" customFormat="1" x14ac:dyDescent="0.3">
      <c r="A224" s="17" t="s">
        <v>331</v>
      </c>
      <c r="B224" s="18" t="s">
        <v>1431</v>
      </c>
      <c r="C224" s="17">
        <v>20</v>
      </c>
      <c r="D224" s="17" t="str">
        <f t="shared" si="0"/>
        <v>('18SRT582','09/03/2021',20)</v>
      </c>
      <c r="E224" s="15" t="str">
        <f t="shared" si="1"/>
        <v>INSERT INTO PAGAMENTO (codAbbonamento,dataPagamento,prezzo) VALUES ('18SRT582','09/03/2021',20)</v>
      </c>
    </row>
    <row r="225" spans="1:5" s="17" customFormat="1" x14ac:dyDescent="0.3">
      <c r="A225" s="17" t="s">
        <v>331</v>
      </c>
      <c r="B225" s="18" t="s">
        <v>1432</v>
      </c>
      <c r="C225" s="17">
        <v>20</v>
      </c>
      <c r="D225" s="17" t="str">
        <f t="shared" si="0"/>
        <v>('18SRT582','09/04/2021',20)</v>
      </c>
      <c r="E225" s="15" t="str">
        <f t="shared" si="1"/>
        <v>INSERT INTO PAGAMENTO (codAbbonamento,dataPagamento,prezzo) VALUES ('18SRT582','09/04/2021',20)</v>
      </c>
    </row>
    <row r="226" spans="1:5" s="17" customFormat="1" x14ac:dyDescent="0.3">
      <c r="A226" s="17" t="s">
        <v>331</v>
      </c>
      <c r="B226" s="18" t="s">
        <v>1433</v>
      </c>
      <c r="C226" s="17">
        <v>20</v>
      </c>
      <c r="D226" s="17" t="str">
        <f t="shared" si="0"/>
        <v>('18SRT582','09/05/2021',20)</v>
      </c>
      <c r="E226" s="15" t="str">
        <f t="shared" si="1"/>
        <v>INSERT INTO PAGAMENTO (codAbbonamento,dataPagamento,prezzo) VALUES ('18SRT582','09/05/2021',20)</v>
      </c>
    </row>
    <row r="227" spans="1:5" s="17" customFormat="1" x14ac:dyDescent="0.3">
      <c r="A227" s="17" t="s">
        <v>331</v>
      </c>
      <c r="B227" s="18" t="s">
        <v>1434</v>
      </c>
      <c r="C227" s="17">
        <v>20</v>
      </c>
      <c r="D227" s="17" t="str">
        <f t="shared" si="0"/>
        <v>('18SRT582','09/06/2021',20)</v>
      </c>
      <c r="E227" s="15" t="str">
        <f t="shared" si="1"/>
        <v>INSERT INTO PAGAMENTO (codAbbonamento,dataPagamento,prezzo) VALUES ('18SRT582','09/06/2021',20)</v>
      </c>
    </row>
    <row r="228" spans="1:5" s="15" customFormat="1" x14ac:dyDescent="0.3">
      <c r="A228" s="15" t="s">
        <v>329</v>
      </c>
      <c r="B228" s="16" t="s">
        <v>328</v>
      </c>
      <c r="C228" s="15">
        <v>20</v>
      </c>
      <c r="D228" s="15" t="str">
        <f t="shared" ref="D228:D301" si="15">_xlfn.CONCAT("('",A228,"','",B228,"',",C228,")")</f>
        <v>('18SRT583','10/02/2020',20)</v>
      </c>
      <c r="E228" s="15" t="str">
        <f t="shared" ref="E228:E301" si="16">_xlfn.CONCAT("INSERT INTO PAGAMENTO (",$A$1,",",$B$1,",",$C$1,")"," VALUES ",D228)</f>
        <v>INSERT INTO PAGAMENTO (codAbbonamento,dataPagamento,prezzo) VALUES ('18SRT583','10/02/2020',20)</v>
      </c>
    </row>
    <row r="229" spans="1:5" s="17" customFormat="1" x14ac:dyDescent="0.3">
      <c r="A229" s="17" t="s">
        <v>329</v>
      </c>
      <c r="B229" s="18" t="s">
        <v>1406</v>
      </c>
      <c r="C229" s="17">
        <v>20</v>
      </c>
      <c r="D229" s="17" t="str">
        <f t="shared" ref="D229:D244" si="17">_xlfn.CONCAT("('",A229,"','",B229,"',",C229,")")</f>
        <v>('18SRT583','10/03/2020',20)</v>
      </c>
      <c r="E229" s="15" t="str">
        <f t="shared" ref="E229:E244" si="18">_xlfn.CONCAT("INSERT INTO PAGAMENTO (",$A$1,",",$B$1,",",$C$1,")"," VALUES ",D229)</f>
        <v>INSERT INTO PAGAMENTO (codAbbonamento,dataPagamento,prezzo) VALUES ('18SRT583','10/03/2020',20)</v>
      </c>
    </row>
    <row r="230" spans="1:5" s="17" customFormat="1" x14ac:dyDescent="0.3">
      <c r="A230" s="17" t="s">
        <v>329</v>
      </c>
      <c r="B230" s="18" t="s">
        <v>1407</v>
      </c>
      <c r="C230" s="17">
        <v>20</v>
      </c>
      <c r="D230" s="17" t="str">
        <f t="shared" si="17"/>
        <v>('18SRT583','10/04/2020',20)</v>
      </c>
      <c r="E230" s="15" t="str">
        <f t="shared" si="18"/>
        <v>INSERT INTO PAGAMENTO (codAbbonamento,dataPagamento,prezzo) VALUES ('18SRT583','10/04/2020',20)</v>
      </c>
    </row>
    <row r="231" spans="1:5" s="17" customFormat="1" x14ac:dyDescent="0.3">
      <c r="A231" s="17" t="s">
        <v>329</v>
      </c>
      <c r="B231" s="18" t="s">
        <v>1408</v>
      </c>
      <c r="C231" s="17">
        <v>20</v>
      </c>
      <c r="D231" s="17" t="str">
        <f t="shared" si="17"/>
        <v>('18SRT583','10/05/2020',20)</v>
      </c>
      <c r="E231" s="15" t="str">
        <f t="shared" si="18"/>
        <v>INSERT INTO PAGAMENTO (codAbbonamento,dataPagamento,prezzo) VALUES ('18SRT583','10/05/2020',20)</v>
      </c>
    </row>
    <row r="232" spans="1:5" s="17" customFormat="1" x14ac:dyDescent="0.3">
      <c r="A232" s="17" t="s">
        <v>329</v>
      </c>
      <c r="B232" s="18" t="s">
        <v>1409</v>
      </c>
      <c r="C232" s="17">
        <v>20</v>
      </c>
      <c r="D232" s="17" t="str">
        <f t="shared" si="17"/>
        <v>('18SRT583','10/06/2020',20)</v>
      </c>
      <c r="E232" s="15" t="str">
        <f t="shared" si="18"/>
        <v>INSERT INTO PAGAMENTO (codAbbonamento,dataPagamento,prezzo) VALUES ('18SRT583','10/06/2020',20)</v>
      </c>
    </row>
    <row r="233" spans="1:5" s="17" customFormat="1" x14ac:dyDescent="0.3">
      <c r="A233" s="17" t="s">
        <v>329</v>
      </c>
      <c r="B233" s="18" t="s">
        <v>1410</v>
      </c>
      <c r="C233" s="17">
        <v>20</v>
      </c>
      <c r="D233" s="17" t="str">
        <f t="shared" si="17"/>
        <v>('18SRT583','10/07/2020',20)</v>
      </c>
      <c r="E233" s="15" t="str">
        <f t="shared" si="18"/>
        <v>INSERT INTO PAGAMENTO (codAbbonamento,dataPagamento,prezzo) VALUES ('18SRT583','10/07/2020',20)</v>
      </c>
    </row>
    <row r="234" spans="1:5" s="17" customFormat="1" x14ac:dyDescent="0.3">
      <c r="A234" s="17" t="s">
        <v>329</v>
      </c>
      <c r="B234" s="18" t="s">
        <v>1411</v>
      </c>
      <c r="C234" s="17">
        <v>20</v>
      </c>
      <c r="D234" s="17" t="str">
        <f t="shared" si="17"/>
        <v>('18SRT583','10/08/2020',20)</v>
      </c>
      <c r="E234" s="15" t="str">
        <f t="shared" si="18"/>
        <v>INSERT INTO PAGAMENTO (codAbbonamento,dataPagamento,prezzo) VALUES ('18SRT583','10/08/2020',20)</v>
      </c>
    </row>
    <row r="235" spans="1:5" s="17" customFormat="1" x14ac:dyDescent="0.3">
      <c r="A235" s="17" t="s">
        <v>329</v>
      </c>
      <c r="B235" s="18" t="s">
        <v>1412</v>
      </c>
      <c r="C235" s="17">
        <v>20</v>
      </c>
      <c r="D235" s="17" t="str">
        <f t="shared" si="17"/>
        <v>('18SRT583','10/09/2020',20)</v>
      </c>
      <c r="E235" s="15" t="str">
        <f t="shared" si="18"/>
        <v>INSERT INTO PAGAMENTO (codAbbonamento,dataPagamento,prezzo) VALUES ('18SRT583','10/09/2020',20)</v>
      </c>
    </row>
    <row r="236" spans="1:5" s="17" customFormat="1" x14ac:dyDescent="0.3">
      <c r="A236" s="17" t="s">
        <v>329</v>
      </c>
      <c r="B236" s="18" t="s">
        <v>1413</v>
      </c>
      <c r="C236" s="17">
        <v>20</v>
      </c>
      <c r="D236" s="17" t="str">
        <f t="shared" si="17"/>
        <v>('18SRT583','10/10/2020',20)</v>
      </c>
      <c r="E236" s="15" t="str">
        <f t="shared" si="18"/>
        <v>INSERT INTO PAGAMENTO (codAbbonamento,dataPagamento,prezzo) VALUES ('18SRT583','10/10/2020',20)</v>
      </c>
    </row>
    <row r="237" spans="1:5" s="17" customFormat="1" x14ac:dyDescent="0.3">
      <c r="A237" s="17" t="s">
        <v>329</v>
      </c>
      <c r="B237" s="18" t="s">
        <v>1414</v>
      </c>
      <c r="C237" s="17">
        <v>20</v>
      </c>
      <c r="D237" s="17" t="str">
        <f t="shared" si="17"/>
        <v>('18SRT583','10/11/2020',20)</v>
      </c>
      <c r="E237" s="15" t="str">
        <f t="shared" si="18"/>
        <v>INSERT INTO PAGAMENTO (codAbbonamento,dataPagamento,prezzo) VALUES ('18SRT583','10/11/2020',20)</v>
      </c>
    </row>
    <row r="238" spans="1:5" s="17" customFormat="1" x14ac:dyDescent="0.3">
      <c r="A238" s="17" t="s">
        <v>329</v>
      </c>
      <c r="B238" s="18" t="s">
        <v>1415</v>
      </c>
      <c r="C238" s="17">
        <v>20</v>
      </c>
      <c r="D238" s="17" t="str">
        <f t="shared" si="17"/>
        <v>('18SRT583','10/12/2020',20)</v>
      </c>
      <c r="E238" s="15" t="str">
        <f t="shared" si="18"/>
        <v>INSERT INTO PAGAMENTO (codAbbonamento,dataPagamento,prezzo) VALUES ('18SRT583','10/12/2020',20)</v>
      </c>
    </row>
    <row r="239" spans="1:5" s="17" customFormat="1" x14ac:dyDescent="0.3">
      <c r="A239" s="17" t="s">
        <v>329</v>
      </c>
      <c r="B239" s="18" t="s">
        <v>1416</v>
      </c>
      <c r="C239" s="17">
        <v>20</v>
      </c>
      <c r="D239" s="17" t="str">
        <f t="shared" si="17"/>
        <v>('18SRT583','10/01/2021',20)</v>
      </c>
      <c r="E239" s="15" t="str">
        <f t="shared" si="18"/>
        <v>INSERT INTO PAGAMENTO (codAbbonamento,dataPagamento,prezzo) VALUES ('18SRT583','10/01/2021',20)</v>
      </c>
    </row>
    <row r="240" spans="1:5" s="17" customFormat="1" x14ac:dyDescent="0.3">
      <c r="A240" s="17" t="s">
        <v>329</v>
      </c>
      <c r="B240" s="18" t="s">
        <v>1417</v>
      </c>
      <c r="C240" s="17">
        <v>20</v>
      </c>
      <c r="D240" s="17" t="str">
        <f t="shared" si="17"/>
        <v>('18SRT583','10/02/2021',20)</v>
      </c>
      <c r="E240" s="15" t="str">
        <f t="shared" si="18"/>
        <v>INSERT INTO PAGAMENTO (codAbbonamento,dataPagamento,prezzo) VALUES ('18SRT583','10/02/2021',20)</v>
      </c>
    </row>
    <row r="241" spans="1:5" s="17" customFormat="1" x14ac:dyDescent="0.3">
      <c r="A241" s="17" t="s">
        <v>329</v>
      </c>
      <c r="B241" s="18" t="s">
        <v>1418</v>
      </c>
      <c r="C241" s="17">
        <v>20</v>
      </c>
      <c r="D241" s="17" t="str">
        <f t="shared" si="17"/>
        <v>('18SRT583','10/03/2021',20)</v>
      </c>
      <c r="E241" s="15" t="str">
        <f t="shared" si="18"/>
        <v>INSERT INTO PAGAMENTO (codAbbonamento,dataPagamento,prezzo) VALUES ('18SRT583','10/03/2021',20)</v>
      </c>
    </row>
    <row r="242" spans="1:5" s="17" customFormat="1" x14ac:dyDescent="0.3">
      <c r="A242" s="17" t="s">
        <v>329</v>
      </c>
      <c r="B242" s="18" t="s">
        <v>1419</v>
      </c>
      <c r="C242" s="17">
        <v>20</v>
      </c>
      <c r="D242" s="17" t="str">
        <f t="shared" si="17"/>
        <v>('18SRT583','10/04/2021',20)</v>
      </c>
      <c r="E242" s="15" t="str">
        <f t="shared" si="18"/>
        <v>INSERT INTO PAGAMENTO (codAbbonamento,dataPagamento,prezzo) VALUES ('18SRT583','10/04/2021',20)</v>
      </c>
    </row>
    <row r="243" spans="1:5" s="17" customFormat="1" x14ac:dyDescent="0.3">
      <c r="A243" s="17" t="s">
        <v>329</v>
      </c>
      <c r="B243" s="18" t="s">
        <v>1420</v>
      </c>
      <c r="C243" s="17">
        <v>20</v>
      </c>
      <c r="D243" s="17" t="str">
        <f t="shared" si="17"/>
        <v>('18SRT583','10/05/2021',20)</v>
      </c>
      <c r="E243" s="15" t="str">
        <f t="shared" si="18"/>
        <v>INSERT INTO PAGAMENTO (codAbbonamento,dataPagamento,prezzo) VALUES ('18SRT583','10/05/2021',20)</v>
      </c>
    </row>
    <row r="244" spans="1:5" s="17" customFormat="1" x14ac:dyDescent="0.3">
      <c r="A244" s="17" t="s">
        <v>329</v>
      </c>
      <c r="B244" s="18" t="s">
        <v>1421</v>
      </c>
      <c r="C244" s="17">
        <v>20</v>
      </c>
      <c r="D244" s="17" t="str">
        <f t="shared" si="17"/>
        <v>('18SRT583','10/06/2021',20)</v>
      </c>
      <c r="E244" s="15" t="str">
        <f t="shared" si="18"/>
        <v>INSERT INTO PAGAMENTO (codAbbonamento,dataPagamento,prezzo) VALUES ('18SRT583','10/06/2021',20)</v>
      </c>
    </row>
    <row r="245" spans="1:5" s="15" customFormat="1" x14ac:dyDescent="0.3">
      <c r="A245" s="15" t="s">
        <v>327</v>
      </c>
      <c r="B245" s="16" t="s">
        <v>326</v>
      </c>
      <c r="C245" s="15">
        <v>20</v>
      </c>
      <c r="D245" s="15" t="str">
        <f t="shared" si="15"/>
        <v>('18SRT584','11/02/2020',20)</v>
      </c>
      <c r="E245" s="15" t="str">
        <f t="shared" si="16"/>
        <v>INSERT INTO PAGAMENTO (codAbbonamento,dataPagamento,prezzo) VALUES ('18SRT584','11/02/2020',20)</v>
      </c>
    </row>
    <row r="246" spans="1:5" s="17" customFormat="1" x14ac:dyDescent="0.3">
      <c r="A246" s="17" t="s">
        <v>327</v>
      </c>
      <c r="B246" s="18" t="s">
        <v>1380</v>
      </c>
      <c r="C246" s="17">
        <v>20</v>
      </c>
      <c r="D246" s="17" t="str">
        <f t="shared" si="15"/>
        <v>('18SRT584','11/03/2020',20)</v>
      </c>
      <c r="E246" s="15" t="str">
        <f t="shared" si="16"/>
        <v>INSERT INTO PAGAMENTO (codAbbonamento,dataPagamento,prezzo) VALUES ('18SRT584','11/03/2020',20)</v>
      </c>
    </row>
    <row r="247" spans="1:5" s="17" customFormat="1" x14ac:dyDescent="0.3">
      <c r="A247" s="17" t="s">
        <v>327</v>
      </c>
      <c r="B247" s="18" t="s">
        <v>1381</v>
      </c>
      <c r="C247" s="17">
        <v>20</v>
      </c>
      <c r="D247" s="17" t="str">
        <f t="shared" ref="D247:D261" si="19">_xlfn.CONCAT("('",A247,"','",B247,"',",C247,")")</f>
        <v>('18SRT584','11/04/2020',20)</v>
      </c>
      <c r="E247" s="15" t="str">
        <f t="shared" ref="E247:E261" si="20">_xlfn.CONCAT("INSERT INTO PAGAMENTO (",$A$1,",",$B$1,",",$C$1,")"," VALUES ",D247)</f>
        <v>INSERT INTO PAGAMENTO (codAbbonamento,dataPagamento,prezzo) VALUES ('18SRT584','11/04/2020',20)</v>
      </c>
    </row>
    <row r="248" spans="1:5" s="17" customFormat="1" x14ac:dyDescent="0.3">
      <c r="A248" s="17" t="s">
        <v>327</v>
      </c>
      <c r="B248" s="18" t="s">
        <v>1382</v>
      </c>
      <c r="C248" s="17">
        <v>20</v>
      </c>
      <c r="D248" s="17" t="str">
        <f t="shared" si="19"/>
        <v>('18SRT584','11/05/2020',20)</v>
      </c>
      <c r="E248" s="15" t="str">
        <f t="shared" si="20"/>
        <v>INSERT INTO PAGAMENTO (codAbbonamento,dataPagamento,prezzo) VALUES ('18SRT584','11/05/2020',20)</v>
      </c>
    </row>
    <row r="249" spans="1:5" s="17" customFormat="1" x14ac:dyDescent="0.3">
      <c r="A249" s="17" t="s">
        <v>327</v>
      </c>
      <c r="B249" s="18" t="s">
        <v>1383</v>
      </c>
      <c r="C249" s="17">
        <v>20</v>
      </c>
      <c r="D249" s="17" t="str">
        <f t="shared" si="19"/>
        <v>('18SRT584','11/06/2020',20)</v>
      </c>
      <c r="E249" s="15" t="str">
        <f t="shared" si="20"/>
        <v>INSERT INTO PAGAMENTO (codAbbonamento,dataPagamento,prezzo) VALUES ('18SRT584','11/06/2020',20)</v>
      </c>
    </row>
    <row r="250" spans="1:5" s="17" customFormat="1" x14ac:dyDescent="0.3">
      <c r="A250" s="17" t="s">
        <v>327</v>
      </c>
      <c r="B250" s="18" t="s">
        <v>297</v>
      </c>
      <c r="C250" s="17">
        <v>20</v>
      </c>
      <c r="D250" s="17" t="str">
        <f t="shared" si="19"/>
        <v>('18SRT584','11/07/2020',20)</v>
      </c>
      <c r="E250" s="15" t="str">
        <f t="shared" si="20"/>
        <v>INSERT INTO PAGAMENTO (codAbbonamento,dataPagamento,prezzo) VALUES ('18SRT584','11/07/2020',20)</v>
      </c>
    </row>
    <row r="251" spans="1:5" s="17" customFormat="1" x14ac:dyDescent="0.3">
      <c r="A251" s="17" t="s">
        <v>327</v>
      </c>
      <c r="B251" s="18" t="s">
        <v>1342</v>
      </c>
      <c r="C251" s="17">
        <v>20</v>
      </c>
      <c r="D251" s="17" t="str">
        <f t="shared" si="19"/>
        <v>('18SRT584','11/08/2020',20)</v>
      </c>
      <c r="E251" s="15" t="str">
        <f t="shared" si="20"/>
        <v>INSERT INTO PAGAMENTO (codAbbonamento,dataPagamento,prezzo) VALUES ('18SRT584','11/08/2020',20)</v>
      </c>
    </row>
    <row r="252" spans="1:5" s="17" customFormat="1" x14ac:dyDescent="0.3">
      <c r="A252" s="17" t="s">
        <v>327</v>
      </c>
      <c r="B252" s="18" t="s">
        <v>1343</v>
      </c>
      <c r="C252" s="17">
        <v>20</v>
      </c>
      <c r="D252" s="17" t="str">
        <f t="shared" si="19"/>
        <v>('18SRT584','11/09/2020',20)</v>
      </c>
      <c r="E252" s="15" t="str">
        <f t="shared" si="20"/>
        <v>INSERT INTO PAGAMENTO (codAbbonamento,dataPagamento,prezzo) VALUES ('18SRT584','11/09/2020',20)</v>
      </c>
    </row>
    <row r="253" spans="1:5" s="17" customFormat="1" x14ac:dyDescent="0.3">
      <c r="A253" s="17" t="s">
        <v>327</v>
      </c>
      <c r="B253" s="18" t="s">
        <v>1344</v>
      </c>
      <c r="C253" s="17">
        <v>20</v>
      </c>
      <c r="D253" s="17" t="str">
        <f t="shared" si="19"/>
        <v>('18SRT584','11/10/2020',20)</v>
      </c>
      <c r="E253" s="15" t="str">
        <f t="shared" si="20"/>
        <v>INSERT INTO PAGAMENTO (codAbbonamento,dataPagamento,prezzo) VALUES ('18SRT584','11/10/2020',20)</v>
      </c>
    </row>
    <row r="254" spans="1:5" s="17" customFormat="1" x14ac:dyDescent="0.3">
      <c r="A254" s="17" t="s">
        <v>327</v>
      </c>
      <c r="B254" s="18" t="s">
        <v>1345</v>
      </c>
      <c r="C254" s="17">
        <v>20</v>
      </c>
      <c r="D254" s="17" t="str">
        <f t="shared" si="19"/>
        <v>('18SRT584','11/11/2020',20)</v>
      </c>
      <c r="E254" s="15" t="str">
        <f t="shared" si="20"/>
        <v>INSERT INTO PAGAMENTO (codAbbonamento,dataPagamento,prezzo) VALUES ('18SRT584','11/11/2020',20)</v>
      </c>
    </row>
    <row r="255" spans="1:5" s="17" customFormat="1" x14ac:dyDescent="0.3">
      <c r="A255" s="17" t="s">
        <v>327</v>
      </c>
      <c r="B255" s="18" t="s">
        <v>1346</v>
      </c>
      <c r="C255" s="17">
        <v>20</v>
      </c>
      <c r="D255" s="17" t="str">
        <f t="shared" si="19"/>
        <v>('18SRT584','11/12/2020',20)</v>
      </c>
      <c r="E255" s="15" t="str">
        <f t="shared" si="20"/>
        <v>INSERT INTO PAGAMENTO (codAbbonamento,dataPagamento,prezzo) VALUES ('18SRT584','11/12/2020',20)</v>
      </c>
    </row>
    <row r="256" spans="1:5" s="17" customFormat="1" x14ac:dyDescent="0.3">
      <c r="A256" s="17" t="s">
        <v>327</v>
      </c>
      <c r="B256" s="18" t="s">
        <v>1347</v>
      </c>
      <c r="C256" s="17">
        <v>20</v>
      </c>
      <c r="D256" s="17" t="str">
        <f t="shared" si="19"/>
        <v>('18SRT584','11/01/2021',20)</v>
      </c>
      <c r="E256" s="15" t="str">
        <f t="shared" si="20"/>
        <v>INSERT INTO PAGAMENTO (codAbbonamento,dataPagamento,prezzo) VALUES ('18SRT584','11/01/2021',20)</v>
      </c>
    </row>
    <row r="257" spans="1:5" s="17" customFormat="1" x14ac:dyDescent="0.3">
      <c r="A257" s="17" t="s">
        <v>327</v>
      </c>
      <c r="B257" s="18" t="s">
        <v>1348</v>
      </c>
      <c r="C257" s="17">
        <v>20</v>
      </c>
      <c r="D257" s="17" t="str">
        <f t="shared" si="19"/>
        <v>('18SRT584','11/02/2021',20)</v>
      </c>
      <c r="E257" s="15" t="str">
        <f t="shared" si="20"/>
        <v>INSERT INTO PAGAMENTO (codAbbonamento,dataPagamento,prezzo) VALUES ('18SRT584','11/02/2021',20)</v>
      </c>
    </row>
    <row r="258" spans="1:5" s="17" customFormat="1" x14ac:dyDescent="0.3">
      <c r="A258" s="17" t="s">
        <v>327</v>
      </c>
      <c r="B258" s="18" t="s">
        <v>1349</v>
      </c>
      <c r="C258" s="17">
        <v>20</v>
      </c>
      <c r="D258" s="17" t="str">
        <f t="shared" si="19"/>
        <v>('18SRT584','11/03/2021',20)</v>
      </c>
      <c r="E258" s="15" t="str">
        <f t="shared" si="20"/>
        <v>INSERT INTO PAGAMENTO (codAbbonamento,dataPagamento,prezzo) VALUES ('18SRT584','11/03/2021',20)</v>
      </c>
    </row>
    <row r="259" spans="1:5" s="17" customFormat="1" x14ac:dyDescent="0.3">
      <c r="A259" s="17" t="s">
        <v>327</v>
      </c>
      <c r="B259" s="18" t="s">
        <v>1350</v>
      </c>
      <c r="C259" s="17">
        <v>20</v>
      </c>
      <c r="D259" s="17" t="str">
        <f t="shared" si="19"/>
        <v>('18SRT584','11/04/2021',20)</v>
      </c>
      <c r="E259" s="15" t="str">
        <f t="shared" si="20"/>
        <v>INSERT INTO PAGAMENTO (codAbbonamento,dataPagamento,prezzo) VALUES ('18SRT584','11/04/2021',20)</v>
      </c>
    </row>
    <row r="260" spans="1:5" s="17" customFormat="1" x14ac:dyDescent="0.3">
      <c r="A260" s="17" t="s">
        <v>327</v>
      </c>
      <c r="B260" s="18" t="s">
        <v>1351</v>
      </c>
      <c r="C260" s="17">
        <v>20</v>
      </c>
      <c r="D260" s="17" t="str">
        <f t="shared" si="19"/>
        <v>('18SRT584','11/05/2021',20)</v>
      </c>
      <c r="E260" s="15" t="str">
        <f t="shared" si="20"/>
        <v>INSERT INTO PAGAMENTO (codAbbonamento,dataPagamento,prezzo) VALUES ('18SRT584','11/05/2021',20)</v>
      </c>
    </row>
    <row r="261" spans="1:5" s="17" customFormat="1" x14ac:dyDescent="0.3">
      <c r="A261" s="17" t="s">
        <v>327</v>
      </c>
      <c r="B261" s="18" t="s">
        <v>1352</v>
      </c>
      <c r="C261" s="17">
        <v>20</v>
      </c>
      <c r="D261" s="17" t="str">
        <f t="shared" si="19"/>
        <v>('18SRT584','11/06/2021',20)</v>
      </c>
      <c r="E261" s="15" t="str">
        <f t="shared" si="20"/>
        <v>INSERT INTO PAGAMENTO (codAbbonamento,dataPagamento,prezzo) VALUES ('18SRT584','11/06/2021',20)</v>
      </c>
    </row>
    <row r="262" spans="1:5" s="15" customFormat="1" x14ac:dyDescent="0.3">
      <c r="A262" s="15" t="s">
        <v>300</v>
      </c>
      <c r="B262" s="16" t="s">
        <v>302</v>
      </c>
      <c r="C262" s="15">
        <v>15</v>
      </c>
      <c r="D262" s="15" t="str">
        <f t="shared" si="15"/>
        <v>('21FRT595','22/03/2020',15)</v>
      </c>
      <c r="E262" s="15" t="str">
        <f t="shared" si="16"/>
        <v>INSERT INTO PAGAMENTO (codAbbonamento,dataPagamento,prezzo) VALUES ('21FRT595','22/03/2020',15)</v>
      </c>
    </row>
    <row r="263" spans="1:5" s="15" customFormat="1" x14ac:dyDescent="0.3">
      <c r="A263" s="15" t="s">
        <v>300</v>
      </c>
      <c r="B263" s="16" t="s">
        <v>301</v>
      </c>
      <c r="C263" s="15">
        <v>15</v>
      </c>
      <c r="D263" s="15" t="str">
        <f t="shared" si="15"/>
        <v>('21FRT595','22/04/2020',15)</v>
      </c>
      <c r="E263" s="15" t="str">
        <f t="shared" si="16"/>
        <v>INSERT INTO PAGAMENTO (codAbbonamento,dataPagamento,prezzo) VALUES ('21FRT595','22/04/2020',15)</v>
      </c>
    </row>
    <row r="264" spans="1:5" s="15" customFormat="1" x14ac:dyDescent="0.3">
      <c r="A264" s="15" t="s">
        <v>300</v>
      </c>
      <c r="B264" s="16" t="s">
        <v>299</v>
      </c>
      <c r="C264" s="15">
        <v>15</v>
      </c>
      <c r="D264" s="15" t="str">
        <f t="shared" si="15"/>
        <v>('21FRT595','22/05/2020',15)</v>
      </c>
      <c r="E264" s="15" t="str">
        <f t="shared" si="16"/>
        <v>INSERT INTO PAGAMENTO (codAbbonamento,dataPagamento,prezzo) VALUES ('21FRT595','22/05/2020',15)</v>
      </c>
    </row>
    <row r="265" spans="1:5" s="17" customFormat="1" x14ac:dyDescent="0.3">
      <c r="A265" s="17" t="s">
        <v>300</v>
      </c>
      <c r="B265" s="18" t="s">
        <v>1368</v>
      </c>
      <c r="C265" s="17">
        <v>15</v>
      </c>
      <c r="D265" s="17" t="str">
        <f t="shared" si="15"/>
        <v>('21FRT595','22/06/2020',15)</v>
      </c>
      <c r="E265" s="15" t="str">
        <f t="shared" si="16"/>
        <v>INSERT INTO PAGAMENTO (codAbbonamento,dataPagamento,prezzo) VALUES ('21FRT595','22/06/2020',15)</v>
      </c>
    </row>
    <row r="266" spans="1:5" s="17" customFormat="1" x14ac:dyDescent="0.3">
      <c r="A266" s="17" t="s">
        <v>300</v>
      </c>
      <c r="B266" s="18" t="s">
        <v>1369</v>
      </c>
      <c r="C266" s="17">
        <v>15</v>
      </c>
      <c r="D266" s="17" t="str">
        <f t="shared" si="15"/>
        <v>('21FRT595','22/07/2020',15)</v>
      </c>
      <c r="E266" s="15" t="str">
        <f t="shared" si="16"/>
        <v>INSERT INTO PAGAMENTO (codAbbonamento,dataPagamento,prezzo) VALUES ('21FRT595','22/07/2020',15)</v>
      </c>
    </row>
    <row r="267" spans="1:5" s="17" customFormat="1" x14ac:dyDescent="0.3">
      <c r="A267" s="17" t="s">
        <v>300</v>
      </c>
      <c r="B267" s="18" t="s">
        <v>1370</v>
      </c>
      <c r="C267" s="17">
        <v>15</v>
      </c>
      <c r="D267" s="17" t="str">
        <f t="shared" si="15"/>
        <v>('21FRT595','22/08/2020',15)</v>
      </c>
      <c r="E267" s="15" t="str">
        <f t="shared" si="16"/>
        <v>INSERT INTO PAGAMENTO (codAbbonamento,dataPagamento,prezzo) VALUES ('21FRT595','22/08/2020',15)</v>
      </c>
    </row>
    <row r="268" spans="1:5" s="17" customFormat="1" x14ac:dyDescent="0.3">
      <c r="A268" s="17" t="s">
        <v>300</v>
      </c>
      <c r="B268" s="18" t="s">
        <v>1371</v>
      </c>
      <c r="C268" s="17">
        <v>15</v>
      </c>
      <c r="D268" s="17" t="str">
        <f t="shared" si="15"/>
        <v>('21FRT595','22/09/2020',15)</v>
      </c>
      <c r="E268" s="15" t="str">
        <f t="shared" si="16"/>
        <v>INSERT INTO PAGAMENTO (codAbbonamento,dataPagamento,prezzo) VALUES ('21FRT595','22/09/2020',15)</v>
      </c>
    </row>
    <row r="269" spans="1:5" s="17" customFormat="1" x14ac:dyDescent="0.3">
      <c r="A269" s="17" t="s">
        <v>300</v>
      </c>
      <c r="B269" s="18" t="s">
        <v>1372</v>
      </c>
      <c r="C269" s="17">
        <v>15</v>
      </c>
      <c r="D269" s="17" t="str">
        <f t="shared" si="15"/>
        <v>('21FRT595','22/10/2020',15)</v>
      </c>
      <c r="E269" s="15" t="str">
        <f t="shared" si="16"/>
        <v>INSERT INTO PAGAMENTO (codAbbonamento,dataPagamento,prezzo) VALUES ('21FRT595','22/10/2020',15)</v>
      </c>
    </row>
    <row r="270" spans="1:5" s="17" customFormat="1" x14ac:dyDescent="0.3">
      <c r="A270" s="17" t="s">
        <v>300</v>
      </c>
      <c r="B270" s="18" t="s">
        <v>1373</v>
      </c>
      <c r="C270" s="17">
        <v>15</v>
      </c>
      <c r="D270" s="17" t="str">
        <f t="shared" si="15"/>
        <v>('21FRT595','22/11/2020',15)</v>
      </c>
      <c r="E270" s="15" t="str">
        <f t="shared" si="16"/>
        <v>INSERT INTO PAGAMENTO (codAbbonamento,dataPagamento,prezzo) VALUES ('21FRT595','22/11/2020',15)</v>
      </c>
    </row>
    <row r="271" spans="1:5" s="17" customFormat="1" x14ac:dyDescent="0.3">
      <c r="A271" s="17" t="s">
        <v>300</v>
      </c>
      <c r="B271" s="18" t="s">
        <v>1374</v>
      </c>
      <c r="C271" s="17">
        <v>15</v>
      </c>
      <c r="D271" s="17" t="str">
        <f t="shared" si="15"/>
        <v>('21FRT595','22/12/2020',15)</v>
      </c>
      <c r="E271" s="15" t="str">
        <f t="shared" si="16"/>
        <v>INSERT INTO PAGAMENTO (codAbbonamento,dataPagamento,prezzo) VALUES ('21FRT595','22/12/2020',15)</v>
      </c>
    </row>
    <row r="272" spans="1:5" s="17" customFormat="1" x14ac:dyDescent="0.3">
      <c r="A272" s="17" t="s">
        <v>300</v>
      </c>
      <c r="B272" s="18" t="s">
        <v>1375</v>
      </c>
      <c r="C272" s="17">
        <v>15</v>
      </c>
      <c r="D272" s="17" t="str">
        <f t="shared" si="15"/>
        <v>('21FRT595','22/01/2021',15)</v>
      </c>
      <c r="E272" s="15" t="str">
        <f t="shared" si="16"/>
        <v>INSERT INTO PAGAMENTO (codAbbonamento,dataPagamento,prezzo) VALUES ('21FRT595','22/01/2021',15)</v>
      </c>
    </row>
    <row r="273" spans="1:5" s="17" customFormat="1" x14ac:dyDescent="0.3">
      <c r="A273" s="17" t="s">
        <v>300</v>
      </c>
      <c r="B273" s="18" t="s">
        <v>1376</v>
      </c>
      <c r="C273" s="17">
        <v>15</v>
      </c>
      <c r="D273" s="17" t="str">
        <f t="shared" si="15"/>
        <v>('21FRT595','22/02/2021',15)</v>
      </c>
      <c r="E273" s="15" t="str">
        <f t="shared" si="16"/>
        <v>INSERT INTO PAGAMENTO (codAbbonamento,dataPagamento,prezzo) VALUES ('21FRT595','22/02/2021',15)</v>
      </c>
    </row>
    <row r="274" spans="1:5" s="17" customFormat="1" x14ac:dyDescent="0.3">
      <c r="A274" s="17" t="s">
        <v>300</v>
      </c>
      <c r="B274" s="18" t="s">
        <v>1377</v>
      </c>
      <c r="C274" s="17">
        <v>15</v>
      </c>
      <c r="D274" s="17" t="str">
        <f t="shared" si="15"/>
        <v>('21FRT595','22/03/2021',15)</v>
      </c>
      <c r="E274" s="15" t="str">
        <f t="shared" si="16"/>
        <v>INSERT INTO PAGAMENTO (codAbbonamento,dataPagamento,prezzo) VALUES ('21FRT595','22/03/2021',15)</v>
      </c>
    </row>
    <row r="275" spans="1:5" s="17" customFormat="1" x14ac:dyDescent="0.3">
      <c r="A275" s="17" t="s">
        <v>300</v>
      </c>
      <c r="B275" s="18" t="s">
        <v>1378</v>
      </c>
      <c r="C275" s="17">
        <v>15</v>
      </c>
      <c r="D275" s="17" t="str">
        <f t="shared" si="15"/>
        <v>('21FRT595','22/04/2021',15)</v>
      </c>
      <c r="E275" s="15" t="str">
        <f t="shared" si="16"/>
        <v>INSERT INTO PAGAMENTO (codAbbonamento,dataPagamento,prezzo) VALUES ('21FRT595','22/04/2021',15)</v>
      </c>
    </row>
    <row r="276" spans="1:5" s="17" customFormat="1" x14ac:dyDescent="0.3">
      <c r="A276" s="17" t="s">
        <v>300</v>
      </c>
      <c r="B276" s="18" t="s">
        <v>1367</v>
      </c>
      <c r="C276" s="17">
        <v>15</v>
      </c>
      <c r="D276" s="17" t="str">
        <f t="shared" si="15"/>
        <v>('21FRT595','22/05/2021',15)</v>
      </c>
      <c r="E276" s="15" t="str">
        <f t="shared" si="16"/>
        <v>INSERT INTO PAGAMENTO (codAbbonamento,dataPagamento,prezzo) VALUES ('21FRT595','22/05/2021',15)</v>
      </c>
    </row>
    <row r="277" spans="1:5" s="17" customFormat="1" x14ac:dyDescent="0.3">
      <c r="A277" s="17" t="s">
        <v>300</v>
      </c>
      <c r="B277" s="18" t="s">
        <v>1379</v>
      </c>
      <c r="C277" s="17">
        <v>15</v>
      </c>
      <c r="D277" s="17" t="str">
        <f t="shared" si="15"/>
        <v>('21FRT595','22/06/2021',15)</v>
      </c>
      <c r="E277" s="15" t="str">
        <f t="shared" si="16"/>
        <v>INSERT INTO PAGAMENTO (codAbbonamento,dataPagamento,prezzo) VALUES ('21FRT595','22/06/2021',15)</v>
      </c>
    </row>
    <row r="278" spans="1:5" s="15" customFormat="1" x14ac:dyDescent="0.3">
      <c r="A278" s="15" t="s">
        <v>298</v>
      </c>
      <c r="B278" s="16" t="s">
        <v>297</v>
      </c>
      <c r="C278" s="15">
        <v>15</v>
      </c>
      <c r="D278" s="15" t="str">
        <f t="shared" si="15"/>
        <v>('21FRT596','11/07/2020',15)</v>
      </c>
      <c r="E278" s="15" t="str">
        <f t="shared" si="16"/>
        <v>INSERT INTO PAGAMENTO (codAbbonamento,dataPagamento,prezzo) VALUES ('21FRT596','11/07/2020',15)</v>
      </c>
    </row>
    <row r="279" spans="1:5" s="17" customFormat="1" x14ac:dyDescent="0.3">
      <c r="A279" s="17" t="s">
        <v>298</v>
      </c>
      <c r="B279" s="18" t="s">
        <v>1342</v>
      </c>
      <c r="C279" s="17">
        <v>15</v>
      </c>
      <c r="D279" s="17" t="str">
        <f t="shared" ref="D279:D289" si="21">_xlfn.CONCAT("('",A279,"','",B279,"',",C279,")")</f>
        <v>('21FRT596','11/08/2020',15)</v>
      </c>
      <c r="E279" s="15" t="str">
        <f t="shared" ref="E279:E289" si="22">_xlfn.CONCAT("INSERT INTO PAGAMENTO (",$A$1,",",$B$1,",",$C$1,")"," VALUES ",D279)</f>
        <v>INSERT INTO PAGAMENTO (codAbbonamento,dataPagamento,prezzo) VALUES ('21FRT596','11/08/2020',15)</v>
      </c>
    </row>
    <row r="280" spans="1:5" s="17" customFormat="1" x14ac:dyDescent="0.3">
      <c r="A280" s="17" t="s">
        <v>298</v>
      </c>
      <c r="B280" s="18" t="s">
        <v>1343</v>
      </c>
      <c r="C280" s="17">
        <v>15</v>
      </c>
      <c r="D280" s="17" t="str">
        <f t="shared" si="21"/>
        <v>('21FRT596','11/09/2020',15)</v>
      </c>
      <c r="E280" s="15" t="str">
        <f t="shared" si="22"/>
        <v>INSERT INTO PAGAMENTO (codAbbonamento,dataPagamento,prezzo) VALUES ('21FRT596','11/09/2020',15)</v>
      </c>
    </row>
    <row r="281" spans="1:5" s="17" customFormat="1" x14ac:dyDescent="0.3">
      <c r="A281" s="17" t="s">
        <v>298</v>
      </c>
      <c r="B281" s="18" t="s">
        <v>1344</v>
      </c>
      <c r="C281" s="17">
        <v>15</v>
      </c>
      <c r="D281" s="17" t="str">
        <f t="shared" si="21"/>
        <v>('21FRT596','11/10/2020',15)</v>
      </c>
      <c r="E281" s="15" t="str">
        <f t="shared" si="22"/>
        <v>INSERT INTO PAGAMENTO (codAbbonamento,dataPagamento,prezzo) VALUES ('21FRT596','11/10/2020',15)</v>
      </c>
    </row>
    <row r="282" spans="1:5" s="17" customFormat="1" x14ac:dyDescent="0.3">
      <c r="A282" s="17" t="s">
        <v>298</v>
      </c>
      <c r="B282" s="18" t="s">
        <v>1345</v>
      </c>
      <c r="C282" s="17">
        <v>15</v>
      </c>
      <c r="D282" s="17" t="str">
        <f t="shared" si="21"/>
        <v>('21FRT596','11/11/2020',15)</v>
      </c>
      <c r="E282" s="15" t="str">
        <f t="shared" si="22"/>
        <v>INSERT INTO PAGAMENTO (codAbbonamento,dataPagamento,prezzo) VALUES ('21FRT596','11/11/2020',15)</v>
      </c>
    </row>
    <row r="283" spans="1:5" s="17" customFormat="1" x14ac:dyDescent="0.3">
      <c r="A283" s="17" t="s">
        <v>298</v>
      </c>
      <c r="B283" s="18" t="s">
        <v>1346</v>
      </c>
      <c r="C283" s="17">
        <v>15</v>
      </c>
      <c r="D283" s="17" t="str">
        <f t="shared" si="21"/>
        <v>('21FRT596','11/12/2020',15)</v>
      </c>
      <c r="E283" s="15" t="str">
        <f t="shared" si="22"/>
        <v>INSERT INTO PAGAMENTO (codAbbonamento,dataPagamento,prezzo) VALUES ('21FRT596','11/12/2020',15)</v>
      </c>
    </row>
    <row r="284" spans="1:5" s="17" customFormat="1" x14ac:dyDescent="0.3">
      <c r="A284" s="17" t="s">
        <v>298</v>
      </c>
      <c r="B284" s="18" t="s">
        <v>1347</v>
      </c>
      <c r="C284" s="17">
        <v>15</v>
      </c>
      <c r="D284" s="17" t="str">
        <f t="shared" si="21"/>
        <v>('21FRT596','11/01/2021',15)</v>
      </c>
      <c r="E284" s="15" t="str">
        <f t="shared" si="22"/>
        <v>INSERT INTO PAGAMENTO (codAbbonamento,dataPagamento,prezzo) VALUES ('21FRT596','11/01/2021',15)</v>
      </c>
    </row>
    <row r="285" spans="1:5" s="17" customFormat="1" x14ac:dyDescent="0.3">
      <c r="A285" s="17" t="s">
        <v>298</v>
      </c>
      <c r="B285" s="18" t="s">
        <v>1348</v>
      </c>
      <c r="C285" s="17">
        <v>15</v>
      </c>
      <c r="D285" s="17" t="str">
        <f t="shared" si="21"/>
        <v>('21FRT596','11/02/2021',15)</v>
      </c>
      <c r="E285" s="15" t="str">
        <f t="shared" si="22"/>
        <v>INSERT INTO PAGAMENTO (codAbbonamento,dataPagamento,prezzo) VALUES ('21FRT596','11/02/2021',15)</v>
      </c>
    </row>
    <row r="286" spans="1:5" s="17" customFormat="1" x14ac:dyDescent="0.3">
      <c r="A286" s="17" t="s">
        <v>298</v>
      </c>
      <c r="B286" s="18" t="s">
        <v>1349</v>
      </c>
      <c r="C286" s="17">
        <v>15</v>
      </c>
      <c r="D286" s="17" t="str">
        <f t="shared" si="21"/>
        <v>('21FRT596','11/03/2021',15)</v>
      </c>
      <c r="E286" s="15" t="str">
        <f t="shared" si="22"/>
        <v>INSERT INTO PAGAMENTO (codAbbonamento,dataPagamento,prezzo) VALUES ('21FRT596','11/03/2021',15)</v>
      </c>
    </row>
    <row r="287" spans="1:5" s="17" customFormat="1" x14ac:dyDescent="0.3">
      <c r="A287" s="17" t="s">
        <v>298</v>
      </c>
      <c r="B287" s="18" t="s">
        <v>1350</v>
      </c>
      <c r="C287" s="17">
        <v>15</v>
      </c>
      <c r="D287" s="17" t="str">
        <f t="shared" si="21"/>
        <v>('21FRT596','11/04/2021',15)</v>
      </c>
      <c r="E287" s="15" t="str">
        <f t="shared" si="22"/>
        <v>INSERT INTO PAGAMENTO (codAbbonamento,dataPagamento,prezzo) VALUES ('21FRT596','11/04/2021',15)</v>
      </c>
    </row>
    <row r="288" spans="1:5" s="17" customFormat="1" x14ac:dyDescent="0.3">
      <c r="A288" s="17" t="s">
        <v>298</v>
      </c>
      <c r="B288" s="18" t="s">
        <v>1351</v>
      </c>
      <c r="C288" s="17">
        <v>15</v>
      </c>
      <c r="D288" s="17" t="str">
        <f t="shared" si="21"/>
        <v>('21FRT596','11/05/2021',15)</v>
      </c>
      <c r="E288" s="15" t="str">
        <f t="shared" si="22"/>
        <v>INSERT INTO PAGAMENTO (codAbbonamento,dataPagamento,prezzo) VALUES ('21FRT596','11/05/2021',15)</v>
      </c>
    </row>
    <row r="289" spans="1:5" s="17" customFormat="1" x14ac:dyDescent="0.3">
      <c r="A289" s="17" t="s">
        <v>298</v>
      </c>
      <c r="B289" s="18" t="s">
        <v>1352</v>
      </c>
      <c r="C289" s="17">
        <v>15</v>
      </c>
      <c r="D289" s="17" t="str">
        <f t="shared" si="21"/>
        <v>('21FRT596','11/06/2021',15)</v>
      </c>
      <c r="E289" s="15" t="str">
        <f t="shared" si="22"/>
        <v>INSERT INTO PAGAMENTO (codAbbonamento,dataPagamento,prezzo) VALUES ('21FRT596','11/06/2021',15)</v>
      </c>
    </row>
    <row r="290" spans="1:5" s="15" customFormat="1" x14ac:dyDescent="0.3">
      <c r="A290" s="15" t="s">
        <v>296</v>
      </c>
      <c r="B290" s="16" t="s">
        <v>291</v>
      </c>
      <c r="C290" s="15">
        <v>15</v>
      </c>
      <c r="D290" s="15" t="str">
        <f t="shared" si="15"/>
        <v>('21FRT597','12/07/2020',15)</v>
      </c>
      <c r="E290" s="15" t="str">
        <f t="shared" si="16"/>
        <v>INSERT INTO PAGAMENTO (codAbbonamento,dataPagamento,prezzo) VALUES ('21FRT597','12/07/2020',15)</v>
      </c>
    </row>
    <row r="291" spans="1:5" s="17" customFormat="1" x14ac:dyDescent="0.3">
      <c r="A291" s="17" t="s">
        <v>296</v>
      </c>
      <c r="B291" s="18" t="s">
        <v>295</v>
      </c>
      <c r="C291" s="17">
        <v>15</v>
      </c>
      <c r="D291" s="17" t="str">
        <f t="shared" si="15"/>
        <v>('21FRT597','12/08/2020',15)</v>
      </c>
      <c r="E291" s="15" t="str">
        <f t="shared" si="16"/>
        <v>INSERT INTO PAGAMENTO (codAbbonamento,dataPagamento,prezzo) VALUES ('21FRT597','12/08/2020',15)</v>
      </c>
    </row>
    <row r="292" spans="1:5" s="17" customFormat="1" x14ac:dyDescent="0.3">
      <c r="A292" s="17" t="s">
        <v>296</v>
      </c>
      <c r="B292" s="18" t="s">
        <v>1317</v>
      </c>
      <c r="C292" s="17">
        <v>15</v>
      </c>
      <c r="D292" s="17" t="str">
        <f t="shared" si="15"/>
        <v>('21FRT597','12/09/2020',15)</v>
      </c>
      <c r="E292" s="15" t="str">
        <f t="shared" si="16"/>
        <v>INSERT INTO PAGAMENTO (codAbbonamento,dataPagamento,prezzo) VALUES ('21FRT597','12/09/2020',15)</v>
      </c>
    </row>
    <row r="293" spans="1:5" s="17" customFormat="1" x14ac:dyDescent="0.3">
      <c r="A293" s="17" t="s">
        <v>296</v>
      </c>
      <c r="B293" s="18" t="s">
        <v>1318</v>
      </c>
      <c r="C293" s="17">
        <v>15</v>
      </c>
      <c r="D293" s="17" t="str">
        <f t="shared" si="15"/>
        <v>('21FRT597','12/10/2020',15)</v>
      </c>
      <c r="E293" s="15" t="str">
        <f t="shared" si="16"/>
        <v>INSERT INTO PAGAMENTO (codAbbonamento,dataPagamento,prezzo) VALUES ('21FRT597','12/10/2020',15)</v>
      </c>
    </row>
    <row r="294" spans="1:5" s="17" customFormat="1" x14ac:dyDescent="0.3">
      <c r="A294" s="17" t="s">
        <v>296</v>
      </c>
      <c r="B294" s="18" t="s">
        <v>1319</v>
      </c>
      <c r="C294" s="17">
        <v>15</v>
      </c>
      <c r="D294" s="17" t="str">
        <f t="shared" si="15"/>
        <v>('21FRT597','12/11/2020',15)</v>
      </c>
      <c r="E294" s="15" t="str">
        <f t="shared" si="16"/>
        <v>INSERT INTO PAGAMENTO (codAbbonamento,dataPagamento,prezzo) VALUES ('21FRT597','12/11/2020',15)</v>
      </c>
    </row>
    <row r="295" spans="1:5" s="17" customFormat="1" x14ac:dyDescent="0.3">
      <c r="A295" s="17" t="s">
        <v>296</v>
      </c>
      <c r="B295" s="18" t="s">
        <v>1320</v>
      </c>
      <c r="C295" s="17">
        <v>15</v>
      </c>
      <c r="D295" s="17" t="str">
        <f t="shared" si="15"/>
        <v>('21FRT597','12/12/2020',15)</v>
      </c>
      <c r="E295" s="15" t="str">
        <f t="shared" si="16"/>
        <v>INSERT INTO PAGAMENTO (codAbbonamento,dataPagamento,prezzo) VALUES ('21FRT597','12/12/2020',15)</v>
      </c>
    </row>
    <row r="296" spans="1:5" s="17" customFormat="1" x14ac:dyDescent="0.3">
      <c r="A296" s="17" t="s">
        <v>296</v>
      </c>
      <c r="B296" s="18" t="s">
        <v>1321</v>
      </c>
      <c r="C296" s="17">
        <v>15</v>
      </c>
      <c r="D296" s="17" t="str">
        <f t="shared" si="15"/>
        <v>('21FRT597','12/01/2021',15)</v>
      </c>
      <c r="E296" s="15" t="str">
        <f t="shared" si="16"/>
        <v>INSERT INTO PAGAMENTO (codAbbonamento,dataPagamento,prezzo) VALUES ('21FRT597','12/01/2021',15)</v>
      </c>
    </row>
    <row r="297" spans="1:5" s="17" customFormat="1" x14ac:dyDescent="0.3">
      <c r="A297" s="17" t="s">
        <v>296</v>
      </c>
      <c r="B297" s="18" t="s">
        <v>1322</v>
      </c>
      <c r="C297" s="17">
        <v>15</v>
      </c>
      <c r="D297" s="17" t="str">
        <f t="shared" si="15"/>
        <v>('21FRT597','12/02/2021',15)</v>
      </c>
      <c r="E297" s="15" t="str">
        <f t="shared" si="16"/>
        <v>INSERT INTO PAGAMENTO (codAbbonamento,dataPagamento,prezzo) VALUES ('21FRT597','12/02/2021',15)</v>
      </c>
    </row>
    <row r="298" spans="1:5" s="17" customFormat="1" x14ac:dyDescent="0.3">
      <c r="A298" s="17" t="s">
        <v>296</v>
      </c>
      <c r="B298" s="18" t="s">
        <v>1323</v>
      </c>
      <c r="C298" s="17">
        <v>15</v>
      </c>
      <c r="D298" s="17" t="str">
        <f t="shared" si="15"/>
        <v>('21FRT597','12/03/2021',15)</v>
      </c>
      <c r="E298" s="15" t="str">
        <f t="shared" si="16"/>
        <v>INSERT INTO PAGAMENTO (codAbbonamento,dataPagamento,prezzo) VALUES ('21FRT597','12/03/2021',15)</v>
      </c>
    </row>
    <row r="299" spans="1:5" s="17" customFormat="1" x14ac:dyDescent="0.3">
      <c r="A299" s="17" t="s">
        <v>296</v>
      </c>
      <c r="B299" s="18" t="s">
        <v>1324</v>
      </c>
      <c r="C299" s="17">
        <v>15</v>
      </c>
      <c r="D299" s="17" t="str">
        <f t="shared" si="15"/>
        <v>('21FRT597','12/04/2021',15)</v>
      </c>
      <c r="E299" s="15" t="str">
        <f t="shared" si="16"/>
        <v>INSERT INTO PAGAMENTO (codAbbonamento,dataPagamento,prezzo) VALUES ('21FRT597','12/04/2021',15)</v>
      </c>
    </row>
    <row r="300" spans="1:5" s="17" customFormat="1" x14ac:dyDescent="0.3">
      <c r="A300" s="17" t="s">
        <v>296</v>
      </c>
      <c r="B300" s="18" t="s">
        <v>1325</v>
      </c>
      <c r="C300" s="17">
        <v>15</v>
      </c>
      <c r="D300" s="17" t="str">
        <f t="shared" si="15"/>
        <v>('21FRT597','12/05/2021',15)</v>
      </c>
      <c r="E300" s="15" t="str">
        <f t="shared" si="16"/>
        <v>INSERT INTO PAGAMENTO (codAbbonamento,dataPagamento,prezzo) VALUES ('21FRT597','12/05/2021',15)</v>
      </c>
    </row>
    <row r="301" spans="1:5" s="17" customFormat="1" x14ac:dyDescent="0.3">
      <c r="A301" s="17" t="s">
        <v>296</v>
      </c>
      <c r="B301" s="18" t="s">
        <v>1326</v>
      </c>
      <c r="C301" s="17">
        <v>15</v>
      </c>
      <c r="D301" s="17" t="str">
        <f t="shared" si="15"/>
        <v>('21FRT597','12/06/2021',15)</v>
      </c>
      <c r="E301" s="15" t="str">
        <f t="shared" si="16"/>
        <v>INSERT INTO PAGAMENTO (codAbbonamento,dataPagamento,prezzo) VALUES ('21FRT597','12/06/2021',15)</v>
      </c>
    </row>
    <row r="302" spans="1:5" s="15" customFormat="1" x14ac:dyDescent="0.3">
      <c r="A302" s="15" t="s">
        <v>294</v>
      </c>
      <c r="B302" s="16" t="s">
        <v>293</v>
      </c>
      <c r="C302" s="15">
        <v>15</v>
      </c>
      <c r="D302" s="15" t="str">
        <f t="shared" si="0"/>
        <v>('21FRT598','13/07/2020',15)</v>
      </c>
      <c r="E302" s="15" t="str">
        <f t="shared" si="1"/>
        <v>INSERT INTO PAGAMENTO (codAbbonamento,dataPagamento,prezzo) VALUES ('21FRT598','13/07/2020',15)</v>
      </c>
    </row>
    <row r="303" spans="1:5" s="17" customFormat="1" x14ac:dyDescent="0.3">
      <c r="A303" s="17" t="s">
        <v>294</v>
      </c>
      <c r="B303" s="18" t="s">
        <v>293</v>
      </c>
      <c r="C303" s="17">
        <v>15</v>
      </c>
      <c r="D303" s="17" t="str">
        <f t="shared" ref="D303:D314" si="23">_xlfn.CONCAT("('",A303,"','",B303,"',",C303,")")</f>
        <v>('21FRT598','13/07/2020',15)</v>
      </c>
      <c r="E303" s="15" t="str">
        <f t="shared" ref="E303:E314" si="24">_xlfn.CONCAT("INSERT INTO PAGAMENTO (",$A$1,",",$B$1,",",$C$1,")"," VALUES ",D303)</f>
        <v>INSERT INTO PAGAMENTO (codAbbonamento,dataPagamento,prezzo) VALUES ('21FRT598','13/07/2020',15)</v>
      </c>
    </row>
    <row r="304" spans="1:5" s="17" customFormat="1" x14ac:dyDescent="0.3">
      <c r="A304" s="17" t="s">
        <v>294</v>
      </c>
      <c r="B304" s="18" t="s">
        <v>1283</v>
      </c>
      <c r="C304" s="17">
        <v>15</v>
      </c>
      <c r="D304" s="17" t="str">
        <f t="shared" si="23"/>
        <v>('21FRT598','13/08/2020',15)</v>
      </c>
      <c r="E304" s="15" t="str">
        <f t="shared" si="24"/>
        <v>INSERT INTO PAGAMENTO (codAbbonamento,dataPagamento,prezzo) VALUES ('21FRT598','13/08/2020',15)</v>
      </c>
    </row>
    <row r="305" spans="1:5" s="17" customFormat="1" x14ac:dyDescent="0.3">
      <c r="A305" s="17" t="s">
        <v>294</v>
      </c>
      <c r="B305" s="18" t="s">
        <v>1284</v>
      </c>
      <c r="C305" s="17">
        <v>15</v>
      </c>
      <c r="D305" s="17" t="str">
        <f t="shared" si="23"/>
        <v>('21FRT598','13/09/2020',15)</v>
      </c>
      <c r="E305" s="15" t="str">
        <f t="shared" si="24"/>
        <v>INSERT INTO PAGAMENTO (codAbbonamento,dataPagamento,prezzo) VALUES ('21FRT598','13/09/2020',15)</v>
      </c>
    </row>
    <row r="306" spans="1:5" s="17" customFormat="1" x14ac:dyDescent="0.3">
      <c r="A306" s="17" t="s">
        <v>294</v>
      </c>
      <c r="B306" s="18" t="s">
        <v>1285</v>
      </c>
      <c r="C306" s="17">
        <v>15</v>
      </c>
      <c r="D306" s="17" t="str">
        <f t="shared" si="23"/>
        <v>('21FRT598','13/10/2020',15)</v>
      </c>
      <c r="E306" s="15" t="str">
        <f t="shared" si="24"/>
        <v>INSERT INTO PAGAMENTO (codAbbonamento,dataPagamento,prezzo) VALUES ('21FRT598','13/10/2020',15)</v>
      </c>
    </row>
    <row r="307" spans="1:5" s="17" customFormat="1" x14ac:dyDescent="0.3">
      <c r="A307" s="17" t="s">
        <v>294</v>
      </c>
      <c r="B307" s="18" t="s">
        <v>1286</v>
      </c>
      <c r="C307" s="17">
        <v>15</v>
      </c>
      <c r="D307" s="17" t="str">
        <f t="shared" si="23"/>
        <v>('21FRT598','13/11/2020',15)</v>
      </c>
      <c r="E307" s="15" t="str">
        <f t="shared" si="24"/>
        <v>INSERT INTO PAGAMENTO (codAbbonamento,dataPagamento,prezzo) VALUES ('21FRT598','13/11/2020',15)</v>
      </c>
    </row>
    <row r="308" spans="1:5" s="17" customFormat="1" x14ac:dyDescent="0.3">
      <c r="A308" s="17" t="s">
        <v>294</v>
      </c>
      <c r="B308" s="18" t="s">
        <v>1287</v>
      </c>
      <c r="C308" s="17">
        <v>15</v>
      </c>
      <c r="D308" s="17" t="str">
        <f>_xlfn.CONCAT("('",A308,"','",B308,"',",C308,")")</f>
        <v>('21FRT598','13/12/2020',15)</v>
      </c>
      <c r="E308" s="15" t="str">
        <f t="shared" si="24"/>
        <v>INSERT INTO PAGAMENTO (codAbbonamento,dataPagamento,prezzo) VALUES ('21FRT598','13/12/2020',15)</v>
      </c>
    </row>
    <row r="309" spans="1:5" s="17" customFormat="1" x14ac:dyDescent="0.3">
      <c r="A309" s="17" t="s">
        <v>294</v>
      </c>
      <c r="B309" s="18" t="s">
        <v>1276</v>
      </c>
      <c r="C309" s="17">
        <v>15</v>
      </c>
      <c r="D309" s="17" t="str">
        <f t="shared" si="23"/>
        <v>('21FRT598','13/01/2021',15)</v>
      </c>
      <c r="E309" s="15" t="str">
        <f t="shared" si="24"/>
        <v>INSERT INTO PAGAMENTO (codAbbonamento,dataPagamento,prezzo) VALUES ('21FRT598','13/01/2021',15)</v>
      </c>
    </row>
    <row r="310" spans="1:5" s="17" customFormat="1" x14ac:dyDescent="0.3">
      <c r="A310" s="17" t="s">
        <v>294</v>
      </c>
      <c r="B310" s="18" t="s">
        <v>1278</v>
      </c>
      <c r="C310" s="17">
        <v>15</v>
      </c>
      <c r="D310" s="17" t="str">
        <f t="shared" si="23"/>
        <v>('21FRT598','13/02/2021',15)</v>
      </c>
      <c r="E310" s="15" t="str">
        <f t="shared" si="24"/>
        <v>INSERT INTO PAGAMENTO (codAbbonamento,dataPagamento,prezzo) VALUES ('21FRT598','13/02/2021',15)</v>
      </c>
    </row>
    <row r="311" spans="1:5" s="17" customFormat="1" x14ac:dyDescent="0.3">
      <c r="A311" s="17" t="s">
        <v>294</v>
      </c>
      <c r="B311" s="18" t="s">
        <v>1288</v>
      </c>
      <c r="C311" s="17">
        <v>15</v>
      </c>
      <c r="D311" s="17" t="str">
        <f t="shared" si="23"/>
        <v>('21FRT598','13/03/2021',15)</v>
      </c>
      <c r="E311" s="15" t="str">
        <f t="shared" si="24"/>
        <v>INSERT INTO PAGAMENTO (codAbbonamento,dataPagamento,prezzo) VALUES ('21FRT598','13/03/2021',15)</v>
      </c>
    </row>
    <row r="312" spans="1:5" s="17" customFormat="1" x14ac:dyDescent="0.3">
      <c r="A312" s="17" t="s">
        <v>294</v>
      </c>
      <c r="B312" s="18" t="s">
        <v>1289</v>
      </c>
      <c r="C312" s="17">
        <v>15</v>
      </c>
      <c r="D312" s="17" t="str">
        <f t="shared" si="23"/>
        <v>('21FRT598','13/04/2021',15)</v>
      </c>
      <c r="E312" s="15" t="str">
        <f t="shared" si="24"/>
        <v>INSERT INTO PAGAMENTO (codAbbonamento,dataPagamento,prezzo) VALUES ('21FRT598','13/04/2021',15)</v>
      </c>
    </row>
    <row r="313" spans="1:5" s="17" customFormat="1" x14ac:dyDescent="0.3">
      <c r="A313" s="17" t="s">
        <v>294</v>
      </c>
      <c r="B313" s="18" t="s">
        <v>1290</v>
      </c>
      <c r="C313" s="17">
        <v>15</v>
      </c>
      <c r="D313" s="17" t="str">
        <f t="shared" si="23"/>
        <v>('21FRT598','13/05/2021',15)</v>
      </c>
      <c r="E313" s="15" t="str">
        <f t="shared" si="24"/>
        <v>INSERT INTO PAGAMENTO (codAbbonamento,dataPagamento,prezzo) VALUES ('21FRT598','13/05/2021',15)</v>
      </c>
    </row>
    <row r="314" spans="1:5" s="17" customFormat="1" x14ac:dyDescent="0.3">
      <c r="A314" s="17" t="s">
        <v>294</v>
      </c>
      <c r="B314" s="18" t="s">
        <v>1291</v>
      </c>
      <c r="C314" s="17">
        <v>15</v>
      </c>
      <c r="D314" s="17" t="str">
        <f t="shared" si="23"/>
        <v>('21FRT598','13/06/2021',15)</v>
      </c>
      <c r="E314" s="15" t="str">
        <f t="shared" si="24"/>
        <v>INSERT INTO PAGAMENTO (codAbbonamento,dataPagamento,prezzo) VALUES ('21FRT598','13/06/2021',15)</v>
      </c>
    </row>
    <row r="315" spans="1:5" s="15" customFormat="1" x14ac:dyDescent="0.3">
      <c r="A315" s="15" t="s">
        <v>292</v>
      </c>
      <c r="B315" s="16" t="s">
        <v>291</v>
      </c>
      <c r="C315" s="15">
        <v>20</v>
      </c>
      <c r="D315" s="15" t="str">
        <f t="shared" si="0"/>
        <v>('21FRT599','12/07/2020',20)</v>
      </c>
      <c r="E315" s="15" t="str">
        <f t="shared" si="1"/>
        <v>INSERT INTO PAGAMENTO (codAbbonamento,dataPagamento,prezzo) VALUES ('21FRT599','12/07/2020',20)</v>
      </c>
    </row>
    <row r="316" spans="1:5" s="17" customFormat="1" x14ac:dyDescent="0.3">
      <c r="A316" s="17" t="s">
        <v>292</v>
      </c>
      <c r="B316" s="18" t="s">
        <v>295</v>
      </c>
      <c r="C316" s="17">
        <v>20</v>
      </c>
      <c r="D316" s="17" t="str">
        <f t="shared" ref="D316:D326" si="25">_xlfn.CONCAT("('",A316,"','",B316,"',",C316,")")</f>
        <v>('21FRT599','12/08/2020',20)</v>
      </c>
      <c r="E316" s="15" t="str">
        <f t="shared" ref="E316:E326" si="26">_xlfn.CONCAT("INSERT INTO PAGAMENTO (",$A$1,",",$B$1,",",$C$1,")"," VALUES ",D316)</f>
        <v>INSERT INTO PAGAMENTO (codAbbonamento,dataPagamento,prezzo) VALUES ('21FRT599','12/08/2020',20)</v>
      </c>
    </row>
    <row r="317" spans="1:5" s="17" customFormat="1" x14ac:dyDescent="0.3">
      <c r="A317" s="17" t="s">
        <v>292</v>
      </c>
      <c r="B317" s="18" t="s">
        <v>1317</v>
      </c>
      <c r="C317" s="17">
        <v>20</v>
      </c>
      <c r="D317" s="17" t="str">
        <f t="shared" si="25"/>
        <v>('21FRT599','12/09/2020',20)</v>
      </c>
      <c r="E317" s="15" t="str">
        <f t="shared" si="26"/>
        <v>INSERT INTO PAGAMENTO (codAbbonamento,dataPagamento,prezzo) VALUES ('21FRT599','12/09/2020',20)</v>
      </c>
    </row>
    <row r="318" spans="1:5" s="17" customFormat="1" x14ac:dyDescent="0.3">
      <c r="A318" s="17" t="s">
        <v>292</v>
      </c>
      <c r="B318" s="18" t="s">
        <v>1318</v>
      </c>
      <c r="C318" s="17">
        <v>20</v>
      </c>
      <c r="D318" s="17" t="str">
        <f t="shared" si="25"/>
        <v>('21FRT599','12/10/2020',20)</v>
      </c>
      <c r="E318" s="15" t="str">
        <f t="shared" si="26"/>
        <v>INSERT INTO PAGAMENTO (codAbbonamento,dataPagamento,prezzo) VALUES ('21FRT599','12/10/2020',20)</v>
      </c>
    </row>
    <row r="319" spans="1:5" s="17" customFormat="1" x14ac:dyDescent="0.3">
      <c r="A319" s="17" t="s">
        <v>292</v>
      </c>
      <c r="B319" s="18" t="s">
        <v>1319</v>
      </c>
      <c r="C319" s="17">
        <v>20</v>
      </c>
      <c r="D319" s="17" t="str">
        <f t="shared" si="25"/>
        <v>('21FRT599','12/11/2020',20)</v>
      </c>
      <c r="E319" s="15" t="str">
        <f t="shared" si="26"/>
        <v>INSERT INTO PAGAMENTO (codAbbonamento,dataPagamento,prezzo) VALUES ('21FRT599','12/11/2020',20)</v>
      </c>
    </row>
    <row r="320" spans="1:5" s="17" customFormat="1" x14ac:dyDescent="0.3">
      <c r="A320" s="17" t="s">
        <v>292</v>
      </c>
      <c r="B320" s="18" t="s">
        <v>1320</v>
      </c>
      <c r="C320" s="17">
        <v>20</v>
      </c>
      <c r="D320" s="17" t="str">
        <f t="shared" si="25"/>
        <v>('21FRT599','12/12/2020',20)</v>
      </c>
      <c r="E320" s="15" t="str">
        <f t="shared" si="26"/>
        <v>INSERT INTO PAGAMENTO (codAbbonamento,dataPagamento,prezzo) VALUES ('21FRT599','12/12/2020',20)</v>
      </c>
    </row>
    <row r="321" spans="1:5" s="17" customFormat="1" x14ac:dyDescent="0.3">
      <c r="A321" s="17" t="s">
        <v>292</v>
      </c>
      <c r="B321" s="18" t="s">
        <v>1321</v>
      </c>
      <c r="C321" s="17">
        <v>20</v>
      </c>
      <c r="D321" s="17" t="str">
        <f t="shared" si="25"/>
        <v>('21FRT599','12/01/2021',20)</v>
      </c>
      <c r="E321" s="15" t="str">
        <f t="shared" si="26"/>
        <v>INSERT INTO PAGAMENTO (codAbbonamento,dataPagamento,prezzo) VALUES ('21FRT599','12/01/2021',20)</v>
      </c>
    </row>
    <row r="322" spans="1:5" s="17" customFormat="1" x14ac:dyDescent="0.3">
      <c r="A322" s="17" t="s">
        <v>292</v>
      </c>
      <c r="B322" s="18" t="s">
        <v>1322</v>
      </c>
      <c r="C322" s="17">
        <v>20</v>
      </c>
      <c r="D322" s="17" t="str">
        <f t="shared" si="25"/>
        <v>('21FRT599','12/02/2021',20)</v>
      </c>
      <c r="E322" s="15" t="str">
        <f t="shared" si="26"/>
        <v>INSERT INTO PAGAMENTO (codAbbonamento,dataPagamento,prezzo) VALUES ('21FRT599','12/02/2021',20)</v>
      </c>
    </row>
    <row r="323" spans="1:5" s="17" customFormat="1" x14ac:dyDescent="0.3">
      <c r="A323" s="17" t="s">
        <v>292</v>
      </c>
      <c r="B323" s="18" t="s">
        <v>1323</v>
      </c>
      <c r="C323" s="17">
        <v>20</v>
      </c>
      <c r="D323" s="17" t="str">
        <f t="shared" si="25"/>
        <v>('21FRT599','12/03/2021',20)</v>
      </c>
      <c r="E323" s="15" t="str">
        <f t="shared" si="26"/>
        <v>INSERT INTO PAGAMENTO (codAbbonamento,dataPagamento,prezzo) VALUES ('21FRT599','12/03/2021',20)</v>
      </c>
    </row>
    <row r="324" spans="1:5" s="17" customFormat="1" x14ac:dyDescent="0.3">
      <c r="A324" s="17" t="s">
        <v>292</v>
      </c>
      <c r="B324" s="18" t="s">
        <v>1324</v>
      </c>
      <c r="C324" s="17">
        <v>20</v>
      </c>
      <c r="D324" s="17" t="str">
        <f t="shared" si="25"/>
        <v>('21FRT599','12/04/2021',20)</v>
      </c>
      <c r="E324" s="15" t="str">
        <f t="shared" si="26"/>
        <v>INSERT INTO PAGAMENTO (codAbbonamento,dataPagamento,prezzo) VALUES ('21FRT599','12/04/2021',20)</v>
      </c>
    </row>
    <row r="325" spans="1:5" s="17" customFormat="1" x14ac:dyDescent="0.3">
      <c r="A325" s="17" t="s">
        <v>292</v>
      </c>
      <c r="B325" s="18" t="s">
        <v>1325</v>
      </c>
      <c r="C325" s="17">
        <v>20</v>
      </c>
      <c r="D325" s="17" t="str">
        <f t="shared" si="25"/>
        <v>('21FRT599','12/05/2021',20)</v>
      </c>
      <c r="E325" s="15" t="str">
        <f t="shared" si="26"/>
        <v>INSERT INTO PAGAMENTO (codAbbonamento,dataPagamento,prezzo) VALUES ('21FRT599','12/05/2021',20)</v>
      </c>
    </row>
    <row r="326" spans="1:5" s="17" customFormat="1" x14ac:dyDescent="0.3">
      <c r="A326" s="17" t="s">
        <v>292</v>
      </c>
      <c r="B326" s="18" t="s">
        <v>1326</v>
      </c>
      <c r="C326" s="17">
        <v>20</v>
      </c>
      <c r="D326" s="17" t="str">
        <f t="shared" si="25"/>
        <v>('21FRT599','12/06/2021',20)</v>
      </c>
      <c r="E326" s="15" t="str">
        <f t="shared" si="26"/>
        <v>INSERT INTO PAGAMENTO (codAbbonamento,dataPagamento,prezzo) VALUES ('21FRT599','12/06/2021',20)</v>
      </c>
    </row>
    <row r="327" spans="1:5" s="15" customFormat="1" x14ac:dyDescent="0.3">
      <c r="A327" s="15" t="s">
        <v>290</v>
      </c>
      <c r="B327" s="16" t="s">
        <v>283</v>
      </c>
      <c r="C327" s="15">
        <v>20</v>
      </c>
      <c r="D327" s="15" t="str">
        <f t="shared" si="0"/>
        <v>('21FRT600','17/10/2020',20)</v>
      </c>
      <c r="E327" s="15" t="str">
        <f t="shared" si="1"/>
        <v>INSERT INTO PAGAMENTO (codAbbonamento,dataPagamento,prezzo) VALUES ('21FRT600','17/10/2020',20)</v>
      </c>
    </row>
    <row r="328" spans="1:5" s="15" customFormat="1" x14ac:dyDescent="0.3">
      <c r="A328" s="15" t="s">
        <v>290</v>
      </c>
      <c r="B328" s="16" t="s">
        <v>281</v>
      </c>
      <c r="C328" s="15">
        <v>20</v>
      </c>
      <c r="D328" s="15" t="str">
        <f t="shared" si="0"/>
        <v>('21FRT600','17/11/2020',20)</v>
      </c>
      <c r="E328" s="15" t="str">
        <f t="shared" si="1"/>
        <v>INSERT INTO PAGAMENTO (codAbbonamento,dataPagamento,prezzo) VALUES ('21FRT600','17/11/2020',20)</v>
      </c>
    </row>
    <row r="329" spans="1:5" s="15" customFormat="1" x14ac:dyDescent="0.3">
      <c r="A329" s="15" t="s">
        <v>290</v>
      </c>
      <c r="B329" s="16" t="s">
        <v>289</v>
      </c>
      <c r="C329" s="15">
        <v>20</v>
      </c>
      <c r="D329" s="15" t="str">
        <f t="shared" si="0"/>
        <v>('21FRT600','17/12/2020',20)</v>
      </c>
      <c r="E329" s="15" t="str">
        <f t="shared" si="1"/>
        <v>INSERT INTO PAGAMENTO (codAbbonamento,dataPagamento,prezzo) VALUES ('21FRT600','17/12/2020',20)</v>
      </c>
    </row>
    <row r="330" spans="1:5" s="17" customFormat="1" x14ac:dyDescent="0.3">
      <c r="A330" s="17" t="s">
        <v>290</v>
      </c>
      <c r="B330" s="18" t="s">
        <v>1221</v>
      </c>
      <c r="C330" s="17">
        <v>20</v>
      </c>
      <c r="D330" s="17" t="str">
        <f t="shared" ref="D330:D335" si="27">_xlfn.CONCAT("('",A330,"','",B330,"',",C330,")")</f>
        <v>('21FRT600','17/01/2021',20)</v>
      </c>
      <c r="E330" s="15" t="str">
        <f t="shared" ref="E330:E335" si="28">_xlfn.CONCAT("INSERT INTO PAGAMENTO (",$A$1,",",$B$1,",",$C$1,")"," VALUES ",D330)</f>
        <v>INSERT INTO PAGAMENTO (codAbbonamento,dataPagamento,prezzo) VALUES ('21FRT600','17/01/2021',20)</v>
      </c>
    </row>
    <row r="331" spans="1:5" s="17" customFormat="1" x14ac:dyDescent="0.3">
      <c r="A331" s="17" t="s">
        <v>290</v>
      </c>
      <c r="B331" s="18" t="s">
        <v>1222</v>
      </c>
      <c r="C331" s="17">
        <v>20</v>
      </c>
      <c r="D331" s="17" t="str">
        <f t="shared" si="27"/>
        <v>('21FRT600','17/02/2021',20)</v>
      </c>
      <c r="E331" s="15" t="str">
        <f t="shared" si="28"/>
        <v>INSERT INTO PAGAMENTO (codAbbonamento,dataPagamento,prezzo) VALUES ('21FRT600','17/02/2021',20)</v>
      </c>
    </row>
    <row r="332" spans="1:5" s="17" customFormat="1" x14ac:dyDescent="0.3">
      <c r="A332" s="17" t="s">
        <v>290</v>
      </c>
      <c r="B332" s="18" t="s">
        <v>1223</v>
      </c>
      <c r="C332" s="17">
        <v>20</v>
      </c>
      <c r="D332" s="17" t="str">
        <f t="shared" si="27"/>
        <v>('21FRT600','17/03/2021',20)</v>
      </c>
      <c r="E332" s="15" t="str">
        <f t="shared" si="28"/>
        <v>INSERT INTO PAGAMENTO (codAbbonamento,dataPagamento,prezzo) VALUES ('21FRT600','17/03/2021',20)</v>
      </c>
    </row>
    <row r="333" spans="1:5" s="17" customFormat="1" x14ac:dyDescent="0.3">
      <c r="A333" s="17" t="s">
        <v>290</v>
      </c>
      <c r="B333" s="18" t="s">
        <v>1224</v>
      </c>
      <c r="C333" s="17">
        <v>20</v>
      </c>
      <c r="D333" s="17" t="str">
        <f t="shared" si="27"/>
        <v>('21FRT600','17/04/2021',20)</v>
      </c>
      <c r="E333" s="15" t="str">
        <f t="shared" si="28"/>
        <v>INSERT INTO PAGAMENTO (codAbbonamento,dataPagamento,prezzo) VALUES ('21FRT600','17/04/2021',20)</v>
      </c>
    </row>
    <row r="334" spans="1:5" s="17" customFormat="1" x14ac:dyDescent="0.3">
      <c r="A334" s="17" t="s">
        <v>290</v>
      </c>
      <c r="B334" s="18" t="s">
        <v>1258</v>
      </c>
      <c r="C334" s="17">
        <v>20</v>
      </c>
      <c r="D334" s="17" t="str">
        <f t="shared" si="27"/>
        <v>('21FRT600','17/05/2021',20)</v>
      </c>
      <c r="E334" s="15" t="str">
        <f t="shared" si="28"/>
        <v>INSERT INTO PAGAMENTO (codAbbonamento,dataPagamento,prezzo) VALUES ('21FRT600','17/05/2021',20)</v>
      </c>
    </row>
    <row r="335" spans="1:5" s="17" customFormat="1" x14ac:dyDescent="0.3">
      <c r="A335" s="17" t="s">
        <v>290</v>
      </c>
      <c r="B335" s="18" t="s">
        <v>1259</v>
      </c>
      <c r="C335" s="17">
        <v>20</v>
      </c>
      <c r="D335" s="17" t="str">
        <f t="shared" si="27"/>
        <v>('21FRT600','17/06/2021',20)</v>
      </c>
      <c r="E335" s="15" t="str">
        <f t="shared" si="28"/>
        <v>INSERT INTO PAGAMENTO (codAbbonamento,dataPagamento,prezzo) VALUES ('21FRT600','17/06/2021',20)</v>
      </c>
    </row>
    <row r="336" spans="1:5" s="15" customFormat="1" x14ac:dyDescent="0.3">
      <c r="A336" s="15" t="s">
        <v>288</v>
      </c>
      <c r="B336" s="16" t="s">
        <v>287</v>
      </c>
      <c r="C336" s="15">
        <v>20</v>
      </c>
      <c r="D336" s="15" t="str">
        <f t="shared" si="0"/>
        <v>('21FRT601','16/07/2020',20)</v>
      </c>
      <c r="E336" s="15" t="str">
        <f t="shared" si="1"/>
        <v>INSERT INTO PAGAMENTO (codAbbonamento,dataPagamento,prezzo) VALUES ('21FRT601','16/07/2020',20)</v>
      </c>
    </row>
    <row r="337" spans="1:5" s="17" customFormat="1" x14ac:dyDescent="0.3">
      <c r="A337" s="17" t="s">
        <v>288</v>
      </c>
      <c r="B337" s="18" t="s">
        <v>1307</v>
      </c>
      <c r="C337" s="17">
        <v>20</v>
      </c>
      <c r="D337" s="17" t="str">
        <f t="shared" ref="D337:D347" si="29">_xlfn.CONCAT("('",A337,"','",B337,"',",C337,")")</f>
        <v>('21FRT601','16/08/2020',20)</v>
      </c>
      <c r="E337" s="15" t="str">
        <f t="shared" ref="E337:E347" si="30">_xlfn.CONCAT("INSERT INTO PAGAMENTO (",$A$1,",",$B$1,",",$C$1,")"," VALUES ",D337)</f>
        <v>INSERT INTO PAGAMENTO (codAbbonamento,dataPagamento,prezzo) VALUES ('21FRT601','16/08/2020',20)</v>
      </c>
    </row>
    <row r="338" spans="1:5" s="17" customFormat="1" x14ac:dyDescent="0.3">
      <c r="A338" s="17" t="s">
        <v>288</v>
      </c>
      <c r="B338" s="18" t="s">
        <v>1308</v>
      </c>
      <c r="C338" s="17">
        <v>20</v>
      </c>
      <c r="D338" s="17" t="str">
        <f t="shared" si="29"/>
        <v>('21FRT601','16/09/2020',20)</v>
      </c>
      <c r="E338" s="15" t="str">
        <f t="shared" si="30"/>
        <v>INSERT INTO PAGAMENTO (codAbbonamento,dataPagamento,prezzo) VALUES ('21FRT601','16/09/2020',20)</v>
      </c>
    </row>
    <row r="339" spans="1:5" s="17" customFormat="1" x14ac:dyDescent="0.3">
      <c r="A339" s="17" t="s">
        <v>288</v>
      </c>
      <c r="B339" s="18" t="s">
        <v>312</v>
      </c>
      <c r="C339" s="17">
        <v>20</v>
      </c>
      <c r="D339" s="17" t="str">
        <f t="shared" si="29"/>
        <v>('21FRT601','16/10/2020',20)</v>
      </c>
      <c r="E339" s="15" t="str">
        <f t="shared" si="30"/>
        <v>INSERT INTO PAGAMENTO (codAbbonamento,dataPagamento,prezzo) VALUES ('21FRT601','16/10/2020',20)</v>
      </c>
    </row>
    <row r="340" spans="1:5" s="17" customFormat="1" x14ac:dyDescent="0.3">
      <c r="A340" s="17" t="s">
        <v>288</v>
      </c>
      <c r="B340" s="18" t="s">
        <v>1309</v>
      </c>
      <c r="C340" s="17">
        <v>20</v>
      </c>
      <c r="D340" s="17" t="str">
        <f t="shared" si="29"/>
        <v>('21FRT601','16/11/2020',20)</v>
      </c>
      <c r="E340" s="15" t="str">
        <f t="shared" si="30"/>
        <v>INSERT INTO PAGAMENTO (codAbbonamento,dataPagamento,prezzo) VALUES ('21FRT601','16/11/2020',20)</v>
      </c>
    </row>
    <row r="341" spans="1:5" s="17" customFormat="1" x14ac:dyDescent="0.3">
      <c r="A341" s="17" t="s">
        <v>288</v>
      </c>
      <c r="B341" s="18" t="s">
        <v>1310</v>
      </c>
      <c r="C341" s="17">
        <v>20</v>
      </c>
      <c r="D341" s="17" t="str">
        <f t="shared" si="29"/>
        <v>('21FRT601','16/12/2020',20)</v>
      </c>
      <c r="E341" s="15" t="str">
        <f t="shared" si="30"/>
        <v>INSERT INTO PAGAMENTO (codAbbonamento,dataPagamento,prezzo) VALUES ('21FRT601','16/12/2020',20)</v>
      </c>
    </row>
    <row r="342" spans="1:5" s="17" customFormat="1" x14ac:dyDescent="0.3">
      <c r="A342" s="17" t="s">
        <v>288</v>
      </c>
      <c r="B342" s="18" t="s">
        <v>1311</v>
      </c>
      <c r="C342" s="17">
        <v>20</v>
      </c>
      <c r="D342" s="17" t="str">
        <f t="shared" si="29"/>
        <v>('21FRT601','16/01/2021',20)</v>
      </c>
      <c r="E342" s="15" t="str">
        <f t="shared" si="30"/>
        <v>INSERT INTO PAGAMENTO (codAbbonamento,dataPagamento,prezzo) VALUES ('21FRT601','16/01/2021',20)</v>
      </c>
    </row>
    <row r="343" spans="1:5" s="17" customFormat="1" x14ac:dyDescent="0.3">
      <c r="A343" s="17" t="s">
        <v>288</v>
      </c>
      <c r="B343" s="18" t="s">
        <v>1312</v>
      </c>
      <c r="C343" s="17">
        <v>20</v>
      </c>
      <c r="D343" s="17" t="str">
        <f t="shared" si="29"/>
        <v>('21FRT601','16/02/2021',20)</v>
      </c>
      <c r="E343" s="15" t="str">
        <f t="shared" si="30"/>
        <v>INSERT INTO PAGAMENTO (codAbbonamento,dataPagamento,prezzo) VALUES ('21FRT601','16/02/2021',20)</v>
      </c>
    </row>
    <row r="344" spans="1:5" s="17" customFormat="1" x14ac:dyDescent="0.3">
      <c r="A344" s="17" t="s">
        <v>288</v>
      </c>
      <c r="B344" s="18" t="s">
        <v>1313</v>
      </c>
      <c r="C344" s="17">
        <v>20</v>
      </c>
      <c r="D344" s="17" t="str">
        <f t="shared" si="29"/>
        <v>('21FRT601','16/03/2021',20)</v>
      </c>
      <c r="E344" s="15" t="str">
        <f t="shared" si="30"/>
        <v>INSERT INTO PAGAMENTO (codAbbonamento,dataPagamento,prezzo) VALUES ('21FRT601','16/03/2021',20)</v>
      </c>
    </row>
    <row r="345" spans="1:5" s="17" customFormat="1" x14ac:dyDescent="0.3">
      <c r="A345" s="17" t="s">
        <v>288</v>
      </c>
      <c r="B345" s="18" t="s">
        <v>1314</v>
      </c>
      <c r="C345" s="17">
        <v>20</v>
      </c>
      <c r="D345" s="17" t="str">
        <f t="shared" si="29"/>
        <v>('21FRT601','16/04/2021',20)</v>
      </c>
      <c r="E345" s="15" t="str">
        <f t="shared" si="30"/>
        <v>INSERT INTO PAGAMENTO (codAbbonamento,dataPagamento,prezzo) VALUES ('21FRT601','16/04/2021',20)</v>
      </c>
    </row>
    <row r="346" spans="1:5" s="17" customFormat="1" x14ac:dyDescent="0.3">
      <c r="A346" s="17" t="s">
        <v>288</v>
      </c>
      <c r="B346" s="18" t="s">
        <v>1315</v>
      </c>
      <c r="C346" s="17">
        <v>20</v>
      </c>
      <c r="D346" s="17" t="str">
        <f t="shared" si="29"/>
        <v>('21FRT601','16/05/2021',20)</v>
      </c>
      <c r="E346" s="15" t="str">
        <f t="shared" si="30"/>
        <v>INSERT INTO PAGAMENTO (codAbbonamento,dataPagamento,prezzo) VALUES ('21FRT601','16/05/2021',20)</v>
      </c>
    </row>
    <row r="347" spans="1:5" s="17" customFormat="1" x14ac:dyDescent="0.3">
      <c r="A347" s="17" t="s">
        <v>288</v>
      </c>
      <c r="B347" s="18" t="s">
        <v>1316</v>
      </c>
      <c r="C347" s="17">
        <v>20</v>
      </c>
      <c r="D347" s="17" t="str">
        <f t="shared" si="29"/>
        <v>('21FRT601','16/06/2021',20)</v>
      </c>
      <c r="E347" s="15" t="str">
        <f t="shared" si="30"/>
        <v>INSERT INTO PAGAMENTO (codAbbonamento,dataPagamento,prezzo) VALUES ('21FRT601','16/06/2021',20)</v>
      </c>
    </row>
    <row r="348" spans="1:5" s="15" customFormat="1" x14ac:dyDescent="0.3">
      <c r="A348" s="15" t="s">
        <v>346</v>
      </c>
      <c r="B348" s="16" t="s">
        <v>347</v>
      </c>
      <c r="C348" s="15">
        <v>20</v>
      </c>
      <c r="D348" s="15" t="str">
        <f t="shared" si="0"/>
        <v>('58ABT576','03/01/2020',20)</v>
      </c>
      <c r="E348" s="15" t="str">
        <f t="shared" si="1"/>
        <v>INSERT INTO PAGAMENTO (codAbbonamento,dataPagamento,prezzo) VALUES ('58ABT576','03/01/2020',20)</v>
      </c>
    </row>
    <row r="349" spans="1:5" s="15" customFormat="1" x14ac:dyDescent="0.3">
      <c r="A349" s="15" t="s">
        <v>346</v>
      </c>
      <c r="B349" s="16" t="s">
        <v>345</v>
      </c>
      <c r="C349" s="15">
        <v>20</v>
      </c>
      <c r="D349" s="15" t="str">
        <f t="shared" si="0"/>
        <v>('58ABT576','03/02/2020',20)</v>
      </c>
      <c r="E349" s="15" t="str">
        <f t="shared" si="1"/>
        <v>INSERT INTO PAGAMENTO (codAbbonamento,dataPagamento,prezzo) VALUES ('58ABT576','03/02/2020',20)</v>
      </c>
    </row>
    <row r="350" spans="1:5" s="17" customFormat="1" x14ac:dyDescent="0.3">
      <c r="A350" s="17" t="s">
        <v>346</v>
      </c>
      <c r="B350" s="18" t="s">
        <v>1390</v>
      </c>
      <c r="C350" s="17">
        <v>20</v>
      </c>
      <c r="D350" s="15" t="str">
        <f t="shared" si="0"/>
        <v>('58ABT576','03/03/2020',20)</v>
      </c>
      <c r="E350" s="15" t="str">
        <f t="shared" si="1"/>
        <v>INSERT INTO PAGAMENTO (codAbbonamento,dataPagamento,prezzo) VALUES ('58ABT576','03/03/2020',20)</v>
      </c>
    </row>
    <row r="351" spans="1:5" s="17" customFormat="1" x14ac:dyDescent="0.3">
      <c r="A351" s="17" t="s">
        <v>346</v>
      </c>
      <c r="B351" s="18" t="s">
        <v>1391</v>
      </c>
      <c r="C351" s="17">
        <v>20</v>
      </c>
      <c r="D351" s="15" t="str">
        <f t="shared" si="0"/>
        <v>('58ABT576','03/04/2020',20)</v>
      </c>
      <c r="E351" s="15" t="str">
        <f t="shared" si="1"/>
        <v>INSERT INTO PAGAMENTO (codAbbonamento,dataPagamento,prezzo) VALUES ('58ABT576','03/04/2020',20)</v>
      </c>
    </row>
    <row r="352" spans="1:5" s="17" customFormat="1" x14ac:dyDescent="0.3">
      <c r="A352" s="17" t="s">
        <v>346</v>
      </c>
      <c r="B352" s="18" t="s">
        <v>1392</v>
      </c>
      <c r="C352" s="17">
        <v>20</v>
      </c>
      <c r="D352" s="15" t="str">
        <f t="shared" si="0"/>
        <v>('58ABT576','03/05/2020',20)</v>
      </c>
      <c r="E352" s="15" t="str">
        <f t="shared" si="1"/>
        <v>INSERT INTO PAGAMENTO (codAbbonamento,dataPagamento,prezzo) VALUES ('58ABT576','03/05/2020',20)</v>
      </c>
    </row>
    <row r="353" spans="1:5" s="17" customFormat="1" x14ac:dyDescent="0.3">
      <c r="A353" s="17" t="s">
        <v>346</v>
      </c>
      <c r="B353" s="18" t="s">
        <v>1393</v>
      </c>
      <c r="C353" s="17">
        <v>20</v>
      </c>
      <c r="D353" s="15" t="str">
        <f t="shared" si="0"/>
        <v>('58ABT576','03/06/2020',20)</v>
      </c>
      <c r="E353" s="15" t="str">
        <f t="shared" si="1"/>
        <v>INSERT INTO PAGAMENTO (codAbbonamento,dataPagamento,prezzo) VALUES ('58ABT576','03/06/2020',20)</v>
      </c>
    </row>
    <row r="354" spans="1:5" s="17" customFormat="1" x14ac:dyDescent="0.3">
      <c r="A354" s="17" t="s">
        <v>346</v>
      </c>
      <c r="B354" s="18" t="s">
        <v>1394</v>
      </c>
      <c r="C354" s="17">
        <v>20</v>
      </c>
      <c r="D354" s="15" t="str">
        <f t="shared" si="0"/>
        <v>('58ABT576','03/07/2020',20)</v>
      </c>
      <c r="E354" s="15" t="str">
        <f t="shared" si="1"/>
        <v>INSERT INTO PAGAMENTO (codAbbonamento,dataPagamento,prezzo) VALUES ('58ABT576','03/07/2020',20)</v>
      </c>
    </row>
    <row r="355" spans="1:5" s="17" customFormat="1" x14ac:dyDescent="0.3">
      <c r="A355" s="17" t="s">
        <v>346</v>
      </c>
      <c r="B355" s="18" t="s">
        <v>1395</v>
      </c>
      <c r="C355" s="17">
        <v>20</v>
      </c>
      <c r="D355" s="15" t="str">
        <f t="shared" si="0"/>
        <v>('58ABT576','03/08/2020',20)</v>
      </c>
      <c r="E355" s="15" t="str">
        <f t="shared" si="1"/>
        <v>INSERT INTO PAGAMENTO (codAbbonamento,dataPagamento,prezzo) VALUES ('58ABT576','03/08/2020',20)</v>
      </c>
    </row>
    <row r="356" spans="1:5" s="17" customFormat="1" x14ac:dyDescent="0.3">
      <c r="A356" s="17" t="s">
        <v>346</v>
      </c>
      <c r="B356" s="18" t="s">
        <v>1396</v>
      </c>
      <c r="C356" s="17">
        <v>20</v>
      </c>
      <c r="D356" s="15" t="str">
        <f t="shared" si="0"/>
        <v>('58ABT576','03/09/2020',20)</v>
      </c>
      <c r="E356" s="15" t="str">
        <f t="shared" si="1"/>
        <v>INSERT INTO PAGAMENTO (codAbbonamento,dataPagamento,prezzo) VALUES ('58ABT576','03/09/2020',20)</v>
      </c>
    </row>
    <row r="357" spans="1:5" s="17" customFormat="1" x14ac:dyDescent="0.3">
      <c r="A357" s="17" t="s">
        <v>346</v>
      </c>
      <c r="B357" s="18" t="s">
        <v>1397</v>
      </c>
      <c r="C357" s="17">
        <v>20</v>
      </c>
      <c r="D357" s="15" t="str">
        <f t="shared" si="0"/>
        <v>('58ABT576','03/10/2020',20)</v>
      </c>
      <c r="E357" s="15" t="str">
        <f t="shared" si="1"/>
        <v>INSERT INTO PAGAMENTO (codAbbonamento,dataPagamento,prezzo) VALUES ('58ABT576','03/10/2020',20)</v>
      </c>
    </row>
    <row r="358" spans="1:5" s="17" customFormat="1" x14ac:dyDescent="0.3">
      <c r="A358" s="17" t="s">
        <v>346</v>
      </c>
      <c r="B358" s="18" t="s">
        <v>1398</v>
      </c>
      <c r="C358" s="17">
        <v>20</v>
      </c>
      <c r="D358" s="15" t="str">
        <f t="shared" si="0"/>
        <v>('58ABT576','03/11/2020',20)</v>
      </c>
      <c r="E358" s="15" t="str">
        <f t="shared" si="1"/>
        <v>INSERT INTO PAGAMENTO (codAbbonamento,dataPagamento,prezzo) VALUES ('58ABT576','03/11/2020',20)</v>
      </c>
    </row>
    <row r="359" spans="1:5" s="17" customFormat="1" x14ac:dyDescent="0.3">
      <c r="A359" s="17" t="s">
        <v>346</v>
      </c>
      <c r="B359" s="18" t="s">
        <v>1399</v>
      </c>
      <c r="C359" s="17">
        <v>20</v>
      </c>
      <c r="D359" s="15" t="str">
        <f t="shared" si="0"/>
        <v>('58ABT576','03/12/2020',20)</v>
      </c>
      <c r="E359" s="15" t="str">
        <f t="shared" si="1"/>
        <v>INSERT INTO PAGAMENTO (codAbbonamento,dataPagamento,prezzo) VALUES ('58ABT576','03/12/2020',20)</v>
      </c>
    </row>
    <row r="360" spans="1:5" s="17" customFormat="1" x14ac:dyDescent="0.3">
      <c r="A360" s="17" t="s">
        <v>346</v>
      </c>
      <c r="B360" s="18" t="s">
        <v>1400</v>
      </c>
      <c r="C360" s="17">
        <v>20</v>
      </c>
      <c r="D360" s="15" t="str">
        <f t="shared" si="0"/>
        <v>('58ABT576','03/01/2021',20)</v>
      </c>
      <c r="E360" s="15" t="str">
        <f t="shared" si="1"/>
        <v>INSERT INTO PAGAMENTO (codAbbonamento,dataPagamento,prezzo) VALUES ('58ABT576','03/01/2021',20)</v>
      </c>
    </row>
    <row r="361" spans="1:5" s="17" customFormat="1" x14ac:dyDescent="0.3">
      <c r="A361" s="17" t="s">
        <v>346</v>
      </c>
      <c r="B361" s="18" t="s">
        <v>1401</v>
      </c>
      <c r="C361" s="17">
        <v>20</v>
      </c>
      <c r="D361" s="15" t="str">
        <f t="shared" si="0"/>
        <v>('58ABT576','03/02/2021',20)</v>
      </c>
      <c r="E361" s="15" t="str">
        <f t="shared" si="1"/>
        <v>INSERT INTO PAGAMENTO (codAbbonamento,dataPagamento,prezzo) VALUES ('58ABT576','03/02/2021',20)</v>
      </c>
    </row>
    <row r="362" spans="1:5" s="17" customFormat="1" x14ac:dyDescent="0.3">
      <c r="A362" s="17" t="s">
        <v>346</v>
      </c>
      <c r="B362" s="18" t="s">
        <v>1402</v>
      </c>
      <c r="C362" s="17">
        <v>20</v>
      </c>
      <c r="D362" s="15" t="str">
        <f t="shared" si="0"/>
        <v>('58ABT576','03/03/2021',20)</v>
      </c>
      <c r="E362" s="15" t="str">
        <f t="shared" si="1"/>
        <v>INSERT INTO PAGAMENTO (codAbbonamento,dataPagamento,prezzo) VALUES ('58ABT576','03/03/2021',20)</v>
      </c>
    </row>
    <row r="363" spans="1:5" s="17" customFormat="1" x14ac:dyDescent="0.3">
      <c r="A363" s="17" t="s">
        <v>346</v>
      </c>
      <c r="B363" s="18" t="s">
        <v>1403</v>
      </c>
      <c r="C363" s="17">
        <v>20</v>
      </c>
      <c r="D363" s="15" t="str">
        <f t="shared" si="0"/>
        <v>('58ABT576','03/04/2021',20)</v>
      </c>
      <c r="E363" s="15" t="str">
        <f t="shared" si="1"/>
        <v>INSERT INTO PAGAMENTO (codAbbonamento,dataPagamento,prezzo) VALUES ('58ABT576','03/04/2021',20)</v>
      </c>
    </row>
    <row r="364" spans="1:5" s="17" customFormat="1" x14ac:dyDescent="0.3">
      <c r="A364" s="17" t="s">
        <v>346</v>
      </c>
      <c r="B364" s="18" t="s">
        <v>1404</v>
      </c>
      <c r="C364" s="17">
        <v>20</v>
      </c>
      <c r="D364" s="15" t="str">
        <f t="shared" si="0"/>
        <v>('58ABT576','03/05/2021',20)</v>
      </c>
      <c r="E364" s="15" t="str">
        <f t="shared" si="1"/>
        <v>INSERT INTO PAGAMENTO (codAbbonamento,dataPagamento,prezzo) VALUES ('58ABT576','03/05/2021',20)</v>
      </c>
    </row>
    <row r="365" spans="1:5" s="17" customFormat="1" x14ac:dyDescent="0.3">
      <c r="A365" s="17" t="s">
        <v>346</v>
      </c>
      <c r="B365" s="18" t="s">
        <v>1405</v>
      </c>
      <c r="C365" s="17">
        <v>20</v>
      </c>
      <c r="D365" s="15" t="str">
        <f t="shared" si="0"/>
        <v>('58ABT576','03/06/2021',20)</v>
      </c>
      <c r="E365" s="15" t="str">
        <f t="shared" si="1"/>
        <v>INSERT INTO PAGAMENTO (codAbbonamento,dataPagamento,prezzo) VALUES ('58ABT576','03/06/2021',20)</v>
      </c>
    </row>
    <row r="366" spans="1:5" s="15" customFormat="1" x14ac:dyDescent="0.3">
      <c r="A366" s="15" t="s">
        <v>344</v>
      </c>
      <c r="B366" s="16" t="s">
        <v>291</v>
      </c>
      <c r="C366" s="15">
        <v>20</v>
      </c>
      <c r="D366" s="15" t="str">
        <f t="shared" si="0"/>
        <v>('58ABT577','12/07/2020',20)</v>
      </c>
      <c r="E366" s="15" t="str">
        <f t="shared" si="1"/>
        <v>INSERT INTO PAGAMENTO (codAbbonamento,dataPagamento,prezzo) VALUES ('58ABT577','12/07/2020',20)</v>
      </c>
    </row>
    <row r="367" spans="1:5" s="17" customFormat="1" x14ac:dyDescent="0.3">
      <c r="A367" s="17" t="s">
        <v>344</v>
      </c>
      <c r="B367" s="18" t="s">
        <v>295</v>
      </c>
      <c r="C367" s="17">
        <v>20</v>
      </c>
      <c r="D367" s="17" t="str">
        <f t="shared" ref="D367:D377" si="31">_xlfn.CONCAT("('",A367,"','",B367,"',",C367,")")</f>
        <v>('58ABT577','12/08/2020',20)</v>
      </c>
      <c r="E367" s="15" t="str">
        <f t="shared" ref="E367:E377" si="32">_xlfn.CONCAT("INSERT INTO PAGAMENTO (",$A$1,",",$B$1,",",$C$1,")"," VALUES ",D367)</f>
        <v>INSERT INTO PAGAMENTO (codAbbonamento,dataPagamento,prezzo) VALUES ('58ABT577','12/08/2020',20)</v>
      </c>
    </row>
    <row r="368" spans="1:5" s="17" customFormat="1" x14ac:dyDescent="0.3">
      <c r="A368" s="17" t="s">
        <v>344</v>
      </c>
      <c r="B368" s="18" t="s">
        <v>1317</v>
      </c>
      <c r="C368" s="17">
        <v>20</v>
      </c>
      <c r="D368" s="17" t="str">
        <f t="shared" si="31"/>
        <v>('58ABT577','12/09/2020',20)</v>
      </c>
      <c r="E368" s="15" t="str">
        <f t="shared" si="32"/>
        <v>INSERT INTO PAGAMENTO (codAbbonamento,dataPagamento,prezzo) VALUES ('58ABT577','12/09/2020',20)</v>
      </c>
    </row>
    <row r="369" spans="1:5" s="17" customFormat="1" x14ac:dyDescent="0.3">
      <c r="A369" s="17" t="s">
        <v>344</v>
      </c>
      <c r="B369" s="18" t="s">
        <v>1318</v>
      </c>
      <c r="C369" s="17">
        <v>20</v>
      </c>
      <c r="D369" s="17" t="str">
        <f t="shared" si="31"/>
        <v>('58ABT577','12/10/2020',20)</v>
      </c>
      <c r="E369" s="15" t="str">
        <f t="shared" si="32"/>
        <v>INSERT INTO PAGAMENTO (codAbbonamento,dataPagamento,prezzo) VALUES ('58ABT577','12/10/2020',20)</v>
      </c>
    </row>
    <row r="370" spans="1:5" s="17" customFormat="1" x14ac:dyDescent="0.3">
      <c r="A370" s="17" t="s">
        <v>344</v>
      </c>
      <c r="B370" s="18" t="s">
        <v>1319</v>
      </c>
      <c r="C370" s="17">
        <v>20</v>
      </c>
      <c r="D370" s="17" t="str">
        <f t="shared" si="31"/>
        <v>('58ABT577','12/11/2020',20)</v>
      </c>
      <c r="E370" s="15" t="str">
        <f t="shared" si="32"/>
        <v>INSERT INTO PAGAMENTO (codAbbonamento,dataPagamento,prezzo) VALUES ('58ABT577','12/11/2020',20)</v>
      </c>
    </row>
    <row r="371" spans="1:5" s="17" customFormat="1" x14ac:dyDescent="0.3">
      <c r="A371" s="17" t="s">
        <v>344</v>
      </c>
      <c r="B371" s="18" t="s">
        <v>1320</v>
      </c>
      <c r="C371" s="17">
        <v>20</v>
      </c>
      <c r="D371" s="17" t="str">
        <f t="shared" si="31"/>
        <v>('58ABT577','12/12/2020',20)</v>
      </c>
      <c r="E371" s="15" t="str">
        <f t="shared" si="32"/>
        <v>INSERT INTO PAGAMENTO (codAbbonamento,dataPagamento,prezzo) VALUES ('58ABT577','12/12/2020',20)</v>
      </c>
    </row>
    <row r="372" spans="1:5" s="17" customFormat="1" x14ac:dyDescent="0.3">
      <c r="A372" s="17" t="s">
        <v>344</v>
      </c>
      <c r="B372" s="18" t="s">
        <v>1321</v>
      </c>
      <c r="C372" s="17">
        <v>20</v>
      </c>
      <c r="D372" s="17" t="str">
        <f t="shared" si="31"/>
        <v>('58ABT577','12/01/2021',20)</v>
      </c>
      <c r="E372" s="15" t="str">
        <f t="shared" si="32"/>
        <v>INSERT INTO PAGAMENTO (codAbbonamento,dataPagamento,prezzo) VALUES ('58ABT577','12/01/2021',20)</v>
      </c>
    </row>
    <row r="373" spans="1:5" s="17" customFormat="1" x14ac:dyDescent="0.3">
      <c r="A373" s="17" t="s">
        <v>344</v>
      </c>
      <c r="B373" s="18" t="s">
        <v>1322</v>
      </c>
      <c r="C373" s="17">
        <v>20</v>
      </c>
      <c r="D373" s="17" t="str">
        <f t="shared" si="31"/>
        <v>('58ABT577','12/02/2021',20)</v>
      </c>
      <c r="E373" s="15" t="str">
        <f t="shared" si="32"/>
        <v>INSERT INTO PAGAMENTO (codAbbonamento,dataPagamento,prezzo) VALUES ('58ABT577','12/02/2021',20)</v>
      </c>
    </row>
    <row r="374" spans="1:5" s="17" customFormat="1" x14ac:dyDescent="0.3">
      <c r="A374" s="17" t="s">
        <v>344</v>
      </c>
      <c r="B374" s="18" t="s">
        <v>1323</v>
      </c>
      <c r="C374" s="17">
        <v>20</v>
      </c>
      <c r="D374" s="17" t="str">
        <f t="shared" si="31"/>
        <v>('58ABT577','12/03/2021',20)</v>
      </c>
      <c r="E374" s="15" t="str">
        <f t="shared" si="32"/>
        <v>INSERT INTO PAGAMENTO (codAbbonamento,dataPagamento,prezzo) VALUES ('58ABT577','12/03/2021',20)</v>
      </c>
    </row>
    <row r="375" spans="1:5" s="17" customFormat="1" x14ac:dyDescent="0.3">
      <c r="A375" s="17" t="s">
        <v>344</v>
      </c>
      <c r="B375" s="18" t="s">
        <v>1324</v>
      </c>
      <c r="C375" s="17">
        <v>20</v>
      </c>
      <c r="D375" s="17" t="str">
        <f t="shared" si="31"/>
        <v>('58ABT577','12/04/2021',20)</v>
      </c>
      <c r="E375" s="15" t="str">
        <f t="shared" si="32"/>
        <v>INSERT INTO PAGAMENTO (codAbbonamento,dataPagamento,prezzo) VALUES ('58ABT577','12/04/2021',20)</v>
      </c>
    </row>
    <row r="376" spans="1:5" s="17" customFormat="1" x14ac:dyDescent="0.3">
      <c r="A376" s="17" t="s">
        <v>344</v>
      </c>
      <c r="B376" s="18" t="s">
        <v>1325</v>
      </c>
      <c r="C376" s="17">
        <v>20</v>
      </c>
      <c r="D376" s="17" t="str">
        <f t="shared" si="31"/>
        <v>('58ABT577','12/05/2021',20)</v>
      </c>
      <c r="E376" s="15" t="str">
        <f t="shared" si="32"/>
        <v>INSERT INTO PAGAMENTO (codAbbonamento,dataPagamento,prezzo) VALUES ('58ABT577','12/05/2021',20)</v>
      </c>
    </row>
    <row r="377" spans="1:5" s="17" customFormat="1" x14ac:dyDescent="0.3">
      <c r="A377" s="17" t="s">
        <v>344</v>
      </c>
      <c r="B377" s="18" t="s">
        <v>1326</v>
      </c>
      <c r="C377" s="17">
        <v>20</v>
      </c>
      <c r="D377" s="17" t="str">
        <f t="shared" si="31"/>
        <v>('58ABT577','12/06/2021',20)</v>
      </c>
      <c r="E377" s="15" t="str">
        <f t="shared" si="32"/>
        <v>INSERT INTO PAGAMENTO (codAbbonamento,dataPagamento,prezzo) VALUES ('58ABT577','12/06/2021',20)</v>
      </c>
    </row>
    <row r="378" spans="1:5" s="15" customFormat="1" x14ac:dyDescent="0.3">
      <c r="A378" s="15" t="s">
        <v>341</v>
      </c>
      <c r="B378" s="16" t="s">
        <v>343</v>
      </c>
      <c r="C378" s="15">
        <v>20</v>
      </c>
      <c r="D378" s="15" t="str">
        <f t="shared" si="0"/>
        <v>('58ABT578','05/01/2020',20)</v>
      </c>
      <c r="E378" s="15" t="str">
        <f t="shared" si="1"/>
        <v>INSERT INTO PAGAMENTO (codAbbonamento,dataPagamento,prezzo) VALUES ('58ABT578','05/01/2020',20)</v>
      </c>
    </row>
    <row r="379" spans="1:5" s="15" customFormat="1" x14ac:dyDescent="0.3">
      <c r="A379" s="15" t="s">
        <v>341</v>
      </c>
      <c r="B379" s="16" t="s">
        <v>342</v>
      </c>
      <c r="C379" s="15">
        <v>20</v>
      </c>
      <c r="D379" s="15" t="str">
        <f t="shared" si="0"/>
        <v>('58ABT578','05/02/2020',20)</v>
      </c>
      <c r="E379" s="15" t="str">
        <f t="shared" si="1"/>
        <v>INSERT INTO PAGAMENTO (codAbbonamento,dataPagamento,prezzo) VALUES ('58ABT578','05/02/2020',20)</v>
      </c>
    </row>
    <row r="380" spans="1:5" s="17" customFormat="1" x14ac:dyDescent="0.3">
      <c r="A380" s="17" t="s">
        <v>341</v>
      </c>
      <c r="B380" s="18" t="s">
        <v>340</v>
      </c>
      <c r="C380" s="17">
        <v>20</v>
      </c>
      <c r="D380" s="17" t="str">
        <f t="shared" si="0"/>
        <v>('58ABT578','05/03/2020',20)</v>
      </c>
      <c r="E380" s="15" t="str">
        <f t="shared" si="1"/>
        <v>INSERT INTO PAGAMENTO (codAbbonamento,dataPagamento,prezzo) VALUES ('58ABT578','05/03/2020',20)</v>
      </c>
    </row>
    <row r="381" spans="1:5" s="17" customFormat="1" x14ac:dyDescent="0.3">
      <c r="A381" s="17" t="s">
        <v>341</v>
      </c>
      <c r="B381" s="18" t="s">
        <v>1327</v>
      </c>
      <c r="C381" s="17">
        <v>20</v>
      </c>
      <c r="D381" s="17" t="str">
        <f t="shared" ref="D381:D395" si="33">_xlfn.CONCAT("('",A381,"','",B381,"',",C381,")")</f>
        <v>('58ABT578','05/04/2020',20)</v>
      </c>
      <c r="E381" s="15" t="str">
        <f t="shared" ref="E381:E395" si="34">_xlfn.CONCAT("INSERT INTO PAGAMENTO (",$A$1,",",$B$1,",",$C$1,")"," VALUES ",D381)</f>
        <v>INSERT INTO PAGAMENTO (codAbbonamento,dataPagamento,prezzo) VALUES ('58ABT578','05/04/2020',20)</v>
      </c>
    </row>
    <row r="382" spans="1:5" s="17" customFormat="1" x14ac:dyDescent="0.3">
      <c r="A382" s="17" t="s">
        <v>341</v>
      </c>
      <c r="B382" s="18" t="s">
        <v>1328</v>
      </c>
      <c r="C382" s="17">
        <v>20</v>
      </c>
      <c r="D382" s="17" t="str">
        <f t="shared" si="33"/>
        <v>('58ABT578','05/05/2020',20)</v>
      </c>
      <c r="E382" s="15" t="str">
        <f t="shared" si="34"/>
        <v>INSERT INTO PAGAMENTO (codAbbonamento,dataPagamento,prezzo) VALUES ('58ABT578','05/05/2020',20)</v>
      </c>
    </row>
    <row r="383" spans="1:5" s="17" customFormat="1" x14ac:dyDescent="0.3">
      <c r="A383" s="17" t="s">
        <v>341</v>
      </c>
      <c r="B383" s="18" t="s">
        <v>1329</v>
      </c>
      <c r="C383" s="17">
        <v>20</v>
      </c>
      <c r="D383" s="17" t="str">
        <f t="shared" si="33"/>
        <v>('58ABT578','05/06/2020',20)</v>
      </c>
      <c r="E383" s="15" t="str">
        <f t="shared" si="34"/>
        <v>INSERT INTO PAGAMENTO (codAbbonamento,dataPagamento,prezzo) VALUES ('58ABT578','05/06/2020',20)</v>
      </c>
    </row>
    <row r="384" spans="1:5" s="17" customFormat="1" x14ac:dyDescent="0.3">
      <c r="A384" s="17" t="s">
        <v>341</v>
      </c>
      <c r="B384" s="18" t="s">
        <v>1330</v>
      </c>
      <c r="C384" s="17">
        <v>20</v>
      </c>
      <c r="D384" s="17" t="str">
        <f t="shared" si="33"/>
        <v>('58ABT578','05/07/2020',20)</v>
      </c>
      <c r="E384" s="15" t="str">
        <f t="shared" si="34"/>
        <v>INSERT INTO PAGAMENTO (codAbbonamento,dataPagamento,prezzo) VALUES ('58ABT578','05/07/2020',20)</v>
      </c>
    </row>
    <row r="385" spans="1:5" s="17" customFormat="1" x14ac:dyDescent="0.3">
      <c r="A385" s="17" t="s">
        <v>341</v>
      </c>
      <c r="B385" s="18" t="s">
        <v>1331</v>
      </c>
      <c r="C385" s="17">
        <v>20</v>
      </c>
      <c r="D385" s="17" t="str">
        <f t="shared" si="33"/>
        <v>('58ABT578','05/08/2020',20)</v>
      </c>
      <c r="E385" s="15" t="str">
        <f t="shared" si="34"/>
        <v>INSERT INTO PAGAMENTO (codAbbonamento,dataPagamento,prezzo) VALUES ('58ABT578','05/08/2020',20)</v>
      </c>
    </row>
    <row r="386" spans="1:5" s="17" customFormat="1" x14ac:dyDescent="0.3">
      <c r="A386" s="17" t="s">
        <v>341</v>
      </c>
      <c r="B386" s="18" t="s">
        <v>1332</v>
      </c>
      <c r="C386" s="17">
        <v>20</v>
      </c>
      <c r="D386" s="17" t="str">
        <f t="shared" si="33"/>
        <v>('58ABT578','05/09/2020',20)</v>
      </c>
      <c r="E386" s="15" t="str">
        <f t="shared" si="34"/>
        <v>INSERT INTO PAGAMENTO (codAbbonamento,dataPagamento,prezzo) VALUES ('58ABT578','05/09/2020',20)</v>
      </c>
    </row>
    <row r="387" spans="1:5" s="17" customFormat="1" x14ac:dyDescent="0.3">
      <c r="A387" s="17" t="s">
        <v>341</v>
      </c>
      <c r="B387" s="18" t="s">
        <v>1333</v>
      </c>
      <c r="C387" s="17">
        <v>20</v>
      </c>
      <c r="D387" s="17" t="str">
        <f t="shared" si="33"/>
        <v>('58ABT578','05/10/2020',20)</v>
      </c>
      <c r="E387" s="15" t="str">
        <f t="shared" si="34"/>
        <v>INSERT INTO PAGAMENTO (codAbbonamento,dataPagamento,prezzo) VALUES ('58ABT578','05/10/2020',20)</v>
      </c>
    </row>
    <row r="388" spans="1:5" s="17" customFormat="1" x14ac:dyDescent="0.3">
      <c r="A388" s="17" t="s">
        <v>341</v>
      </c>
      <c r="B388" s="18" t="s">
        <v>1334</v>
      </c>
      <c r="C388" s="17">
        <v>20</v>
      </c>
      <c r="D388" s="17" t="str">
        <f t="shared" si="33"/>
        <v>('58ABT578','05/11/2020',20)</v>
      </c>
      <c r="E388" s="15" t="str">
        <f t="shared" si="34"/>
        <v>INSERT INTO PAGAMENTO (codAbbonamento,dataPagamento,prezzo) VALUES ('58ABT578','05/11/2020',20)</v>
      </c>
    </row>
    <row r="389" spans="1:5" s="17" customFormat="1" x14ac:dyDescent="0.3">
      <c r="A389" s="17" t="s">
        <v>341</v>
      </c>
      <c r="B389" s="18" t="s">
        <v>1335</v>
      </c>
      <c r="C389" s="17">
        <v>20</v>
      </c>
      <c r="D389" s="17" t="str">
        <f t="shared" si="33"/>
        <v>('58ABT578','05/12/2020',20)</v>
      </c>
      <c r="E389" s="15" t="str">
        <f t="shared" si="34"/>
        <v>INSERT INTO PAGAMENTO (codAbbonamento,dataPagamento,prezzo) VALUES ('58ABT578','05/12/2020',20)</v>
      </c>
    </row>
    <row r="390" spans="1:5" s="17" customFormat="1" x14ac:dyDescent="0.3">
      <c r="A390" s="17" t="s">
        <v>341</v>
      </c>
      <c r="B390" s="18" t="s">
        <v>1336</v>
      </c>
      <c r="C390" s="17">
        <v>20</v>
      </c>
      <c r="D390" s="17" t="str">
        <f t="shared" si="33"/>
        <v>('58ABT578','05/01/2021',20)</v>
      </c>
      <c r="E390" s="15" t="str">
        <f t="shared" si="34"/>
        <v>INSERT INTO PAGAMENTO (codAbbonamento,dataPagamento,prezzo) VALUES ('58ABT578','05/01/2021',20)</v>
      </c>
    </row>
    <row r="391" spans="1:5" s="17" customFormat="1" x14ac:dyDescent="0.3">
      <c r="A391" s="17" t="s">
        <v>341</v>
      </c>
      <c r="B391" s="18" t="s">
        <v>1337</v>
      </c>
      <c r="C391" s="17">
        <v>20</v>
      </c>
      <c r="D391" s="17" t="str">
        <f t="shared" si="33"/>
        <v>('58ABT578','05/02/2021',20)</v>
      </c>
      <c r="E391" s="15" t="str">
        <f t="shared" si="34"/>
        <v>INSERT INTO PAGAMENTO (codAbbonamento,dataPagamento,prezzo) VALUES ('58ABT578','05/02/2021',20)</v>
      </c>
    </row>
    <row r="392" spans="1:5" s="17" customFormat="1" x14ac:dyDescent="0.3">
      <c r="A392" s="17" t="s">
        <v>341</v>
      </c>
      <c r="B392" s="18" t="s">
        <v>1338</v>
      </c>
      <c r="C392" s="17">
        <v>20</v>
      </c>
      <c r="D392" s="17" t="str">
        <f t="shared" si="33"/>
        <v>('58ABT578','05/03/2021',20)</v>
      </c>
      <c r="E392" s="15" t="str">
        <f t="shared" si="34"/>
        <v>INSERT INTO PAGAMENTO (codAbbonamento,dataPagamento,prezzo) VALUES ('58ABT578','05/03/2021',20)</v>
      </c>
    </row>
    <row r="393" spans="1:5" s="17" customFormat="1" x14ac:dyDescent="0.3">
      <c r="A393" s="17" t="s">
        <v>341</v>
      </c>
      <c r="B393" s="18" t="s">
        <v>1339</v>
      </c>
      <c r="C393" s="17">
        <v>20</v>
      </c>
      <c r="D393" s="17" t="str">
        <f t="shared" si="33"/>
        <v>('58ABT578','05/04/2021',20)</v>
      </c>
      <c r="E393" s="15" t="str">
        <f t="shared" si="34"/>
        <v>INSERT INTO PAGAMENTO (codAbbonamento,dataPagamento,prezzo) VALUES ('58ABT578','05/04/2021',20)</v>
      </c>
    </row>
    <row r="394" spans="1:5" s="17" customFormat="1" x14ac:dyDescent="0.3">
      <c r="A394" s="17" t="s">
        <v>341</v>
      </c>
      <c r="B394" s="18" t="s">
        <v>1340</v>
      </c>
      <c r="C394" s="17">
        <v>20</v>
      </c>
      <c r="D394" s="17" t="str">
        <f t="shared" si="33"/>
        <v>('58ABT578','05/05/2021',20)</v>
      </c>
      <c r="E394" s="15" t="str">
        <f t="shared" si="34"/>
        <v>INSERT INTO PAGAMENTO (codAbbonamento,dataPagamento,prezzo) VALUES ('58ABT578','05/05/2021',20)</v>
      </c>
    </row>
    <row r="395" spans="1:5" s="17" customFormat="1" x14ac:dyDescent="0.3">
      <c r="A395" s="17" t="s">
        <v>341</v>
      </c>
      <c r="B395" s="18" t="s">
        <v>1341</v>
      </c>
      <c r="C395" s="17">
        <v>20</v>
      </c>
      <c r="D395" s="17" t="str">
        <f t="shared" si="33"/>
        <v>('58ABT578','05/06/2021',20)</v>
      </c>
      <c r="E395" s="15" t="str">
        <f t="shared" si="34"/>
        <v>INSERT INTO PAGAMENTO (codAbbonamento,dataPagamento,prezzo) VALUES ('58ABT578','05/06/2021',20)</v>
      </c>
    </row>
    <row r="396" spans="1:5" s="15" customFormat="1" x14ac:dyDescent="0.3">
      <c r="A396" s="15" t="s">
        <v>339</v>
      </c>
      <c r="B396" s="16" t="s">
        <v>338</v>
      </c>
      <c r="C396" s="15">
        <v>20</v>
      </c>
      <c r="D396" s="15" t="str">
        <f t="shared" si="0"/>
        <v>('58ABT579','06/01/2020',20)</v>
      </c>
      <c r="E396" s="15" t="str">
        <f t="shared" si="1"/>
        <v>INSERT INTO PAGAMENTO (codAbbonamento,dataPagamento,prezzo) VALUES ('58ABT579','06/01/2020',20)</v>
      </c>
    </row>
    <row r="397" spans="1:5" s="20" customFormat="1" x14ac:dyDescent="0.3">
      <c r="A397" s="20" t="s">
        <v>339</v>
      </c>
      <c r="B397" s="18" t="s">
        <v>1225</v>
      </c>
      <c r="C397" s="20">
        <v>20</v>
      </c>
      <c r="D397" s="20" t="str">
        <f t="shared" si="0"/>
        <v>('58ABT579','06/02/2020',20)</v>
      </c>
      <c r="E397" s="21" t="str">
        <f t="shared" si="1"/>
        <v>INSERT INTO PAGAMENTO (codAbbonamento,dataPagamento,prezzo) VALUES ('58ABT579','06/02/2020',20)</v>
      </c>
    </row>
    <row r="398" spans="1:5" s="20" customFormat="1" x14ac:dyDescent="0.3">
      <c r="A398" s="20" t="s">
        <v>339</v>
      </c>
      <c r="B398" s="18" t="s">
        <v>1226</v>
      </c>
      <c r="C398" s="20">
        <v>20</v>
      </c>
      <c r="D398" s="20" t="str">
        <f t="shared" si="0"/>
        <v>('58ABT579','06/03/2020',20)</v>
      </c>
      <c r="E398" s="21" t="str">
        <f t="shared" si="1"/>
        <v>INSERT INTO PAGAMENTO (codAbbonamento,dataPagamento,prezzo) VALUES ('58ABT579','06/03/2020',20)</v>
      </c>
    </row>
    <row r="399" spans="1:5" s="20" customFormat="1" x14ac:dyDescent="0.3">
      <c r="A399" s="20" t="s">
        <v>339</v>
      </c>
      <c r="B399" s="18" t="s">
        <v>1227</v>
      </c>
      <c r="C399" s="20">
        <v>20</v>
      </c>
      <c r="D399" s="20" t="str">
        <f t="shared" si="0"/>
        <v>('58ABT579','06/04/2020',20)</v>
      </c>
      <c r="E399" s="21" t="str">
        <f t="shared" si="1"/>
        <v>INSERT INTO PAGAMENTO (codAbbonamento,dataPagamento,prezzo) VALUES ('58ABT579','06/04/2020',20)</v>
      </c>
    </row>
    <row r="400" spans="1:5" s="20" customFormat="1" x14ac:dyDescent="0.3">
      <c r="A400" s="20" t="s">
        <v>339</v>
      </c>
      <c r="B400" s="18" t="s">
        <v>1228</v>
      </c>
      <c r="C400" s="20">
        <v>20</v>
      </c>
      <c r="D400" s="20" t="str">
        <f t="shared" si="0"/>
        <v>('58ABT579','06/05/2020',20)</v>
      </c>
      <c r="E400" s="21" t="str">
        <f t="shared" si="1"/>
        <v>INSERT INTO PAGAMENTO (codAbbonamento,dataPagamento,prezzo) VALUES ('58ABT579','06/05/2020',20)</v>
      </c>
    </row>
    <row r="401" spans="1:5" s="20" customFormat="1" x14ac:dyDescent="0.3">
      <c r="A401" s="20" t="s">
        <v>339</v>
      </c>
      <c r="B401" s="18" t="s">
        <v>1229</v>
      </c>
      <c r="C401" s="20">
        <v>20</v>
      </c>
      <c r="D401" s="20" t="str">
        <f t="shared" si="0"/>
        <v>('58ABT579','06/06/2020',20)</v>
      </c>
      <c r="E401" s="21" t="str">
        <f t="shared" si="1"/>
        <v>INSERT INTO PAGAMENTO (codAbbonamento,dataPagamento,prezzo) VALUES ('58ABT579','06/06/2020',20)</v>
      </c>
    </row>
    <row r="402" spans="1:5" s="20" customFormat="1" x14ac:dyDescent="0.3">
      <c r="A402" s="20" t="s">
        <v>339</v>
      </c>
      <c r="B402" s="18" t="s">
        <v>1230</v>
      </c>
      <c r="C402" s="20">
        <v>20</v>
      </c>
      <c r="D402" s="20" t="str">
        <f t="shared" si="0"/>
        <v>('58ABT579','06/07/2020',20)</v>
      </c>
      <c r="E402" s="21" t="str">
        <f t="shared" si="1"/>
        <v>INSERT INTO PAGAMENTO (codAbbonamento,dataPagamento,prezzo) VALUES ('58ABT579','06/07/2020',20)</v>
      </c>
    </row>
    <row r="403" spans="1:5" s="20" customFormat="1" x14ac:dyDescent="0.3">
      <c r="A403" s="20" t="s">
        <v>339</v>
      </c>
      <c r="B403" s="18" t="s">
        <v>1231</v>
      </c>
      <c r="C403" s="20">
        <v>20</v>
      </c>
      <c r="D403" s="20" t="str">
        <f t="shared" si="0"/>
        <v>('58ABT579','06/08/2020',20)</v>
      </c>
      <c r="E403" s="21" t="str">
        <f t="shared" si="1"/>
        <v>INSERT INTO PAGAMENTO (codAbbonamento,dataPagamento,prezzo) VALUES ('58ABT579','06/08/2020',20)</v>
      </c>
    </row>
    <row r="404" spans="1:5" s="20" customFormat="1" x14ac:dyDescent="0.3">
      <c r="A404" s="20" t="s">
        <v>339</v>
      </c>
      <c r="B404" s="18" t="s">
        <v>1232</v>
      </c>
      <c r="C404" s="20">
        <v>20</v>
      </c>
      <c r="D404" s="20" t="str">
        <f t="shared" si="0"/>
        <v>('58ABT579','06/09/2020',20)</v>
      </c>
      <c r="E404" s="21" t="str">
        <f t="shared" si="1"/>
        <v>INSERT INTO PAGAMENTO (codAbbonamento,dataPagamento,prezzo) VALUES ('58ABT579','06/09/2020',20)</v>
      </c>
    </row>
    <row r="405" spans="1:5" s="20" customFormat="1" x14ac:dyDescent="0.3">
      <c r="A405" s="20" t="s">
        <v>339</v>
      </c>
      <c r="B405" s="18" t="s">
        <v>1233</v>
      </c>
      <c r="C405" s="20">
        <v>20</v>
      </c>
      <c r="D405" s="20" t="str">
        <f t="shared" si="0"/>
        <v>('58ABT579','06/10/2020',20)</v>
      </c>
      <c r="E405" s="21" t="str">
        <f t="shared" si="1"/>
        <v>INSERT INTO PAGAMENTO (codAbbonamento,dataPagamento,prezzo) VALUES ('58ABT579','06/10/2020',20)</v>
      </c>
    </row>
    <row r="406" spans="1:5" s="20" customFormat="1" x14ac:dyDescent="0.3">
      <c r="A406" s="20" t="s">
        <v>339</v>
      </c>
      <c r="B406" s="18" t="s">
        <v>1234</v>
      </c>
      <c r="C406" s="20">
        <v>20</v>
      </c>
      <c r="D406" s="20" t="str">
        <f t="shared" si="0"/>
        <v>('58ABT579','06/11/2020',20)</v>
      </c>
      <c r="E406" s="21" t="str">
        <f t="shared" si="1"/>
        <v>INSERT INTO PAGAMENTO (codAbbonamento,dataPagamento,prezzo) VALUES ('58ABT579','06/11/2020',20)</v>
      </c>
    </row>
    <row r="407" spans="1:5" s="20" customFormat="1" x14ac:dyDescent="0.3">
      <c r="A407" s="20" t="s">
        <v>339</v>
      </c>
      <c r="B407" s="18" t="s">
        <v>1235</v>
      </c>
      <c r="C407" s="20">
        <v>20</v>
      </c>
      <c r="D407" s="20" t="str">
        <f t="shared" si="0"/>
        <v>('58ABT579','06/12/2020',20)</v>
      </c>
      <c r="E407" s="21" t="str">
        <f t="shared" si="1"/>
        <v>INSERT INTO PAGAMENTO (codAbbonamento,dataPagamento,prezzo) VALUES ('58ABT579','06/12/2020',20)</v>
      </c>
    </row>
    <row r="408" spans="1:5" s="20" customFormat="1" x14ac:dyDescent="0.3">
      <c r="A408" s="20" t="s">
        <v>339</v>
      </c>
      <c r="B408" s="18" t="s">
        <v>1220</v>
      </c>
      <c r="C408" s="20">
        <v>20</v>
      </c>
      <c r="D408" s="20" t="str">
        <f t="shared" si="0"/>
        <v>('58ABT579','06/01/2021',20)</v>
      </c>
      <c r="E408" s="21" t="str">
        <f t="shared" si="1"/>
        <v>INSERT INTO PAGAMENTO (codAbbonamento,dataPagamento,prezzo) VALUES ('58ABT579','06/01/2021',20)</v>
      </c>
    </row>
    <row r="409" spans="1:5" s="20" customFormat="1" x14ac:dyDescent="0.3">
      <c r="A409" s="20" t="s">
        <v>339</v>
      </c>
      <c r="B409" s="18" t="s">
        <v>1236</v>
      </c>
      <c r="C409" s="20">
        <v>20</v>
      </c>
      <c r="D409" s="20" t="str">
        <f t="shared" si="0"/>
        <v>('58ABT579','06/02/2021',20)</v>
      </c>
      <c r="E409" s="21" t="str">
        <f t="shared" si="1"/>
        <v>INSERT INTO PAGAMENTO (codAbbonamento,dataPagamento,prezzo) VALUES ('58ABT579','06/02/2021',20)</v>
      </c>
    </row>
    <row r="410" spans="1:5" s="20" customFormat="1" x14ac:dyDescent="0.3">
      <c r="A410" s="20" t="s">
        <v>339</v>
      </c>
      <c r="B410" s="18" t="s">
        <v>1237</v>
      </c>
      <c r="C410" s="20">
        <v>20</v>
      </c>
      <c r="D410" s="20" t="str">
        <f t="shared" si="0"/>
        <v>('58ABT579','06/03/2021',20)</v>
      </c>
      <c r="E410" s="21" t="str">
        <f t="shared" si="1"/>
        <v>INSERT INTO PAGAMENTO (codAbbonamento,dataPagamento,prezzo) VALUES ('58ABT579','06/03/2021',20)</v>
      </c>
    </row>
    <row r="411" spans="1:5" s="20" customFormat="1" x14ac:dyDescent="0.3">
      <c r="A411" s="20" t="s">
        <v>339</v>
      </c>
      <c r="B411" s="18" t="s">
        <v>1238</v>
      </c>
      <c r="C411" s="20">
        <v>20</v>
      </c>
      <c r="D411" s="20" t="str">
        <f t="shared" si="0"/>
        <v>('58ABT579','06/04/2021',20)</v>
      </c>
      <c r="E411" s="21" t="str">
        <f t="shared" si="1"/>
        <v>INSERT INTO PAGAMENTO (codAbbonamento,dataPagamento,prezzo) VALUES ('58ABT579','06/04/2021',20)</v>
      </c>
    </row>
    <row r="412" spans="1:5" s="20" customFormat="1" x14ac:dyDescent="0.3">
      <c r="A412" s="20" t="s">
        <v>339</v>
      </c>
      <c r="B412" s="18" t="s">
        <v>1239</v>
      </c>
      <c r="C412" s="20">
        <v>20</v>
      </c>
      <c r="D412" s="20" t="str">
        <f t="shared" si="0"/>
        <v>('58ABT579','06/05/2021',20)</v>
      </c>
      <c r="E412" s="21" t="str">
        <f t="shared" si="1"/>
        <v>INSERT INTO PAGAMENTO (codAbbonamento,dataPagamento,prezzo) VALUES ('58ABT579','06/05/2021',20)</v>
      </c>
    </row>
    <row r="413" spans="1:5" s="20" customFormat="1" x14ac:dyDescent="0.3">
      <c r="A413" s="20" t="s">
        <v>339</v>
      </c>
      <c r="B413" s="18" t="s">
        <v>1240</v>
      </c>
      <c r="C413" s="20">
        <v>20</v>
      </c>
      <c r="D413" s="20" t="str">
        <f t="shared" si="0"/>
        <v>('58ABT579','06/06/2021',20)</v>
      </c>
      <c r="E413" s="21" t="str">
        <f t="shared" si="1"/>
        <v>INSERT INTO PAGAMENTO (codAbbonamento,dataPagamento,prezzo) VALUES ('58ABT579','06/06/2021',20)</v>
      </c>
    </row>
    <row r="414" spans="1:5" s="15" customFormat="1" x14ac:dyDescent="0.3">
      <c r="A414" s="15" t="s">
        <v>337</v>
      </c>
      <c r="B414" s="16" t="s">
        <v>283</v>
      </c>
      <c r="C414" s="15">
        <v>20</v>
      </c>
      <c r="D414" s="15" t="str">
        <f t="shared" si="0"/>
        <v>('58ABT580','17/10/2020',20)</v>
      </c>
      <c r="E414" s="15" t="str">
        <f t="shared" si="1"/>
        <v>INSERT INTO PAGAMENTO (codAbbonamento,dataPagamento,prezzo) VALUES ('58ABT580','17/10/2020',20)</v>
      </c>
    </row>
    <row r="415" spans="1:5" s="15" customFormat="1" x14ac:dyDescent="0.3">
      <c r="A415" s="15" t="s">
        <v>337</v>
      </c>
      <c r="B415" s="16" t="s">
        <v>281</v>
      </c>
      <c r="C415" s="15">
        <v>20</v>
      </c>
      <c r="D415" s="15" t="str">
        <f t="shared" si="0"/>
        <v>('58ABT580','17/11/2020',20)</v>
      </c>
      <c r="E415" s="15" t="str">
        <f t="shared" si="1"/>
        <v>INSERT INTO PAGAMENTO (codAbbonamento,dataPagamento,prezzo) VALUES ('58ABT580','17/11/2020',20)</v>
      </c>
    </row>
    <row r="416" spans="1:5" s="17" customFormat="1" x14ac:dyDescent="0.3">
      <c r="A416" s="17" t="s">
        <v>337</v>
      </c>
      <c r="B416" s="18" t="s">
        <v>289</v>
      </c>
      <c r="C416" s="17">
        <v>20</v>
      </c>
      <c r="D416" s="17" t="str">
        <f t="shared" si="0"/>
        <v>('58ABT580','17/12/2020',20)</v>
      </c>
      <c r="E416" s="15" t="str">
        <f t="shared" si="1"/>
        <v>INSERT INTO PAGAMENTO (codAbbonamento,dataPagamento,prezzo) VALUES ('58ABT580','17/12/2020',20)</v>
      </c>
    </row>
    <row r="417" spans="1:5" s="17" customFormat="1" x14ac:dyDescent="0.3">
      <c r="A417" s="17" t="s">
        <v>337</v>
      </c>
      <c r="B417" s="18" t="s">
        <v>1221</v>
      </c>
      <c r="C417" s="17">
        <v>20</v>
      </c>
      <c r="D417" s="17" t="str">
        <f t="shared" ref="D417:D422" si="35">_xlfn.CONCAT("('",A417,"','",B417,"',",C417,")")</f>
        <v>('58ABT580','17/01/2021',20)</v>
      </c>
      <c r="E417" s="15" t="str">
        <f t="shared" ref="E417:E422" si="36">_xlfn.CONCAT("INSERT INTO PAGAMENTO (",$A$1,",",$B$1,",",$C$1,")"," VALUES ",D417)</f>
        <v>INSERT INTO PAGAMENTO (codAbbonamento,dataPagamento,prezzo) VALUES ('58ABT580','17/01/2021',20)</v>
      </c>
    </row>
    <row r="418" spans="1:5" s="17" customFormat="1" x14ac:dyDescent="0.3">
      <c r="A418" s="17" t="s">
        <v>337</v>
      </c>
      <c r="B418" s="18" t="s">
        <v>1222</v>
      </c>
      <c r="C418" s="17">
        <v>20</v>
      </c>
      <c r="D418" s="17" t="str">
        <f t="shared" si="35"/>
        <v>('58ABT580','17/02/2021',20)</v>
      </c>
      <c r="E418" s="15" t="str">
        <f t="shared" si="36"/>
        <v>INSERT INTO PAGAMENTO (codAbbonamento,dataPagamento,prezzo) VALUES ('58ABT580','17/02/2021',20)</v>
      </c>
    </row>
    <row r="419" spans="1:5" s="17" customFormat="1" x14ac:dyDescent="0.3">
      <c r="A419" s="17" t="s">
        <v>337</v>
      </c>
      <c r="B419" s="18" t="s">
        <v>1223</v>
      </c>
      <c r="C419" s="17">
        <v>20</v>
      </c>
      <c r="D419" s="17" t="str">
        <f t="shared" si="35"/>
        <v>('58ABT580','17/03/2021',20)</v>
      </c>
      <c r="E419" s="15" t="str">
        <f t="shared" si="36"/>
        <v>INSERT INTO PAGAMENTO (codAbbonamento,dataPagamento,prezzo) VALUES ('58ABT580','17/03/2021',20)</v>
      </c>
    </row>
    <row r="420" spans="1:5" s="17" customFormat="1" x14ac:dyDescent="0.3">
      <c r="A420" s="17" t="s">
        <v>337</v>
      </c>
      <c r="B420" s="18" t="s">
        <v>1224</v>
      </c>
      <c r="C420" s="17">
        <v>20</v>
      </c>
      <c r="D420" s="17" t="str">
        <f t="shared" si="35"/>
        <v>('58ABT580','17/04/2021',20)</v>
      </c>
      <c r="E420" s="15" t="str">
        <f t="shared" si="36"/>
        <v>INSERT INTO PAGAMENTO (codAbbonamento,dataPagamento,prezzo) VALUES ('58ABT580','17/04/2021',20)</v>
      </c>
    </row>
    <row r="421" spans="1:5" s="17" customFormat="1" x14ac:dyDescent="0.3">
      <c r="A421" s="17" t="s">
        <v>337</v>
      </c>
      <c r="B421" s="18" t="s">
        <v>1258</v>
      </c>
      <c r="C421" s="17">
        <v>20</v>
      </c>
      <c r="D421" s="17" t="str">
        <f t="shared" si="35"/>
        <v>('58ABT580','17/05/2021',20)</v>
      </c>
      <c r="E421" s="15" t="str">
        <f t="shared" si="36"/>
        <v>INSERT INTO PAGAMENTO (codAbbonamento,dataPagamento,prezzo) VALUES ('58ABT580','17/05/2021',20)</v>
      </c>
    </row>
    <row r="422" spans="1:5" s="17" customFormat="1" x14ac:dyDescent="0.3">
      <c r="A422" s="17" t="s">
        <v>337</v>
      </c>
      <c r="B422" s="18" t="s">
        <v>1259</v>
      </c>
      <c r="C422" s="17">
        <v>20</v>
      </c>
      <c r="D422" s="17" t="str">
        <f t="shared" si="35"/>
        <v>('58ABT580','17/06/2021',20)</v>
      </c>
      <c r="E422" s="15" t="str">
        <f t="shared" si="36"/>
        <v>INSERT INTO PAGAMENTO (codAbbonamento,dataPagamento,prezzo) VALUES ('58ABT580','17/06/2021',20)</v>
      </c>
    </row>
    <row r="423" spans="1:5" s="17" customFormat="1" x14ac:dyDescent="0.3">
      <c r="E423" s="15"/>
    </row>
    <row r="424" spans="1:5" s="17" customFormat="1" x14ac:dyDescent="0.3">
      <c r="E424" s="15"/>
    </row>
    <row r="425" spans="1:5" s="17" customFormat="1" x14ac:dyDescent="0.3">
      <c r="E425" s="15"/>
    </row>
    <row r="426" spans="1:5" s="17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topLeftCell="A46" workbookViewId="0">
      <selection activeCell="E2" sqref="E2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 t="shared" ref="D2:D33" si="0"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 t="shared" si="0"/>
        <v>('12FRT574','01/02/2020',20)</v>
      </c>
      <c r="E3" t="str">
        <f t="shared" ref="E3:E56" si="1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 t="shared" si="0"/>
        <v>('12FRT574','01/03/2020',20)</v>
      </c>
      <c r="E4" t="str">
        <f t="shared" si="1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 t="shared" si="0"/>
        <v>('12FRT574','01/04/2020',20)</v>
      </c>
      <c r="E5" t="str">
        <f t="shared" si="1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 t="shared" si="0"/>
        <v>('12FRT574','01/05/2020',20)</v>
      </c>
      <c r="E6" t="str">
        <f t="shared" si="1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 t="shared" si="0"/>
        <v>('12FRT575','02/01/2020',30)</v>
      </c>
      <c r="E7" t="str">
        <f t="shared" si="1"/>
        <v>INSERT INTO PAGAMENTO (codAbbonamento,dataPagamento,prezzo) VALUES ('12FRT575','02/01/2020',30)</v>
      </c>
    </row>
    <row r="8" spans="1:5" x14ac:dyDescent="0.3">
      <c r="A8" t="s">
        <v>336</v>
      </c>
      <c r="B8" s="1" t="s">
        <v>335</v>
      </c>
      <c r="C8">
        <v>20</v>
      </c>
      <c r="D8" t="str">
        <f t="shared" si="0"/>
        <v>('12FRT581','08/02/2020',20)</v>
      </c>
      <c r="E8" t="str">
        <f t="shared" si="1"/>
        <v>INSERT INTO PAGAMENTO (codAbbonamento,dataPagamento,prezzo) VALUES ('12FRT581','08/02/2020',20)</v>
      </c>
    </row>
    <row r="9" spans="1:5" x14ac:dyDescent="0.3">
      <c r="A9" t="s">
        <v>282</v>
      </c>
      <c r="B9" s="1" t="s">
        <v>286</v>
      </c>
      <c r="C9">
        <v>20</v>
      </c>
      <c r="D9" t="str">
        <f t="shared" si="0"/>
        <v>('13CDT602','17/07/2020',20)</v>
      </c>
      <c r="E9" t="str">
        <f t="shared" si="1"/>
        <v>INSERT INTO PAGAMENTO (codAbbonamento,dataPagamento,prezzo) VALUES ('13CDT602','17/07/2020',20)</v>
      </c>
    </row>
    <row r="10" spans="1:5" x14ac:dyDescent="0.3">
      <c r="A10" t="s">
        <v>282</v>
      </c>
      <c r="B10" s="1" t="s">
        <v>285</v>
      </c>
      <c r="C10">
        <v>20</v>
      </c>
      <c r="D10" t="str">
        <f t="shared" si="0"/>
        <v>('13CDT602','17/08/2020',20)</v>
      </c>
      <c r="E10" t="str">
        <f t="shared" si="1"/>
        <v>INSERT INTO PAGAMENTO (codAbbonamento,dataPagamento,prezzo) VALUES ('13CDT602','17/08/2020',20)</v>
      </c>
    </row>
    <row r="11" spans="1:5" x14ac:dyDescent="0.3">
      <c r="A11" t="s">
        <v>282</v>
      </c>
      <c r="B11" s="1" t="s">
        <v>284</v>
      </c>
      <c r="C11">
        <v>20</v>
      </c>
      <c r="D11" t="str">
        <f t="shared" si="0"/>
        <v>('13CDT602','17/09/2020',20)</v>
      </c>
      <c r="E11" t="str">
        <f t="shared" si="1"/>
        <v>INSERT INTO PAGAMENTO (codAbbonamento,dataPagamento,prezzo) VALUES ('13CDT602','17/09/2020',20)</v>
      </c>
    </row>
    <row r="12" spans="1:5" x14ac:dyDescent="0.3">
      <c r="A12" t="s">
        <v>282</v>
      </c>
      <c r="B12" s="1" t="s">
        <v>283</v>
      </c>
      <c r="C12">
        <v>20</v>
      </c>
      <c r="D12" t="str">
        <f t="shared" si="0"/>
        <v>('13CDT602','17/10/2020',20)</v>
      </c>
      <c r="E12" t="str">
        <f t="shared" si="1"/>
        <v>INSERT INTO PAGAMENTO (codAbbonamento,dataPagamento,prezzo) VALUES ('13CDT602','17/10/2020',20)</v>
      </c>
    </row>
    <row r="13" spans="1:5" x14ac:dyDescent="0.3">
      <c r="A13" t="s">
        <v>282</v>
      </c>
      <c r="B13" s="1" t="s">
        <v>281</v>
      </c>
      <c r="C13">
        <v>20</v>
      </c>
      <c r="D13" t="str">
        <f t="shared" si="0"/>
        <v>('13CDT602','17/11/2020',20)</v>
      </c>
      <c r="E13" t="str">
        <f t="shared" si="1"/>
        <v>INSERT INTO PAGAMENTO (codAbbonamento,dataPagamento,prezzo) VALUES ('13CDT602','17/11/2020',20)</v>
      </c>
    </row>
    <row r="14" spans="1:5" x14ac:dyDescent="0.3">
      <c r="A14" t="s">
        <v>322</v>
      </c>
      <c r="B14" s="1" t="s">
        <v>321</v>
      </c>
      <c r="C14">
        <v>20</v>
      </c>
      <c r="D14" t="str">
        <f t="shared" si="0"/>
        <v>('13FRT586','13/01/2020',20)</v>
      </c>
      <c r="E14" t="str">
        <f t="shared" si="1"/>
        <v>INSERT INTO PAGAMENTO (codAbbonamento,dataPagamento,prezzo) VALUES ('13FRT586','13/01/2020',20)</v>
      </c>
    </row>
    <row r="15" spans="1:5" x14ac:dyDescent="0.3">
      <c r="A15" t="s">
        <v>318</v>
      </c>
      <c r="B15" s="1" t="s">
        <v>320</v>
      </c>
      <c r="C15">
        <v>30</v>
      </c>
      <c r="D15" t="str">
        <f t="shared" si="0"/>
        <v>('13FRT587','14/01/2020',30)</v>
      </c>
      <c r="E15" t="str">
        <f t="shared" si="1"/>
        <v>INSERT INTO PAGAMENTO (codAbbonamento,dataPagamento,prezzo) VALUES ('13FRT587','14/01/2020',30)</v>
      </c>
    </row>
    <row r="16" spans="1:5" x14ac:dyDescent="0.3">
      <c r="A16" t="s">
        <v>318</v>
      </c>
      <c r="B16" s="1" t="s">
        <v>319</v>
      </c>
      <c r="C16">
        <v>30</v>
      </c>
      <c r="D16" t="str">
        <f t="shared" si="0"/>
        <v>('13FRT587','14/02/2020',30)</v>
      </c>
      <c r="E16" t="str">
        <f t="shared" si="1"/>
        <v>INSERT INTO PAGAMENTO (codAbbonamento,dataPagamento,prezzo) VALUES ('13FRT587','14/02/2020',30)</v>
      </c>
    </row>
    <row r="17" spans="1:5" x14ac:dyDescent="0.3">
      <c r="A17" t="s">
        <v>318</v>
      </c>
      <c r="B17" s="1" t="s">
        <v>317</v>
      </c>
      <c r="C17">
        <v>30</v>
      </c>
      <c r="D17" t="str">
        <f t="shared" si="0"/>
        <v>('13FRT587','14/03/2020',30)</v>
      </c>
      <c r="E17" t="str">
        <f t="shared" si="1"/>
        <v>INSERT INTO PAGAMENTO (codAbbonamento,dataPagamento,prezzo) VALUES ('13FRT587','14/03/2020',30)</v>
      </c>
    </row>
    <row r="18" spans="1:5" x14ac:dyDescent="0.3">
      <c r="A18" t="s">
        <v>315</v>
      </c>
      <c r="B18" s="1" t="s">
        <v>316</v>
      </c>
      <c r="C18">
        <v>30</v>
      </c>
      <c r="D18" t="str">
        <f t="shared" si="0"/>
        <v>('13FRT588','15/03/2020',30)</v>
      </c>
      <c r="E18" t="str">
        <f t="shared" si="1"/>
        <v>INSERT INTO PAGAMENTO (codAbbonamento,dataPagamento,prezzo) VALUES ('13FRT588','15/03/2020',30)</v>
      </c>
    </row>
    <row r="19" spans="1:5" x14ac:dyDescent="0.3">
      <c r="A19" t="s">
        <v>315</v>
      </c>
      <c r="B19" s="1" t="s">
        <v>314</v>
      </c>
      <c r="C19">
        <v>30</v>
      </c>
      <c r="D19" t="str">
        <f t="shared" si="0"/>
        <v>('13FRT588','15/04/2020',30)</v>
      </c>
      <c r="E19" t="str">
        <f t="shared" si="1"/>
        <v>INSERT INTO PAGAMENTO (codAbbonamento,dataPagamento,prezzo) VALUES ('13FRT588','15/04/2020',30)</v>
      </c>
    </row>
    <row r="20" spans="1:5" x14ac:dyDescent="0.3">
      <c r="A20" t="s">
        <v>313</v>
      </c>
      <c r="B20" s="1" t="s">
        <v>312</v>
      </c>
      <c r="C20">
        <v>30</v>
      </c>
      <c r="D20" t="str">
        <f t="shared" si="0"/>
        <v>('13FRT589','16/10/2020',30)</v>
      </c>
      <c r="E20" t="str">
        <f t="shared" si="1"/>
        <v>INSERT INTO PAGAMENTO (codAbbonamento,dataPagamento,prezzo) VALUES ('13FRT589','16/10/2020',30)</v>
      </c>
    </row>
    <row r="21" spans="1:5" x14ac:dyDescent="0.3">
      <c r="A21" t="s">
        <v>311</v>
      </c>
      <c r="B21" s="1" t="s">
        <v>283</v>
      </c>
      <c r="C21">
        <v>30</v>
      </c>
      <c r="D21" t="str">
        <f t="shared" si="0"/>
        <v>('13FRT590','17/10/2020',30)</v>
      </c>
      <c r="E21" t="str">
        <f t="shared" si="1"/>
        <v>INSERT INTO PAGAMENTO (codAbbonamento,dataPagamento,prezzo) VALUES ('13FRT590','17/10/2020',30)</v>
      </c>
    </row>
    <row r="22" spans="1:5" x14ac:dyDescent="0.3">
      <c r="A22" t="s">
        <v>311</v>
      </c>
      <c r="B22" s="1" t="s">
        <v>281</v>
      </c>
      <c r="C22">
        <v>30</v>
      </c>
      <c r="D22" t="str">
        <f t="shared" si="0"/>
        <v>('13FRT590','17/11/2020',30)</v>
      </c>
      <c r="E22" t="str">
        <f t="shared" si="1"/>
        <v>INSERT INTO PAGAMENTO (codAbbonamento,dataPagamento,prezzo) VALUES ('13FRT590','17/11/2020',30)</v>
      </c>
    </row>
    <row r="23" spans="1:5" x14ac:dyDescent="0.3">
      <c r="A23" t="s">
        <v>311</v>
      </c>
      <c r="B23" s="1" t="s">
        <v>289</v>
      </c>
      <c r="C23">
        <v>30</v>
      </c>
      <c r="D23" t="str">
        <f t="shared" si="0"/>
        <v>('13FRT590','17/12/2020',30)</v>
      </c>
      <c r="E23" t="str">
        <f t="shared" si="1"/>
        <v>INSERT INTO PAGAMENTO (codAbbonamento,dataPagamento,prezzo) VALUES ('13FRT590','17/12/2020',30)</v>
      </c>
    </row>
    <row r="24" spans="1:5" x14ac:dyDescent="0.3">
      <c r="A24" t="s">
        <v>310</v>
      </c>
      <c r="B24" s="1" t="s">
        <v>309</v>
      </c>
      <c r="C24">
        <v>30</v>
      </c>
      <c r="D24" t="str">
        <f t="shared" si="0"/>
        <v>('13FRT591','18/10/2020',30)</v>
      </c>
      <c r="E24" t="str">
        <f t="shared" si="1"/>
        <v>INSERT INTO PAGAMENTO (codAbbonamento,dataPagamento,prezzo) VALUES ('13FRT591','18/10/2020',30)</v>
      </c>
    </row>
    <row r="25" spans="1:5" x14ac:dyDescent="0.3">
      <c r="A25" t="s">
        <v>308</v>
      </c>
      <c r="B25" s="1" t="s">
        <v>307</v>
      </c>
      <c r="C25">
        <v>30</v>
      </c>
      <c r="D25" t="str">
        <f t="shared" si="0"/>
        <v>('13FRT592','19/03/2020',30)</v>
      </c>
      <c r="E25" t="str">
        <f t="shared" si="1"/>
        <v>INSERT INTO PAGAMENTO (codAbbonamento,dataPagamento,prezzo) VALUES ('13FRT592','19/03/2020',30)</v>
      </c>
    </row>
    <row r="26" spans="1:5" x14ac:dyDescent="0.3">
      <c r="A26" t="s">
        <v>306</v>
      </c>
      <c r="B26" s="1" t="s">
        <v>305</v>
      </c>
      <c r="C26">
        <v>15</v>
      </c>
      <c r="D26" t="str">
        <f t="shared" si="0"/>
        <v>('13FRT593','20/03/2020',15)</v>
      </c>
      <c r="E26" t="str">
        <f t="shared" si="1"/>
        <v>INSERT INTO PAGAMENTO (codAbbonamento,dataPagamento,prezzo) VALUES ('13FRT593','20/03/2020',15)</v>
      </c>
    </row>
    <row r="27" spans="1:5" x14ac:dyDescent="0.3">
      <c r="A27" t="s">
        <v>304</v>
      </c>
      <c r="B27" s="1" t="s">
        <v>303</v>
      </c>
      <c r="C27">
        <v>15</v>
      </c>
      <c r="D27" t="str">
        <f t="shared" si="0"/>
        <v>('13FRT594','21/03/2020',15)</v>
      </c>
      <c r="E27" t="str">
        <f t="shared" si="1"/>
        <v>INSERT INTO PAGAMENTO (codAbbonamento,dataPagamento,prezzo) VALUES ('13FRT594','21/03/2020',15)</v>
      </c>
    </row>
    <row r="28" spans="1:5" x14ac:dyDescent="0.3">
      <c r="A28" t="s">
        <v>324</v>
      </c>
      <c r="B28" s="1" t="s">
        <v>325</v>
      </c>
      <c r="C28">
        <v>20</v>
      </c>
      <c r="D28" t="str">
        <f t="shared" si="0"/>
        <v>('15FRT585','12/02/2020',20)</v>
      </c>
      <c r="E28" t="str">
        <f t="shared" si="1"/>
        <v>INSERT INTO PAGAMENTO (codAbbonamento,dataPagamento,prezzo) VALUES ('15FRT585','12/02/2020',20)</v>
      </c>
    </row>
    <row r="29" spans="1:5" x14ac:dyDescent="0.3">
      <c r="A29" t="s">
        <v>324</v>
      </c>
      <c r="B29" s="1" t="s">
        <v>323</v>
      </c>
      <c r="C29">
        <v>20</v>
      </c>
      <c r="D29" t="str">
        <f t="shared" si="0"/>
        <v>('15FRT585','12/03/2020',20)</v>
      </c>
      <c r="E29" t="str">
        <f t="shared" si="1"/>
        <v>INSERT INTO PAGAMENTO (codAbbonamento,dataPagamento,prezzo) VALUES ('15FRT585','12/03/2020',20)</v>
      </c>
    </row>
    <row r="30" spans="1:5" x14ac:dyDescent="0.3">
      <c r="A30" t="s">
        <v>331</v>
      </c>
      <c r="B30" s="1" t="s">
        <v>334</v>
      </c>
      <c r="C30">
        <v>20</v>
      </c>
      <c r="D30" t="str">
        <f t="shared" si="0"/>
        <v>('18SRT582','09/02/2020',20)</v>
      </c>
      <c r="E30" t="str">
        <f t="shared" si="1"/>
        <v>INSERT INTO PAGAMENTO (codAbbonamento,dataPagamento,prezzo) VALUES ('18SRT582','09/02/2020',20)</v>
      </c>
    </row>
    <row r="31" spans="1:5" x14ac:dyDescent="0.3">
      <c r="A31" t="s">
        <v>331</v>
      </c>
      <c r="B31" s="1" t="s">
        <v>333</v>
      </c>
      <c r="C31">
        <v>20</v>
      </c>
      <c r="D31" t="str">
        <f t="shared" si="0"/>
        <v>('18SRT582','09/03/2020',20)</v>
      </c>
      <c r="E31" t="str">
        <f t="shared" si="1"/>
        <v>INSERT INTO PAGAMENTO (codAbbonamento,dataPagamento,prezzo) VALUES ('18SRT582','09/03/2020',20)</v>
      </c>
    </row>
    <row r="32" spans="1:5" x14ac:dyDescent="0.3">
      <c r="A32" t="s">
        <v>331</v>
      </c>
      <c r="B32" s="1" t="s">
        <v>332</v>
      </c>
      <c r="C32">
        <v>20</v>
      </c>
      <c r="D32" t="str">
        <f t="shared" si="0"/>
        <v>('18SRT582','09/04/2020',20)</v>
      </c>
      <c r="E32" t="str">
        <f t="shared" si="1"/>
        <v>INSERT INTO PAGAMENTO (codAbbonamento,dataPagamento,prezzo) VALUES ('18SRT582','09/04/2020',20)</v>
      </c>
    </row>
    <row r="33" spans="1:5" x14ac:dyDescent="0.3">
      <c r="A33" t="s">
        <v>331</v>
      </c>
      <c r="B33" s="1" t="s">
        <v>330</v>
      </c>
      <c r="C33">
        <v>20</v>
      </c>
      <c r="D33" t="str">
        <f t="shared" si="0"/>
        <v>('18SRT582','09/05/2020',20)</v>
      </c>
      <c r="E33" t="str">
        <f t="shared" si="1"/>
        <v>INSERT INTO PAGAMENTO (codAbbonamento,dataPagamento,prezzo) VALUES ('18SRT582','09/05/2020',20)</v>
      </c>
    </row>
    <row r="34" spans="1:5" x14ac:dyDescent="0.3">
      <c r="A34" t="s">
        <v>329</v>
      </c>
      <c r="B34" s="1" t="s">
        <v>328</v>
      </c>
      <c r="C34">
        <v>20</v>
      </c>
      <c r="D34" t="str">
        <f t="shared" ref="D34:D56" si="2">_xlfn.CONCAT("('",A34,"','",B34,"',",C34,")")</f>
        <v>('18SRT583','10/02/2020',20)</v>
      </c>
      <c r="E34" t="str">
        <f t="shared" si="1"/>
        <v>INSERT INTO PAGAMENTO (codAbbonamento,dataPagamento,prezzo) VALUES ('18SRT583','10/02/2020',20)</v>
      </c>
    </row>
    <row r="35" spans="1:5" x14ac:dyDescent="0.3">
      <c r="A35" t="s">
        <v>327</v>
      </c>
      <c r="B35" s="1" t="s">
        <v>326</v>
      </c>
      <c r="C35">
        <v>20</v>
      </c>
      <c r="D35" t="str">
        <f t="shared" si="2"/>
        <v>('18SRT584','11/02/2020',20)</v>
      </c>
      <c r="E35" t="str">
        <f t="shared" si="1"/>
        <v>INSERT INTO PAGAMENTO (codAbbonamento,dataPagamento,prezzo) VALUES ('18SRT584','11/02/2020',20)</v>
      </c>
    </row>
    <row r="36" spans="1:5" x14ac:dyDescent="0.3">
      <c r="A36" t="s">
        <v>300</v>
      </c>
      <c r="B36" s="1" t="s">
        <v>302</v>
      </c>
      <c r="C36">
        <v>15</v>
      </c>
      <c r="D36" t="str">
        <f t="shared" si="2"/>
        <v>('21FRT595','22/03/2020',15)</v>
      </c>
      <c r="E36" t="str">
        <f t="shared" si="1"/>
        <v>INSERT INTO PAGAMENTO (codAbbonamento,dataPagamento,prezzo) VALUES ('21FRT595','22/03/2020',15)</v>
      </c>
    </row>
    <row r="37" spans="1:5" x14ac:dyDescent="0.3">
      <c r="A37" t="s">
        <v>300</v>
      </c>
      <c r="B37" s="1" t="s">
        <v>301</v>
      </c>
      <c r="C37">
        <v>15</v>
      </c>
      <c r="D37" t="str">
        <f t="shared" si="2"/>
        <v>('21FRT595','22/04/2020',15)</v>
      </c>
      <c r="E37" t="str">
        <f t="shared" si="1"/>
        <v>INSERT INTO PAGAMENTO (codAbbonamento,dataPagamento,prezzo) VALUES ('21FRT595','22/04/2020',15)</v>
      </c>
    </row>
    <row r="38" spans="1:5" x14ac:dyDescent="0.3">
      <c r="A38" t="s">
        <v>300</v>
      </c>
      <c r="B38" s="1" t="s">
        <v>299</v>
      </c>
      <c r="C38">
        <v>15</v>
      </c>
      <c r="D38" t="str">
        <f t="shared" si="2"/>
        <v>('21FRT595','22/05/2020',15)</v>
      </c>
      <c r="E38" t="str">
        <f t="shared" si="1"/>
        <v>INSERT INTO PAGAMENTO (codAbbonamento,dataPagamento,prezzo) VALUES ('21FRT595','22/05/2020',15)</v>
      </c>
    </row>
    <row r="39" spans="1:5" x14ac:dyDescent="0.3">
      <c r="A39" t="s">
        <v>298</v>
      </c>
      <c r="B39" s="1" t="s">
        <v>297</v>
      </c>
      <c r="C39">
        <v>15</v>
      </c>
      <c r="D39" t="str">
        <f t="shared" si="2"/>
        <v>('21FRT596','11/07/2020',15)</v>
      </c>
      <c r="E39" t="str">
        <f t="shared" si="1"/>
        <v>INSERT INTO PAGAMENTO (codAbbonamento,dataPagamento,prezzo) VALUES ('21FRT596','11/07/2020',15)</v>
      </c>
    </row>
    <row r="40" spans="1:5" x14ac:dyDescent="0.3">
      <c r="A40" t="s">
        <v>296</v>
      </c>
      <c r="B40" s="1" t="s">
        <v>291</v>
      </c>
      <c r="C40">
        <v>15</v>
      </c>
      <c r="D40" t="str">
        <f t="shared" si="2"/>
        <v>('21FRT597','12/07/2020',15)</v>
      </c>
      <c r="E40" t="str">
        <f t="shared" si="1"/>
        <v>INSERT INTO PAGAMENTO (codAbbonamento,dataPagamento,prezzo) VALUES ('21FRT597','12/07/2020',15)</v>
      </c>
    </row>
    <row r="41" spans="1:5" x14ac:dyDescent="0.3">
      <c r="A41" t="s">
        <v>296</v>
      </c>
      <c r="B41" s="1" t="s">
        <v>295</v>
      </c>
      <c r="C41">
        <v>15</v>
      </c>
      <c r="D41" t="str">
        <f t="shared" si="2"/>
        <v>('21FRT597','12/08/2020',15)</v>
      </c>
      <c r="E41" t="str">
        <f t="shared" si="1"/>
        <v>INSERT INTO PAGAMENTO (codAbbonamento,dataPagamento,prezzo) VALUES ('21FRT597','12/08/2020',15)</v>
      </c>
    </row>
    <row r="42" spans="1:5" x14ac:dyDescent="0.3">
      <c r="A42" t="s">
        <v>294</v>
      </c>
      <c r="B42" s="1" t="s">
        <v>293</v>
      </c>
      <c r="C42">
        <v>15</v>
      </c>
      <c r="D42" t="str">
        <f t="shared" si="2"/>
        <v>('21FRT598','13/07/2020',15)</v>
      </c>
      <c r="E42" t="str">
        <f t="shared" si="1"/>
        <v>INSERT INTO PAGAMENTO (codAbbonamento,dataPagamento,prezzo) VALUES ('21FRT598','13/07/2020',15)</v>
      </c>
    </row>
    <row r="43" spans="1:5" x14ac:dyDescent="0.3">
      <c r="A43" t="s">
        <v>292</v>
      </c>
      <c r="B43" s="1" t="s">
        <v>291</v>
      </c>
      <c r="C43">
        <v>20</v>
      </c>
      <c r="D43" t="str">
        <f t="shared" si="2"/>
        <v>('21FRT599','12/07/2020',20)</v>
      </c>
      <c r="E43" t="str">
        <f t="shared" si="1"/>
        <v>INSERT INTO PAGAMENTO (codAbbonamento,dataPagamento,prezzo) VALUES ('21FRT599','12/07/2020',20)</v>
      </c>
    </row>
    <row r="44" spans="1:5" x14ac:dyDescent="0.3">
      <c r="A44" t="s">
        <v>290</v>
      </c>
      <c r="B44" s="1" t="s">
        <v>283</v>
      </c>
      <c r="C44">
        <v>20</v>
      </c>
      <c r="D44" t="str">
        <f t="shared" si="2"/>
        <v>('21FRT600','17/10/2020',20)</v>
      </c>
      <c r="E44" t="str">
        <f t="shared" si="1"/>
        <v>INSERT INTO PAGAMENTO (codAbbonamento,dataPagamento,prezzo) VALUES ('21FRT600','17/10/2020',20)</v>
      </c>
    </row>
    <row r="45" spans="1:5" x14ac:dyDescent="0.3">
      <c r="A45" t="s">
        <v>290</v>
      </c>
      <c r="B45" s="1" t="s">
        <v>281</v>
      </c>
      <c r="C45">
        <v>20</v>
      </c>
      <c r="D45" t="str">
        <f t="shared" si="2"/>
        <v>('21FRT600','17/11/2020',20)</v>
      </c>
      <c r="E45" t="str">
        <f t="shared" si="1"/>
        <v>INSERT INTO PAGAMENTO (codAbbonamento,dataPagamento,prezzo) VALUES ('21FRT600','17/11/2020',20)</v>
      </c>
    </row>
    <row r="46" spans="1:5" x14ac:dyDescent="0.3">
      <c r="A46" t="s">
        <v>290</v>
      </c>
      <c r="B46" s="1" t="s">
        <v>289</v>
      </c>
      <c r="C46">
        <v>20</v>
      </c>
      <c r="D46" t="str">
        <f t="shared" si="2"/>
        <v>('21FRT600','17/12/2020',20)</v>
      </c>
      <c r="E46" t="str">
        <f t="shared" si="1"/>
        <v>INSERT INTO PAGAMENTO (codAbbonamento,dataPagamento,prezzo) VALUES ('21FRT600','17/12/2020',20)</v>
      </c>
    </row>
    <row r="47" spans="1:5" x14ac:dyDescent="0.3">
      <c r="A47" t="s">
        <v>288</v>
      </c>
      <c r="B47" s="1" t="s">
        <v>287</v>
      </c>
      <c r="C47">
        <v>20</v>
      </c>
      <c r="D47" t="str">
        <f t="shared" si="2"/>
        <v>('21FRT601','16/07/2020',20)</v>
      </c>
      <c r="E47" t="str">
        <f t="shared" si="1"/>
        <v>INSERT INTO PAGAMENTO (codAbbonamento,dataPagamento,prezzo) VALUES ('21FRT601','16/07/2020',20)</v>
      </c>
    </row>
    <row r="48" spans="1:5" x14ac:dyDescent="0.3">
      <c r="A48" t="s">
        <v>346</v>
      </c>
      <c r="B48" s="1" t="s">
        <v>347</v>
      </c>
      <c r="C48">
        <v>20</v>
      </c>
      <c r="D48" t="str">
        <f t="shared" si="2"/>
        <v>('58ABT576','03/01/2020',20)</v>
      </c>
      <c r="E48" t="str">
        <f t="shared" si="1"/>
        <v>INSERT INTO PAGAMENTO (codAbbonamento,dataPagamento,prezzo) VALUES ('58ABT576','03/01/2020',20)</v>
      </c>
    </row>
    <row r="49" spans="1:5" x14ac:dyDescent="0.3">
      <c r="A49" t="s">
        <v>346</v>
      </c>
      <c r="B49" s="1" t="s">
        <v>345</v>
      </c>
      <c r="C49">
        <v>20</v>
      </c>
      <c r="D49" t="str">
        <f t="shared" si="2"/>
        <v>('58ABT576','03/02/2020',20)</v>
      </c>
      <c r="E49" t="str">
        <f t="shared" si="1"/>
        <v>INSERT INTO PAGAMENTO (codAbbonamento,dataPagamento,prezzo) VALUES ('58ABT576','03/02/2020',20)</v>
      </c>
    </row>
    <row r="50" spans="1:5" x14ac:dyDescent="0.3">
      <c r="A50" t="s">
        <v>344</v>
      </c>
      <c r="B50" s="1" t="s">
        <v>291</v>
      </c>
      <c r="C50">
        <v>20</v>
      </c>
      <c r="D50" t="str">
        <f t="shared" si="2"/>
        <v>('58ABT577','12/07/2020',20)</v>
      </c>
      <c r="E50" t="str">
        <f t="shared" si="1"/>
        <v>INSERT INTO PAGAMENTO (codAbbonamento,dataPagamento,prezzo) VALUES ('58ABT577','12/07/2020',20)</v>
      </c>
    </row>
    <row r="51" spans="1:5" x14ac:dyDescent="0.3">
      <c r="A51" t="s">
        <v>341</v>
      </c>
      <c r="B51" s="1" t="s">
        <v>343</v>
      </c>
      <c r="C51">
        <v>20</v>
      </c>
      <c r="D51" t="str">
        <f t="shared" si="2"/>
        <v>('58ABT578','05/01/2020',20)</v>
      </c>
      <c r="E51" t="str">
        <f t="shared" si="1"/>
        <v>INSERT INTO PAGAMENTO (codAbbonamento,dataPagamento,prezzo) VALUES ('58ABT578','05/01/2020',20)</v>
      </c>
    </row>
    <row r="52" spans="1:5" x14ac:dyDescent="0.3">
      <c r="A52" t="s">
        <v>341</v>
      </c>
      <c r="B52" s="1" t="s">
        <v>342</v>
      </c>
      <c r="C52">
        <v>20</v>
      </c>
      <c r="D52" t="str">
        <f t="shared" si="2"/>
        <v>('58ABT578','05/02/2020',20)</v>
      </c>
      <c r="E52" t="str">
        <f t="shared" si="1"/>
        <v>INSERT INTO PAGAMENTO (codAbbonamento,dataPagamento,prezzo) VALUES ('58ABT578','05/02/2020',20)</v>
      </c>
    </row>
    <row r="53" spans="1:5" x14ac:dyDescent="0.3">
      <c r="A53" t="s">
        <v>341</v>
      </c>
      <c r="B53" s="1" t="s">
        <v>340</v>
      </c>
      <c r="C53">
        <v>20</v>
      </c>
      <c r="D53" t="str">
        <f t="shared" si="2"/>
        <v>('58ABT578','05/03/2020',20)</v>
      </c>
      <c r="E53" t="str">
        <f t="shared" si="1"/>
        <v>INSERT INTO PAGAMENTO (codAbbonamento,dataPagamento,prezzo) VALUES ('58ABT578','05/03/2020',20)</v>
      </c>
    </row>
    <row r="54" spans="1:5" x14ac:dyDescent="0.3">
      <c r="A54" t="s">
        <v>339</v>
      </c>
      <c r="B54" s="1" t="s">
        <v>338</v>
      </c>
      <c r="C54">
        <v>20</v>
      </c>
      <c r="D54" t="str">
        <f t="shared" si="2"/>
        <v>('58ABT579','06/01/2020',20)</v>
      </c>
      <c r="E54" t="str">
        <f t="shared" si="1"/>
        <v>INSERT INTO PAGAMENTO (codAbbonamento,dataPagamento,prezzo) VALUES ('58ABT579','06/01/2020',20)</v>
      </c>
    </row>
    <row r="55" spans="1:5" x14ac:dyDescent="0.3">
      <c r="A55" t="s">
        <v>337</v>
      </c>
      <c r="B55" s="1" t="s">
        <v>283</v>
      </c>
      <c r="C55">
        <v>20</v>
      </c>
      <c r="D55" t="str">
        <f t="shared" si="2"/>
        <v>('58ABT580','17/10/2020',20)</v>
      </c>
      <c r="E55" t="str">
        <f t="shared" si="1"/>
        <v>INSERT INTO PAGAMENTO (codAbbonamento,dataPagamento,prezzo) VALUES ('58ABT580','17/10/2020',20)</v>
      </c>
    </row>
    <row r="56" spans="1:5" x14ac:dyDescent="0.3">
      <c r="A56" t="s">
        <v>337</v>
      </c>
      <c r="B56" s="1" t="s">
        <v>281</v>
      </c>
      <c r="C56">
        <v>20</v>
      </c>
      <c r="D56" t="str">
        <f t="shared" si="2"/>
        <v>('58ABT580','17/11/2020',20)</v>
      </c>
      <c r="E56" t="str">
        <f t="shared" si="1"/>
        <v>INSERT INTO PAGAMENTO (codAbbonamento,dataPagamento,prezzo) VALUES ('58ABT580','17/11/2020',20)</v>
      </c>
    </row>
  </sheetData>
  <sortState xmlns:xlrd2="http://schemas.microsoft.com/office/spreadsheetml/2017/richdata2" ref="A2:E56">
    <sortCondition ref="A2:A5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workbookViewId="0">
      <selection activeCell="E46" sqref="E4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opLeftCell="M196" zoomScale="85" workbookViewId="0">
      <selection activeCell="O2" sqref="O2:O229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43913</v>
      </c>
      <c r="F2" s="14" t="str">
        <f t="shared" ref="F2:F65" ca="1" si="1">TEXT(E2,"GG/MM/AAAA")</f>
        <v>23/03/2020</v>
      </c>
      <c r="G2" t="str">
        <f t="shared" ref="G2:G65" ca="1" si="2">TEXT(RAND(),"HH:MM:SS")</f>
        <v>02:49:14</v>
      </c>
      <c r="H2" s="10">
        <f t="shared" ref="H2:H30" ca="1" si="3">Q2*L2</f>
        <v>9.1173116244902333E-3</v>
      </c>
      <c r="I2" s="10" t="str">
        <f t="shared" ref="I2:I65" ca="1" si="4">TEXT(H2,"HH:MM:SS")</f>
        <v>00:13:08</v>
      </c>
      <c r="J2" t="s">
        <v>1206</v>
      </c>
      <c r="K2" t="s">
        <v>692</v>
      </c>
      <c r="L2" s="13">
        <v>4.027777777777778E-2</v>
      </c>
      <c r="M2" s="13"/>
      <c r="N2" s="3" t="str">
        <f ca="1">_xlfn.CONCAT("('",A2,"','",D2,"','",F2,"','",G2,"','",I2,"',",J2,",'",K2,"')",)</f>
        <v>('AssuntaRubini','Assunta','23/03/2020','02:49:14','00:13:08',NULL,'DIS1')</v>
      </c>
      <c r="O2" s="13" t="str">
        <f t="shared" ref="O2:O65" ca="1" si="5">_xlfn.CONCAT("INSERT INTO VISIONE (",$A$1,",",$D$1,",",$E$1,",",$G$1,",",$H$1,",",$J$1,",",$K$1,") VALUES ",N2)</f>
        <v>INSERT INTO VISIONE (nomeAccount,nomeUtente,data,ora,minutoArrivo,codEpisodio,codFilm) VALUES ('AssuntaRubini','Assunta','23/03/2020','02:49:14','00:13:08',NULL,'DIS1')</v>
      </c>
      <c r="P2" s="13"/>
      <c r="Q2" s="11">
        <f t="shared" ref="Q2:Q65" ca="1" si="6">RAND()</f>
        <v>0.2263608403321713</v>
      </c>
      <c r="R2" s="10" t="b">
        <f t="shared" ref="R2:R65" ca="1" si="7">H2&lt;L2</f>
        <v>1</v>
      </c>
      <c r="S2" s="9">
        <f t="shared" ref="S2:S33" si="8">DATEVALUE(C2)</f>
        <v>43831</v>
      </c>
      <c r="T2" s="9">
        <v>44369</v>
      </c>
      <c r="U2" t="b">
        <f t="shared" ref="U2:U65" ca="1" si="9">(E2&lt;S2)</f>
        <v>0</v>
      </c>
      <c r="V2" t="b">
        <f t="shared" ref="V2:V65" ca="1" si="10">(E2&gt;T2)</f>
        <v>0</v>
      </c>
      <c r="W2" t="b">
        <f t="shared" ref="W2:W65" ca="1" si="11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44078</v>
      </c>
      <c r="F3" s="14" t="str">
        <f t="shared" ca="1" si="1"/>
        <v>04/09/2020</v>
      </c>
      <c r="G3" t="str">
        <f t="shared" ca="1" si="2"/>
        <v>18:06:03</v>
      </c>
      <c r="H3" s="10">
        <f t="shared" ca="1" si="3"/>
        <v>3.6229796829537107E-2</v>
      </c>
      <c r="I3" s="10" t="str">
        <f t="shared" ca="1" si="4"/>
        <v>00:52:10</v>
      </c>
      <c r="J3" t="s">
        <v>1206</v>
      </c>
      <c r="K3" t="s">
        <v>691</v>
      </c>
      <c r="L3" s="13">
        <v>6.25E-2</v>
      </c>
      <c r="M3" s="13"/>
      <c r="N3" s="3" t="str">
        <f t="shared" ref="N3:N66" ca="1" si="12">_xlfn.CONCAT("('",A3,"','",D3,"','",F3,"','",G3,"','",I3,"',",J3,",'",K3,"')",)</f>
        <v>('AssuntaRubini','Maria','04/09/2020','18:06:03','00:52:10',NULL,'DIS2')</v>
      </c>
      <c r="O3" s="13" t="str">
        <f t="shared" ca="1" si="5"/>
        <v>INSERT INTO VISIONE (nomeAccount,nomeUtente,data,ora,minutoArrivo,codEpisodio,codFilm) VALUES ('AssuntaRubini','Maria','04/09/2020','18:06:03','00:52:10',NULL,'DIS2')</v>
      </c>
      <c r="P3" s="13"/>
      <c r="Q3" s="11">
        <f t="shared" ca="1" si="6"/>
        <v>0.57967674927259372</v>
      </c>
      <c r="R3" s="10" t="b">
        <f t="shared" ca="1" si="7"/>
        <v>1</v>
      </c>
      <c r="S3" s="9">
        <f t="shared" si="8"/>
        <v>43831</v>
      </c>
      <c r="T3" s="9">
        <v>44369</v>
      </c>
      <c r="U3" t="b">
        <f t="shared" ca="1" si="9"/>
        <v>0</v>
      </c>
      <c r="V3" t="b">
        <f t="shared" ca="1" si="10"/>
        <v>0</v>
      </c>
      <c r="W3" t="b">
        <f t="shared" ca="1" si="11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43986</v>
      </c>
      <c r="F4" s="14" t="str">
        <f t="shared" ca="1" si="1"/>
        <v>04/06/2020</v>
      </c>
      <c r="G4" t="str">
        <f t="shared" ca="1" si="2"/>
        <v>23:04:03</v>
      </c>
      <c r="H4" s="10">
        <f t="shared" ca="1" si="3"/>
        <v>3.1772550654245661E-2</v>
      </c>
      <c r="I4" s="10" t="str">
        <f t="shared" ca="1" si="4"/>
        <v>00:45:45</v>
      </c>
      <c r="J4" t="s">
        <v>1206</v>
      </c>
      <c r="K4" t="s">
        <v>690</v>
      </c>
      <c r="L4" s="13">
        <v>4.1666666666666664E-2</v>
      </c>
      <c r="M4" s="13"/>
      <c r="N4" s="3" t="str">
        <f t="shared" ca="1" si="12"/>
        <v>('AssuntaRubini','Chiara','04/06/2020','23:04:03','00:45:45',NULL,'DIS3')</v>
      </c>
      <c r="O4" s="13" t="str">
        <f t="shared" ca="1" si="5"/>
        <v>INSERT INTO VISIONE (nomeAccount,nomeUtente,data,ora,minutoArrivo,codEpisodio,codFilm) VALUES ('AssuntaRubini','Chiara','04/06/2020','23:04:03','00:45:45',NULL,'DIS3')</v>
      </c>
      <c r="P4" s="13"/>
      <c r="Q4" s="11">
        <f t="shared" ca="1" si="6"/>
        <v>0.76254121570189592</v>
      </c>
      <c r="R4" s="10" t="b">
        <f t="shared" ca="1" si="7"/>
        <v>1</v>
      </c>
      <c r="S4" s="9">
        <f t="shared" si="8"/>
        <v>43831</v>
      </c>
      <c r="T4" s="9">
        <v>44369</v>
      </c>
      <c r="U4" t="b">
        <f t="shared" ca="1" si="9"/>
        <v>0</v>
      </c>
      <c r="V4" t="b">
        <f t="shared" ca="1" si="10"/>
        <v>0</v>
      </c>
      <c r="W4" t="b">
        <f t="shared" ca="1" si="11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44301</v>
      </c>
      <c r="F5" s="14" t="str">
        <f t="shared" ca="1" si="1"/>
        <v>15/04/2021</v>
      </c>
      <c r="G5" t="str">
        <f t="shared" ca="1" si="2"/>
        <v>07:13:46</v>
      </c>
      <c r="H5" s="10">
        <f t="shared" ca="1" si="3"/>
        <v>2.7490908938886303E-2</v>
      </c>
      <c r="I5" s="10" t="str">
        <f t="shared" ca="1" si="4"/>
        <v>00:39:35</v>
      </c>
      <c r="J5" t="s">
        <v>1206</v>
      </c>
      <c r="K5" t="s">
        <v>689</v>
      </c>
      <c r="L5" s="13">
        <v>5.2083333333333336E-2</v>
      </c>
      <c r="M5" s="13"/>
      <c r="N5" s="3" t="str">
        <f t="shared" ca="1" si="12"/>
        <v>('GiuliaLetiziaNorbiato','Giulia','15/04/2021','07:13:46','00:39:35',NULL,'DIS4')</v>
      </c>
      <c r="O5" s="13" t="str">
        <f t="shared" ca="1" si="5"/>
        <v>INSERT INTO VISIONE (nomeAccount,nomeUtente,data,ora,minutoArrivo,codEpisodio,codFilm) VALUES ('GiuliaLetiziaNorbiato','Giulia','15/04/2021','07:13:46','00:39:35',NULL,'DIS4')</v>
      </c>
      <c r="P5" s="13"/>
      <c r="Q5" s="11">
        <f t="shared" ca="1" si="6"/>
        <v>0.52782545162661698</v>
      </c>
      <c r="R5" s="10" t="b">
        <f t="shared" ca="1" si="7"/>
        <v>1</v>
      </c>
      <c r="S5" s="9">
        <f t="shared" si="8"/>
        <v>43832</v>
      </c>
      <c r="T5" s="9">
        <v>44369</v>
      </c>
      <c r="U5" t="b">
        <f t="shared" ca="1" si="9"/>
        <v>0</v>
      </c>
      <c r="V5" t="b">
        <f t="shared" ca="1" si="10"/>
        <v>0</v>
      </c>
      <c r="W5" t="b">
        <f t="shared" ca="1" si="11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44214</v>
      </c>
      <c r="F6" s="14" t="str">
        <f t="shared" ca="1" si="1"/>
        <v>18/01/2021</v>
      </c>
      <c r="G6" t="str">
        <f t="shared" ca="1" si="2"/>
        <v>14:46:43</v>
      </c>
      <c r="H6" s="10">
        <f t="shared" ca="1" si="3"/>
        <v>3.7678689002180341E-2</v>
      </c>
      <c r="I6" s="10" t="str">
        <f t="shared" ca="1" si="4"/>
        <v>00:54:15</v>
      </c>
      <c r="J6" t="s">
        <v>1206</v>
      </c>
      <c r="K6" t="s">
        <v>688</v>
      </c>
      <c r="L6" s="13">
        <v>5.9027777777777783E-2</v>
      </c>
      <c r="M6" s="13"/>
      <c r="N6" s="3" t="str">
        <f t="shared" ca="1" si="12"/>
        <v>('EttoreDomenici','Ettore','18/01/2021','14:46:43','00:54:15',NULL,'DIS5')</v>
      </c>
      <c r="O6" s="13" t="str">
        <f t="shared" ca="1" si="5"/>
        <v>INSERT INTO VISIONE (nomeAccount,nomeUtente,data,ora,minutoArrivo,codEpisodio,codFilm) VALUES ('EttoreDomenici','Ettore','18/01/2021','14:46:43','00:54:15',NULL,'DIS5')</v>
      </c>
      <c r="P6" s="13"/>
      <c r="Q6" s="11">
        <f t="shared" ca="1" si="6"/>
        <v>0.63832131956634919</v>
      </c>
      <c r="R6" s="10" t="b">
        <f t="shared" ca="1" si="7"/>
        <v>1</v>
      </c>
      <c r="S6" s="9">
        <f t="shared" si="8"/>
        <v>43833</v>
      </c>
      <c r="T6" s="9">
        <v>44369</v>
      </c>
      <c r="U6" t="b">
        <f t="shared" ca="1" si="9"/>
        <v>0</v>
      </c>
      <c r="V6" t="b">
        <f t="shared" ca="1" si="10"/>
        <v>0</v>
      </c>
      <c r="W6" t="b">
        <f t="shared" ca="1" si="11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44024</v>
      </c>
      <c r="F7" s="14" t="str">
        <f t="shared" ca="1" si="1"/>
        <v>12/07/2020</v>
      </c>
      <c r="G7" t="str">
        <f t="shared" ca="1" si="2"/>
        <v>05:50:19</v>
      </c>
      <c r="H7" s="10">
        <f t="shared" ca="1" si="3"/>
        <v>4.9343270894316879E-2</v>
      </c>
      <c r="I7" s="10" t="str">
        <f t="shared" ca="1" si="4"/>
        <v>01:11:03</v>
      </c>
      <c r="J7" t="s">
        <v>1206</v>
      </c>
      <c r="K7" t="s">
        <v>687</v>
      </c>
      <c r="L7" s="13">
        <v>6.25E-2</v>
      </c>
      <c r="M7" s="13"/>
      <c r="N7" s="3" t="str">
        <f t="shared" ca="1" si="12"/>
        <v>('EttoreDomenici','Riccardo','12/07/2020','05:50:19','01:11:03',NULL,'DIS6')</v>
      </c>
      <c r="O7" s="13" t="str">
        <f t="shared" ca="1" si="5"/>
        <v>INSERT INTO VISIONE (nomeAccount,nomeUtente,data,ora,minutoArrivo,codEpisodio,codFilm) VALUES ('EttoreDomenici','Riccardo','12/07/2020','05:50:19','01:11:03',NULL,'DIS6')</v>
      </c>
      <c r="P7" s="13"/>
      <c r="Q7" s="11">
        <f t="shared" ca="1" si="6"/>
        <v>0.78949233430907007</v>
      </c>
      <c r="R7" s="10" t="b">
        <f t="shared" ca="1" si="7"/>
        <v>1</v>
      </c>
      <c r="S7" s="9">
        <f t="shared" si="8"/>
        <v>43833</v>
      </c>
      <c r="T7" s="9">
        <v>44369</v>
      </c>
      <c r="U7" t="b">
        <f t="shared" ca="1" si="9"/>
        <v>0</v>
      </c>
      <c r="V7" t="b">
        <f t="shared" ca="1" si="10"/>
        <v>0</v>
      </c>
      <c r="W7" t="b">
        <f t="shared" ca="1" si="11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43874</v>
      </c>
      <c r="F8" s="14" t="str">
        <f t="shared" ca="1" si="1"/>
        <v>13/02/2020</v>
      </c>
      <c r="G8" t="str">
        <f t="shared" ca="1" si="2"/>
        <v>00:59:40</v>
      </c>
      <c r="H8" s="10">
        <f t="shared" ca="1" si="3"/>
        <v>1.743036338162105E-3</v>
      </c>
      <c r="I8" s="10" t="str">
        <f t="shared" ca="1" si="4"/>
        <v>00:02:31</v>
      </c>
      <c r="J8" t="s">
        <v>1206</v>
      </c>
      <c r="K8" t="s">
        <v>686</v>
      </c>
      <c r="L8" s="13">
        <v>4.3055555555555562E-2</v>
      </c>
      <c r="M8" s="13"/>
      <c r="N8" s="3" t="str">
        <f t="shared" ca="1" si="12"/>
        <v>('EttoreDomenici','Claudio','13/02/2020','00:59:40','00:02:31',NULL,'DIS7')</v>
      </c>
      <c r="O8" s="13" t="str">
        <f t="shared" ca="1" si="5"/>
        <v>INSERT INTO VISIONE (nomeAccount,nomeUtente,data,ora,minutoArrivo,codEpisodio,codFilm) VALUES ('EttoreDomenici','Claudio','13/02/2020','00:59:40','00:02:31',NULL,'DIS7')</v>
      </c>
      <c r="P8" s="13"/>
      <c r="Q8" s="11">
        <f t="shared" ca="1" si="6"/>
        <v>4.0483424628281139E-2</v>
      </c>
      <c r="R8" s="10" t="b">
        <f t="shared" ca="1" si="7"/>
        <v>1</v>
      </c>
      <c r="S8" s="9">
        <f t="shared" si="8"/>
        <v>43833</v>
      </c>
      <c r="T8" s="9">
        <v>44369</v>
      </c>
      <c r="U8" t="b">
        <f t="shared" ca="1" si="9"/>
        <v>0</v>
      </c>
      <c r="V8" t="b">
        <f t="shared" ca="1" si="10"/>
        <v>0</v>
      </c>
      <c r="W8" t="b">
        <f t="shared" ca="1" si="11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44292</v>
      </c>
      <c r="F9" s="14" t="str">
        <f t="shared" ca="1" si="1"/>
        <v>06/04/2021</v>
      </c>
      <c r="G9" t="str">
        <f t="shared" ca="1" si="2"/>
        <v>08:30:00</v>
      </c>
      <c r="H9" s="10">
        <f t="shared" ca="1" si="3"/>
        <v>3.1035693064892234E-2</v>
      </c>
      <c r="I9" s="10" t="str">
        <f t="shared" ca="1" si="4"/>
        <v>00:44:41</v>
      </c>
      <c r="J9" t="s">
        <v>1206</v>
      </c>
      <c r="K9" t="s">
        <v>685</v>
      </c>
      <c r="L9" s="13">
        <v>5.1388888888888894E-2</v>
      </c>
      <c r="M9" s="13"/>
      <c r="N9" s="3" t="str">
        <f t="shared" ca="1" si="12"/>
        <v>('EttoreDomenici','Giulia','06/04/2021','08:30:00','00:44:41',NULL,'DIS8')</v>
      </c>
      <c r="O9" s="13" t="str">
        <f t="shared" ca="1" si="5"/>
        <v>INSERT INTO VISIONE (nomeAccount,nomeUtente,data,ora,minutoArrivo,codEpisodio,codFilm) VALUES ('EttoreDomenici','Giulia','06/04/2021','08:30:00','00:44:41',NULL,'DIS8')</v>
      </c>
      <c r="P9" s="13"/>
      <c r="Q9" s="11">
        <f t="shared" ca="1" si="6"/>
        <v>0.60393781099249744</v>
      </c>
      <c r="R9" s="10" t="b">
        <f t="shared" ca="1" si="7"/>
        <v>1</v>
      </c>
      <c r="S9" s="9">
        <f t="shared" si="8"/>
        <v>43833</v>
      </c>
      <c r="T9" s="9">
        <v>44369</v>
      </c>
      <c r="U9" t="b">
        <f t="shared" ca="1" si="9"/>
        <v>0</v>
      </c>
      <c r="V9" t="b">
        <f t="shared" ca="1" si="10"/>
        <v>0</v>
      </c>
      <c r="W9" t="b">
        <f t="shared" ca="1" si="11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44358</v>
      </c>
      <c r="F10" s="14" t="str">
        <f t="shared" ca="1" si="1"/>
        <v>11/06/2021</v>
      </c>
      <c r="G10" t="str">
        <f t="shared" ca="1" si="2"/>
        <v>15:47:25</v>
      </c>
      <c r="H10" s="10">
        <f t="shared" ca="1" si="3"/>
        <v>5.9372267328822149E-2</v>
      </c>
      <c r="I10" s="10" t="str">
        <f t="shared" ca="1" si="4"/>
        <v>01:25:30</v>
      </c>
      <c r="J10" t="s">
        <v>1206</v>
      </c>
      <c r="K10" t="s">
        <v>499</v>
      </c>
      <c r="L10" s="13">
        <v>9.0277777777777776E-2</v>
      </c>
      <c r="M10" s="13"/>
      <c r="N10" s="3" t="str">
        <f t="shared" ca="1" si="12"/>
        <v>('EttoreDomenici','Lucia','11/06/2021','15:47:25','01:25:30',NULL,'WARN1')</v>
      </c>
      <c r="O10" s="13" t="str">
        <f t="shared" ca="1" si="5"/>
        <v>INSERT INTO VISIONE (nomeAccount,nomeUtente,data,ora,minutoArrivo,codEpisodio,codFilm) VALUES ('EttoreDomenici','Lucia','11/06/2021','15:47:25','01:25:30',NULL,'WARN1')</v>
      </c>
      <c r="P10" s="13"/>
      <c r="Q10" s="11">
        <f t="shared" ca="1" si="6"/>
        <v>0.65766203810387613</v>
      </c>
      <c r="R10" s="10" t="b">
        <f t="shared" ca="1" si="7"/>
        <v>1</v>
      </c>
      <c r="S10" s="9">
        <f t="shared" si="8"/>
        <v>43833</v>
      </c>
      <c r="T10" s="9">
        <v>44369</v>
      </c>
      <c r="U10" t="b">
        <f t="shared" ca="1" si="9"/>
        <v>0</v>
      </c>
      <c r="V10" t="b">
        <f t="shared" ca="1" si="10"/>
        <v>0</v>
      </c>
      <c r="W10" t="b">
        <f t="shared" ca="1" si="11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44043</v>
      </c>
      <c r="F11" s="14" t="str">
        <f t="shared" ca="1" si="1"/>
        <v>31/07/2020</v>
      </c>
      <c r="G11" t="str">
        <f t="shared" ca="1" si="2"/>
        <v>06:42:40</v>
      </c>
      <c r="H11" s="10">
        <f t="shared" ca="1" si="3"/>
        <v>5.8587375513434778E-2</v>
      </c>
      <c r="I11" s="10" t="str">
        <f t="shared" ca="1" si="4"/>
        <v>01:24:22</v>
      </c>
      <c r="J11" t="s">
        <v>1206</v>
      </c>
      <c r="K11" t="s">
        <v>500</v>
      </c>
      <c r="L11" s="13">
        <v>8.819444444444445E-2</v>
      </c>
      <c r="M11" s="13"/>
      <c r="N11" s="3" t="str">
        <f t="shared" ca="1" si="12"/>
        <v>('CarolinaSanzani','Carolina','31/07/2020','06:42:40','01:24:22',NULL,'WARN2')</v>
      </c>
      <c r="O11" s="13" t="str">
        <f t="shared" ca="1" si="5"/>
        <v>INSERT INTO VISIONE (nomeAccount,nomeUtente,data,ora,minutoArrivo,codEpisodio,codFilm) VALUES ('CarolinaSanzani','Carolina','31/07/2020','06:42:40','01:24:22',NULL,'WARN2')</v>
      </c>
      <c r="P11" s="13"/>
      <c r="Q11" s="11">
        <f t="shared" ca="1" si="6"/>
        <v>0.66429780109721315</v>
      </c>
      <c r="R11" s="10" t="b">
        <f t="shared" ca="1" si="7"/>
        <v>1</v>
      </c>
      <c r="S11" s="9">
        <f t="shared" si="8"/>
        <v>43835</v>
      </c>
      <c r="T11" s="9">
        <v>44369</v>
      </c>
      <c r="U11" t="b">
        <f t="shared" ca="1" si="9"/>
        <v>0</v>
      </c>
      <c r="V11" t="b">
        <f t="shared" ca="1" si="10"/>
        <v>0</v>
      </c>
      <c r="W11" t="b">
        <f t="shared" ca="1" si="11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44330</v>
      </c>
      <c r="F12" s="14" t="str">
        <f t="shared" ca="1" si="1"/>
        <v>14/05/2021</v>
      </c>
      <c r="G12" t="str">
        <f t="shared" ca="1" si="2"/>
        <v>02:23:18</v>
      </c>
      <c r="H12" s="10">
        <f t="shared" ca="1" si="3"/>
        <v>2.1991134585503672E-2</v>
      </c>
      <c r="I12" s="10" t="str">
        <f t="shared" ca="1" si="4"/>
        <v>00:31:40</v>
      </c>
      <c r="J12" t="s">
        <v>1206</v>
      </c>
      <c r="K12" t="s">
        <v>501</v>
      </c>
      <c r="L12" s="13">
        <v>9.7222222222222224E-2</v>
      </c>
      <c r="M12" s="13"/>
      <c r="N12" s="3" t="str">
        <f t="shared" ca="1" si="12"/>
        <v>('CarolinaSanzani','Camilla','14/05/2021','02:23:18','00:31:40',NULL,'WARN3')</v>
      </c>
      <c r="O12" s="13" t="str">
        <f t="shared" ca="1" si="5"/>
        <v>INSERT INTO VISIONE (nomeAccount,nomeUtente,data,ora,minutoArrivo,codEpisodio,codFilm) VALUES ('CarolinaSanzani','Camilla','14/05/2021','02:23:18','00:31:40',NULL,'WARN3')</v>
      </c>
      <c r="P12" s="13"/>
      <c r="Q12" s="11">
        <f t="shared" ca="1" si="6"/>
        <v>0.22619452716518063</v>
      </c>
      <c r="R12" s="10" t="b">
        <f t="shared" ca="1" si="7"/>
        <v>1</v>
      </c>
      <c r="S12" s="9">
        <f t="shared" si="8"/>
        <v>43835</v>
      </c>
      <c r="T12" s="9">
        <v>44369</v>
      </c>
      <c r="U12" t="b">
        <f t="shared" ca="1" si="9"/>
        <v>0</v>
      </c>
      <c r="V12" t="b">
        <f t="shared" ca="1" si="10"/>
        <v>0</v>
      </c>
      <c r="W12" t="b">
        <f t="shared" ca="1" si="11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44235</v>
      </c>
      <c r="F13" s="14" t="str">
        <f t="shared" ca="1" si="1"/>
        <v>08/02/2021</v>
      </c>
      <c r="G13" t="str">
        <f t="shared" ca="1" si="2"/>
        <v>05:39:05</v>
      </c>
      <c r="H13" s="10">
        <f t="shared" ca="1" si="3"/>
        <v>5.16039421634409E-2</v>
      </c>
      <c r="I13" s="10" t="str">
        <f t="shared" ca="1" si="4"/>
        <v>01:14:19</v>
      </c>
      <c r="J13" t="s">
        <v>1206</v>
      </c>
      <c r="K13" t="s">
        <v>502</v>
      </c>
      <c r="L13" s="13">
        <v>9.375E-2</v>
      </c>
      <c r="M13" s="13"/>
      <c r="N13" s="3" t="str">
        <f t="shared" ca="1" si="12"/>
        <v>('CarolinaSanzani','Chiara','08/02/2021','05:39:05','01:14:19',NULL,'WARN4')</v>
      </c>
      <c r="O13" s="13" t="str">
        <f t="shared" ca="1" si="5"/>
        <v>INSERT INTO VISIONE (nomeAccount,nomeUtente,data,ora,minutoArrivo,codEpisodio,codFilm) VALUES ('CarolinaSanzani','Chiara','08/02/2021','05:39:05','01:14:19',NULL,'WARN4')</v>
      </c>
      <c r="P13" s="13"/>
      <c r="Q13" s="11">
        <f t="shared" ca="1" si="6"/>
        <v>0.55044204974336963</v>
      </c>
      <c r="R13" s="10" t="b">
        <f t="shared" ca="1" si="7"/>
        <v>1</v>
      </c>
      <c r="S13" s="9">
        <f t="shared" si="8"/>
        <v>43835</v>
      </c>
      <c r="T13" s="9">
        <v>44369</v>
      </c>
      <c r="U13" t="b">
        <f t="shared" ca="1" si="9"/>
        <v>0</v>
      </c>
      <c r="V13" t="b">
        <f t="shared" ca="1" si="10"/>
        <v>0</v>
      </c>
      <c r="W13" t="b">
        <f t="shared" ca="1" si="11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44108</v>
      </c>
      <c r="F14" s="14" t="str">
        <f t="shared" ca="1" si="1"/>
        <v>04/10/2020</v>
      </c>
      <c r="G14" t="str">
        <f t="shared" ca="1" si="2"/>
        <v>20:58:43</v>
      </c>
      <c r="H14" s="10">
        <f t="shared" ca="1" si="3"/>
        <v>4.5320311367421193E-2</v>
      </c>
      <c r="I14" s="10" t="str">
        <f t="shared" ca="1" si="4"/>
        <v>01:05:16</v>
      </c>
      <c r="J14" t="s">
        <v>1206</v>
      </c>
      <c r="K14" t="s">
        <v>503</v>
      </c>
      <c r="L14" s="13">
        <v>8.6805555555555566E-2</v>
      </c>
      <c r="M14" s="13"/>
      <c r="N14" s="3" t="str">
        <f t="shared" ca="1" si="12"/>
        <v>('KevinBizzuti','Simone','04/10/2020','20:58:43','01:05:16',NULL,'WARN5')</v>
      </c>
      <c r="O14" s="13" t="str">
        <f t="shared" ca="1" si="5"/>
        <v>INSERT INTO VISIONE (nomeAccount,nomeUtente,data,ora,minutoArrivo,codEpisodio,codFilm) VALUES ('KevinBizzuti','Simone','04/10/2020','20:58:43','01:05:16',NULL,'WARN5')</v>
      </c>
      <c r="P14" s="13"/>
      <c r="Q14" s="11">
        <f t="shared" ca="1" si="6"/>
        <v>0.52208998695269204</v>
      </c>
      <c r="R14" s="10" t="b">
        <f t="shared" ca="1" si="7"/>
        <v>1</v>
      </c>
      <c r="S14" s="9">
        <f t="shared" si="8"/>
        <v>43836</v>
      </c>
      <c r="T14" s="9">
        <v>44369</v>
      </c>
      <c r="U14" t="b">
        <f t="shared" ca="1" si="9"/>
        <v>0</v>
      </c>
      <c r="V14" t="b">
        <f t="shared" ca="1" si="10"/>
        <v>0</v>
      </c>
      <c r="W14" t="b">
        <f t="shared" ca="1" si="11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44074</v>
      </c>
      <c r="F15" s="14" t="str">
        <f t="shared" ca="1" si="1"/>
        <v>31/08/2020</v>
      </c>
      <c r="G15" t="str">
        <f t="shared" ca="1" si="2"/>
        <v>12:00:39</v>
      </c>
      <c r="H15" s="10">
        <f t="shared" ca="1" si="3"/>
        <v>6.6741054696640101E-2</v>
      </c>
      <c r="I15" s="10" t="str">
        <f t="shared" ca="1" si="4"/>
        <v>01:36:06</v>
      </c>
      <c r="J15" t="s">
        <v>1206</v>
      </c>
      <c r="K15" t="s">
        <v>504</v>
      </c>
      <c r="L15" s="13">
        <v>9.1666666666666674E-2</v>
      </c>
      <c r="M15" s="13"/>
      <c r="N15" s="3" t="str">
        <f t="shared" ca="1" si="12"/>
        <v>('KevinBizzuti','Andrea','31/08/2020','12:00:39','01:36:06',NULL,'WARN6')</v>
      </c>
      <c r="O15" s="13" t="str">
        <f t="shared" ca="1" si="5"/>
        <v>INSERT INTO VISIONE (nomeAccount,nomeUtente,data,ora,minutoArrivo,codEpisodio,codFilm) VALUES ('KevinBizzuti','Andrea','31/08/2020','12:00:39','01:36:06',NULL,'WARN6')</v>
      </c>
      <c r="P15" s="13"/>
      <c r="Q15" s="11">
        <f t="shared" ca="1" si="6"/>
        <v>0.72808423305425551</v>
      </c>
      <c r="R15" s="10" t="b">
        <f t="shared" ca="1" si="7"/>
        <v>1</v>
      </c>
      <c r="S15" s="9">
        <f t="shared" si="8"/>
        <v>43836</v>
      </c>
      <c r="T15" s="9">
        <v>44369</v>
      </c>
      <c r="U15" t="b">
        <f t="shared" ca="1" si="9"/>
        <v>0</v>
      </c>
      <c r="V15" t="b">
        <f t="shared" ca="1" si="10"/>
        <v>0</v>
      </c>
      <c r="W15" t="b">
        <f t="shared" ca="1" si="11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44262</v>
      </c>
      <c r="F16" s="14" t="str">
        <f t="shared" ca="1" si="1"/>
        <v>07/03/2021</v>
      </c>
      <c r="G16" t="str">
        <f t="shared" ca="1" si="2"/>
        <v>11:19:54</v>
      </c>
      <c r="H16" s="10">
        <f t="shared" ca="1" si="3"/>
        <v>8.2198162648690301E-2</v>
      </c>
      <c r="I16" s="10" t="str">
        <f t="shared" ca="1" si="4"/>
        <v>01:58:22</v>
      </c>
      <c r="J16" t="s">
        <v>1206</v>
      </c>
      <c r="K16" t="s">
        <v>505</v>
      </c>
      <c r="L16" s="13">
        <v>9.5138888888888884E-2</v>
      </c>
      <c r="M16" s="13"/>
      <c r="N16" s="3" t="str">
        <f t="shared" ca="1" si="12"/>
        <v>('KevinBizzuti','Riccardo','07/03/2021','11:19:54','01:58:22',NULL,'WARN7')</v>
      </c>
      <c r="O16" s="13" t="str">
        <f t="shared" ca="1" si="5"/>
        <v>INSERT INTO VISIONE (nomeAccount,nomeUtente,data,ora,minutoArrivo,codEpisodio,codFilm) VALUES ('KevinBizzuti','Riccardo','07/03/2021','11:19:54','01:58:22',NULL,'WARN7')</v>
      </c>
      <c r="P16" s="13"/>
      <c r="Q16" s="11">
        <f t="shared" ca="1" si="6"/>
        <v>0.86398068769426306</v>
      </c>
      <c r="R16" s="10" t="b">
        <f t="shared" ca="1" si="7"/>
        <v>1</v>
      </c>
      <c r="S16" s="9">
        <f t="shared" si="8"/>
        <v>43836</v>
      </c>
      <c r="T16" s="9">
        <v>44369</v>
      </c>
      <c r="U16" t="b">
        <f t="shared" ca="1" si="9"/>
        <v>0</v>
      </c>
      <c r="V16" t="b">
        <f t="shared" ca="1" si="10"/>
        <v>0</v>
      </c>
      <c r="W16" t="b">
        <f t="shared" ca="1" si="11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43951</v>
      </c>
      <c r="F17" s="14" t="str">
        <f t="shared" ca="1" si="1"/>
        <v>30/04/2020</v>
      </c>
      <c r="G17" t="str">
        <f t="shared" ca="1" si="2"/>
        <v>02:08:25</v>
      </c>
      <c r="H17" s="10">
        <f t="shared" ca="1" si="3"/>
        <v>3.660700280792463E-2</v>
      </c>
      <c r="I17" s="10" t="str">
        <f t="shared" ca="1" si="4"/>
        <v>00:52:43</v>
      </c>
      <c r="J17" t="s">
        <v>1206</v>
      </c>
      <c r="K17" t="s">
        <v>506</v>
      </c>
      <c r="L17" s="13">
        <v>0.10069444444444443</v>
      </c>
      <c r="M17" s="13"/>
      <c r="N17" s="3" t="str">
        <f t="shared" ca="1" si="12"/>
        <v>('NickBelfiori','Nick','30/04/2020','02:08:25','00:52:43',NULL,'WARN8')</v>
      </c>
      <c r="O17" s="13" t="str">
        <f t="shared" ca="1" si="5"/>
        <v>INSERT INTO VISIONE (nomeAccount,nomeUtente,data,ora,minutoArrivo,codEpisodio,codFilm) VALUES ('NickBelfiori','Nick','30/04/2020','02:08:25','00:52:43',NULL,'WARN8')</v>
      </c>
      <c r="P17" s="13"/>
      <c r="Q17" s="11">
        <f t="shared" ca="1" si="6"/>
        <v>0.36354540719594119</v>
      </c>
      <c r="R17" s="10" t="b">
        <f t="shared" ca="1" si="7"/>
        <v>1</v>
      </c>
      <c r="S17" s="9">
        <f t="shared" si="8"/>
        <v>43843</v>
      </c>
      <c r="T17" s="9">
        <v>44369</v>
      </c>
      <c r="U17" t="b">
        <f t="shared" ca="1" si="9"/>
        <v>0</v>
      </c>
      <c r="V17" t="b">
        <f t="shared" ca="1" si="10"/>
        <v>0</v>
      </c>
      <c r="W17" t="b">
        <f t="shared" ca="1" si="11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44355</v>
      </c>
      <c r="F18" s="14" t="str">
        <f t="shared" ca="1" si="1"/>
        <v>08/06/2021</v>
      </c>
      <c r="G18" t="str">
        <f t="shared" ca="1" si="2"/>
        <v>17:29:05</v>
      </c>
      <c r="H18" s="10">
        <f t="shared" ca="1" si="3"/>
        <v>5.5419156171932354E-2</v>
      </c>
      <c r="I18" s="10" t="str">
        <f t="shared" ca="1" si="4"/>
        <v>01:19:48</v>
      </c>
      <c r="J18" t="s">
        <v>1206</v>
      </c>
      <c r="K18" t="s">
        <v>559</v>
      </c>
      <c r="L18" s="13">
        <v>6.805555555555555E-2</v>
      </c>
      <c r="M18" s="13"/>
      <c r="N18" s="3" t="str">
        <f t="shared" ca="1" si="12"/>
        <v>('NickBelfiori','Andrea','08/06/2021','17:29:05','01:19:48',NULL,'HOR1')</v>
      </c>
      <c r="O18" s="13" t="str">
        <f t="shared" ca="1" si="5"/>
        <v>INSERT INTO VISIONE (nomeAccount,nomeUtente,data,ora,minutoArrivo,codEpisodio,codFilm) VALUES ('NickBelfiori','Andrea','08/06/2021','17:29:05','01:19:48',NULL,'HOR1')</v>
      </c>
      <c r="P18" s="13"/>
      <c r="Q18" s="11">
        <f t="shared" ca="1" si="6"/>
        <v>0.81432229477125095</v>
      </c>
      <c r="R18" s="10" t="b">
        <f t="shared" ca="1" si="7"/>
        <v>1</v>
      </c>
      <c r="S18" s="9">
        <f t="shared" si="8"/>
        <v>43843</v>
      </c>
      <c r="T18" s="9">
        <v>44369</v>
      </c>
      <c r="U18" t="b">
        <f t="shared" ca="1" si="9"/>
        <v>0</v>
      </c>
      <c r="V18" t="b">
        <f t="shared" ca="1" si="10"/>
        <v>0</v>
      </c>
      <c r="W18" t="b">
        <f t="shared" ca="1" si="11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43869</v>
      </c>
      <c r="F19" s="14" t="str">
        <f t="shared" ca="1" si="1"/>
        <v>08/02/2020</v>
      </c>
      <c r="G19" t="str">
        <f t="shared" ca="1" si="2"/>
        <v>11:25:02</v>
      </c>
      <c r="H19" s="10">
        <f t="shared" ca="1" si="3"/>
        <v>6.1776563280072881E-2</v>
      </c>
      <c r="I19" s="10" t="str">
        <f t="shared" ca="1" si="4"/>
        <v>01:28:57</v>
      </c>
      <c r="J19" t="s">
        <v>1206</v>
      </c>
      <c r="K19" t="s">
        <v>560</v>
      </c>
      <c r="L19" s="13">
        <v>7.0833333333333331E-2</v>
      </c>
      <c r="M19" s="13"/>
      <c r="N19" s="3" t="str">
        <f t="shared" ca="1" si="12"/>
        <v>('RyanVincenzi','Ryan','08/02/2020','11:25:02','01:28:57',NULL,'HOR2')</v>
      </c>
      <c r="O19" s="13" t="str">
        <f t="shared" ca="1" si="5"/>
        <v>INSERT INTO VISIONE (nomeAccount,nomeUtente,data,ora,minutoArrivo,codEpisodio,codFilm) VALUES ('RyanVincenzi','Ryan','08/02/2020','11:25:02','01:28:57',NULL,'HOR2')</v>
      </c>
      <c r="P19" s="13"/>
      <c r="Q19" s="11">
        <f t="shared" ca="1" si="6"/>
        <v>0.87213971689514658</v>
      </c>
      <c r="R19" s="10" t="b">
        <f t="shared" ca="1" si="7"/>
        <v>1</v>
      </c>
      <c r="S19" s="9">
        <f t="shared" si="8"/>
        <v>43844</v>
      </c>
      <c r="T19" s="9">
        <v>44369</v>
      </c>
      <c r="U19" t="b">
        <f t="shared" ca="1" si="9"/>
        <v>0</v>
      </c>
      <c r="V19" t="b">
        <f t="shared" ca="1" si="10"/>
        <v>0</v>
      </c>
      <c r="W19" t="b">
        <f t="shared" ca="1" si="11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44007</v>
      </c>
      <c r="F20" s="14" t="str">
        <f t="shared" ca="1" si="1"/>
        <v>25/06/2020</v>
      </c>
      <c r="G20" t="str">
        <f t="shared" ca="1" si="2"/>
        <v>17:31:47</v>
      </c>
      <c r="H20" s="10">
        <f t="shared" ca="1" si="3"/>
        <v>4.6531012572962202E-2</v>
      </c>
      <c r="I20" s="10" t="str">
        <f t="shared" ca="1" si="4"/>
        <v>01:07:00</v>
      </c>
      <c r="J20" t="s">
        <v>1206</v>
      </c>
      <c r="K20" t="s">
        <v>561</v>
      </c>
      <c r="L20" s="13">
        <v>7.4305555555555555E-2</v>
      </c>
      <c r="M20" s="13"/>
      <c r="N20" s="3" t="str">
        <f t="shared" ca="1" si="12"/>
        <v>('RyanVincenzi','Marco','25/06/2020','17:31:47','01:07:00',NULL,'HOR3')</v>
      </c>
      <c r="O20" s="13" t="str">
        <f t="shared" ca="1" si="5"/>
        <v>INSERT INTO VISIONE (nomeAccount,nomeUtente,data,ora,minutoArrivo,codEpisodio,codFilm) VALUES ('RyanVincenzi','Marco','25/06/2020','17:31:47','01:07:00',NULL,'HOR3')</v>
      </c>
      <c r="P20" s="13"/>
      <c r="Q20" s="11">
        <f t="shared" ca="1" si="6"/>
        <v>0.62621175799126705</v>
      </c>
      <c r="R20" s="10" t="b">
        <f t="shared" ca="1" si="7"/>
        <v>1</v>
      </c>
      <c r="S20" s="9">
        <f t="shared" si="8"/>
        <v>43844</v>
      </c>
      <c r="T20" s="9">
        <v>44369</v>
      </c>
      <c r="U20" t="b">
        <f t="shared" ca="1" si="9"/>
        <v>0</v>
      </c>
      <c r="V20" t="b">
        <f t="shared" ca="1" si="10"/>
        <v>0</v>
      </c>
      <c r="W20" t="b">
        <f t="shared" ca="1" si="11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43885</v>
      </c>
      <c r="F21" s="14" t="str">
        <f t="shared" ca="1" si="1"/>
        <v>24/02/2020</v>
      </c>
      <c r="G21" t="str">
        <f t="shared" ca="1" si="2"/>
        <v>14:14:25</v>
      </c>
      <c r="H21" s="10">
        <f t="shared" ca="1" si="3"/>
        <v>6.7790572785112269E-3</v>
      </c>
      <c r="I21" s="10" t="str">
        <f t="shared" ca="1" si="4"/>
        <v>00:09:46</v>
      </c>
      <c r="J21" t="s">
        <v>1206</v>
      </c>
      <c r="K21" t="s">
        <v>562</v>
      </c>
      <c r="L21" s="13">
        <v>6.8749999999999992E-2</v>
      </c>
      <c r="M21" s="13"/>
      <c r="N21" s="3" t="str">
        <f t="shared" ca="1" si="12"/>
        <v>('SigfridoPraxiolu','Sigfrido','24/02/2020','14:14:25','00:09:46',NULL,'HOR4')</v>
      </c>
      <c r="O21" s="13" t="str">
        <f t="shared" ca="1" si="5"/>
        <v>INSERT INTO VISIONE (nomeAccount,nomeUtente,data,ora,minutoArrivo,codEpisodio,codFilm) VALUES ('SigfridoPraxiolu','Sigfrido','24/02/2020','14:14:25','00:09:46',NULL,'HOR4')</v>
      </c>
      <c r="P21" s="13"/>
      <c r="Q21" s="11">
        <f t="shared" ca="1" si="6"/>
        <v>9.8604469505617853E-2</v>
      </c>
      <c r="R21" s="10" t="b">
        <f t="shared" ca="1" si="7"/>
        <v>1</v>
      </c>
      <c r="S21" s="9">
        <f t="shared" si="8"/>
        <v>43869</v>
      </c>
      <c r="T21" s="9">
        <v>44369</v>
      </c>
      <c r="U21" t="b">
        <f t="shared" ca="1" si="9"/>
        <v>0</v>
      </c>
      <c r="V21" t="b">
        <f t="shared" ca="1" si="10"/>
        <v>0</v>
      </c>
      <c r="W21" t="b">
        <f t="shared" ca="1" si="11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43881</v>
      </c>
      <c r="F22" s="14" t="str">
        <f t="shared" ca="1" si="1"/>
        <v>20/02/2020</v>
      </c>
      <c r="G22" t="str">
        <f t="shared" ca="1" si="2"/>
        <v>12:20:14</v>
      </c>
      <c r="H22" s="10">
        <f t="shared" ca="1" si="3"/>
        <v>2.2511647620095634E-2</v>
      </c>
      <c r="I22" s="10" t="str">
        <f t="shared" ca="1" si="4"/>
        <v>00:32:25</v>
      </c>
      <c r="J22" t="s">
        <v>1206</v>
      </c>
      <c r="K22" t="s">
        <v>563</v>
      </c>
      <c r="L22" s="13">
        <v>7.7083333333333337E-2</v>
      </c>
      <c r="M22" s="13"/>
      <c r="N22" s="3" t="str">
        <f t="shared" ca="1" si="12"/>
        <v>('GyllesBiscaro','Gyless','20/02/2020','12:20:14','00:32:25',NULL,'HOR5')</v>
      </c>
      <c r="O22" s="13" t="str">
        <f t="shared" ca="1" si="5"/>
        <v>INSERT INTO VISIONE (nomeAccount,nomeUtente,data,ora,minutoArrivo,codEpisodio,codFilm) VALUES ('GyllesBiscaro','Gyless','20/02/2020','12:20:14','00:32:25',NULL,'HOR5')</v>
      </c>
      <c r="P22" s="13"/>
      <c r="Q22" s="11">
        <f t="shared" ca="1" si="6"/>
        <v>0.29204299615259199</v>
      </c>
      <c r="R22" s="10" t="b">
        <f t="shared" ca="1" si="7"/>
        <v>1</v>
      </c>
      <c r="S22" s="9">
        <f t="shared" si="8"/>
        <v>43870</v>
      </c>
      <c r="T22" s="9">
        <v>44369</v>
      </c>
      <c r="U22" t="b">
        <f t="shared" ca="1" si="9"/>
        <v>0</v>
      </c>
      <c r="V22" t="b">
        <f t="shared" ca="1" si="10"/>
        <v>0</v>
      </c>
      <c r="W22" t="b">
        <f t="shared" ca="1" si="11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44204</v>
      </c>
      <c r="F23" s="14" t="str">
        <f t="shared" ca="1" si="1"/>
        <v>08/01/2021</v>
      </c>
      <c r="G23" t="str">
        <f t="shared" ca="1" si="2"/>
        <v>15:00:00</v>
      </c>
      <c r="H23" s="10">
        <f t="shared" ca="1" si="3"/>
        <v>4.9737692640718971E-2</v>
      </c>
      <c r="I23" s="10" t="str">
        <f t="shared" ca="1" si="4"/>
        <v>01:11:37</v>
      </c>
      <c r="J23" t="s">
        <v>1206</v>
      </c>
      <c r="K23" t="s">
        <v>564</v>
      </c>
      <c r="L23" s="13">
        <v>6.0416666666666667E-2</v>
      </c>
      <c r="M23" s="13"/>
      <c r="N23" s="3" t="str">
        <f t="shared" ca="1" si="12"/>
        <v>('GyllesBiscaro','Ryan','08/01/2021','15:00:00','01:11:37',NULL,'HOR6')</v>
      </c>
      <c r="O23" s="13" t="str">
        <f t="shared" ca="1" si="5"/>
        <v>INSERT INTO VISIONE (nomeAccount,nomeUtente,data,ora,minutoArrivo,codEpisodio,codFilm) VALUES ('GyllesBiscaro','Ryan','08/01/2021','15:00:00','01:11:37',NULL,'HOR6')</v>
      </c>
      <c r="P23" s="13"/>
      <c r="Q23" s="11">
        <f t="shared" ca="1" si="6"/>
        <v>0.823244567846383</v>
      </c>
      <c r="R23" s="10" t="b">
        <f t="shared" ca="1" si="7"/>
        <v>1</v>
      </c>
      <c r="S23" s="9">
        <f t="shared" si="8"/>
        <v>43870</v>
      </c>
      <c r="T23" s="9">
        <v>44369</v>
      </c>
      <c r="U23" t="b">
        <f t="shared" ca="1" si="9"/>
        <v>0</v>
      </c>
      <c r="V23" t="b">
        <f t="shared" ca="1" si="10"/>
        <v>0</v>
      </c>
      <c r="W23" t="b">
        <f t="shared" ca="1" si="11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43919</v>
      </c>
      <c r="F24" s="14" t="str">
        <f t="shared" ca="1" si="1"/>
        <v>29/03/2020</v>
      </c>
      <c r="G24" t="str">
        <f t="shared" ca="1" si="2"/>
        <v>06:42:30</v>
      </c>
      <c r="H24" s="10">
        <f t="shared" ca="1" si="3"/>
        <v>5.0451043657634954E-2</v>
      </c>
      <c r="I24" s="10" t="str">
        <f t="shared" ca="1" si="4"/>
        <v>01:12:39</v>
      </c>
      <c r="J24" t="s">
        <v>1206</v>
      </c>
      <c r="K24" t="s">
        <v>582</v>
      </c>
      <c r="L24" s="13">
        <v>8.3333333333333329E-2</v>
      </c>
      <c r="M24" s="13"/>
      <c r="N24" s="3" t="str">
        <f t="shared" ca="1" si="12"/>
        <v>('FrancescoGelmini','Francesco','29/03/2020','06:42:30','01:12:39',NULL,'TWIL1')</v>
      </c>
      <c r="O24" s="13" t="str">
        <f t="shared" ca="1" si="5"/>
        <v>INSERT INTO VISIONE (nomeAccount,nomeUtente,data,ora,minutoArrivo,codEpisodio,codFilm) VALUES ('FrancescoGelmini','Francesco','29/03/2020','06:42:30','01:12:39',NULL,'TWIL1')</v>
      </c>
      <c r="P24" s="13"/>
      <c r="Q24" s="11">
        <f t="shared" ca="1" si="6"/>
        <v>0.60541252389161948</v>
      </c>
      <c r="R24" s="10" t="b">
        <f t="shared" ca="1" si="7"/>
        <v>1</v>
      </c>
      <c r="S24" s="9">
        <f t="shared" si="8"/>
        <v>43871</v>
      </c>
      <c r="T24" s="9">
        <v>44369</v>
      </c>
      <c r="U24" t="b">
        <f t="shared" ca="1" si="9"/>
        <v>0</v>
      </c>
      <c r="V24" t="b">
        <f t="shared" ca="1" si="10"/>
        <v>0</v>
      </c>
      <c r="W24" t="b">
        <f t="shared" ca="1" si="11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44165</v>
      </c>
      <c r="F25" s="14" t="str">
        <f t="shared" ca="1" si="1"/>
        <v>30/11/2020</v>
      </c>
      <c r="G25" t="str">
        <f t="shared" ca="1" si="2"/>
        <v>10:10:10</v>
      </c>
      <c r="H25" s="10">
        <f t="shared" ca="1" si="3"/>
        <v>3.780272192613552E-2</v>
      </c>
      <c r="I25" s="10" t="str">
        <f t="shared" ca="1" si="4"/>
        <v>00:54:26</v>
      </c>
      <c r="J25" t="s">
        <v>1206</v>
      </c>
      <c r="K25" t="s">
        <v>583</v>
      </c>
      <c r="L25" s="13">
        <v>9.7222222222222224E-2</v>
      </c>
      <c r="M25" s="13"/>
      <c r="N25" s="3" t="str">
        <f t="shared" ca="1" si="12"/>
        <v>('FrancescoGelmini','Gianluca','30/11/2020','10:10:10','00:54:26',NULL,'TWIL2')</v>
      </c>
      <c r="O25" s="13" t="str">
        <f t="shared" ca="1" si="5"/>
        <v>INSERT INTO VISIONE (nomeAccount,nomeUtente,data,ora,minutoArrivo,codEpisodio,codFilm) VALUES ('FrancescoGelmini','Gianluca','30/11/2020','10:10:10','00:54:26',NULL,'TWIL2')</v>
      </c>
      <c r="P25" s="13"/>
      <c r="Q25" s="11">
        <f t="shared" ca="1" si="6"/>
        <v>0.38882799695453674</v>
      </c>
      <c r="R25" s="10" t="b">
        <f t="shared" ca="1" si="7"/>
        <v>1</v>
      </c>
      <c r="S25" s="9">
        <f t="shared" si="8"/>
        <v>43871</v>
      </c>
      <c r="T25" s="9">
        <v>44369</v>
      </c>
      <c r="U25" t="b">
        <f t="shared" ca="1" si="9"/>
        <v>0</v>
      </c>
      <c r="V25" t="b">
        <f t="shared" ca="1" si="10"/>
        <v>0</v>
      </c>
      <c r="W25" t="b">
        <f t="shared" ca="1" si="11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43909</v>
      </c>
      <c r="F26" s="14" t="str">
        <f t="shared" ca="1" si="1"/>
        <v>19/03/2020</v>
      </c>
      <c r="G26" t="str">
        <f t="shared" ca="1" si="2"/>
        <v>05:25:56</v>
      </c>
      <c r="H26" s="10">
        <f t="shared" ca="1" si="3"/>
        <v>4.9776011145055594E-2</v>
      </c>
      <c r="I26" s="10" t="str">
        <f t="shared" ca="1" si="4"/>
        <v>01:11:41</v>
      </c>
      <c r="J26" t="s">
        <v>1206</v>
      </c>
      <c r="K26" t="s">
        <v>584</v>
      </c>
      <c r="L26" s="13">
        <v>7.6388888888888895E-2</v>
      </c>
      <c r="M26" s="13"/>
      <c r="N26" s="3" t="str">
        <f t="shared" ca="1" si="12"/>
        <v>('FrancescoGelmini','Sofia','19/03/2020','05:25:56','01:11:41',NULL,'TWIL3')</v>
      </c>
      <c r="O26" s="13" t="str">
        <f t="shared" ca="1" si="5"/>
        <v>INSERT INTO VISIONE (nomeAccount,nomeUtente,data,ora,minutoArrivo,codEpisodio,codFilm) VALUES ('FrancescoGelmini','Sofia','19/03/2020','05:25:56','01:11:41',NULL,'TWIL3')</v>
      </c>
      <c r="P26" s="13"/>
      <c r="Q26" s="11">
        <f t="shared" ca="1" si="6"/>
        <v>0.65161323680800043</v>
      </c>
      <c r="R26" s="10" t="b">
        <f t="shared" ca="1" si="7"/>
        <v>1</v>
      </c>
      <c r="S26" s="9">
        <f t="shared" si="8"/>
        <v>43871</v>
      </c>
      <c r="T26" s="9">
        <v>44369</v>
      </c>
      <c r="U26" t="b">
        <f t="shared" ca="1" si="9"/>
        <v>0</v>
      </c>
      <c r="V26" t="b">
        <f t="shared" ca="1" si="10"/>
        <v>0</v>
      </c>
      <c r="W26" t="b">
        <f t="shared" ca="1" si="11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43980</v>
      </c>
      <c r="F27" s="14" t="str">
        <f t="shared" ca="1" si="1"/>
        <v>29/05/2020</v>
      </c>
      <c r="G27" t="str">
        <f t="shared" ca="1" si="2"/>
        <v>07:51:18</v>
      </c>
      <c r="H27" s="10">
        <f t="shared" ca="1" si="3"/>
        <v>5.8365167795373499E-2</v>
      </c>
      <c r="I27" s="10" t="str">
        <f t="shared" ca="1" si="4"/>
        <v>01:24:03</v>
      </c>
      <c r="J27" t="s">
        <v>1206</v>
      </c>
      <c r="K27" t="s">
        <v>623</v>
      </c>
      <c r="L27" s="13">
        <v>6.9444444444444434E-2</v>
      </c>
      <c r="M27" s="13"/>
      <c r="N27" s="3" t="str">
        <f t="shared" ca="1" si="12"/>
        <v>('JuryCotugno','Jury','29/05/2020','07:51:18','01:24:03',NULL,'AVEN1')</v>
      </c>
      <c r="O27" s="13" t="str">
        <f t="shared" ca="1" si="5"/>
        <v>INSERT INTO VISIONE (nomeAccount,nomeUtente,data,ora,minutoArrivo,codEpisodio,codFilm) VALUES ('JuryCotugno','Jury','29/05/2020','07:51:18','01:24:03',NULL,'AVEN1')</v>
      </c>
      <c r="P27" s="13"/>
      <c r="Q27" s="11">
        <f t="shared" ca="1" si="6"/>
        <v>0.84045841625337847</v>
      </c>
      <c r="R27" s="10" t="b">
        <f t="shared" ca="1" si="7"/>
        <v>1</v>
      </c>
      <c r="S27" s="9">
        <f t="shared" si="8"/>
        <v>43872</v>
      </c>
      <c r="T27" s="9">
        <v>44369</v>
      </c>
      <c r="U27" t="b">
        <f t="shared" ca="1" si="9"/>
        <v>0</v>
      </c>
      <c r="V27" t="b">
        <f t="shared" ca="1" si="10"/>
        <v>0</v>
      </c>
      <c r="W27" t="b">
        <f t="shared" ca="1" si="11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43985</v>
      </c>
      <c r="F28" s="14" t="str">
        <f t="shared" ca="1" si="1"/>
        <v>03/06/2020</v>
      </c>
      <c r="G28" t="str">
        <f t="shared" ca="1" si="2"/>
        <v>23:47:36</v>
      </c>
      <c r="H28" s="10">
        <f t="shared" ca="1" si="3"/>
        <v>6.2539944887065796E-2</v>
      </c>
      <c r="I28" s="10" t="str">
        <f t="shared" ca="1" si="4"/>
        <v>01:30:03</v>
      </c>
      <c r="J28" t="s">
        <v>1206</v>
      </c>
      <c r="K28" t="s">
        <v>624</v>
      </c>
      <c r="L28" s="13">
        <v>8.3333333333333329E-2</v>
      </c>
      <c r="M28" s="13"/>
      <c r="N28" s="3" t="str">
        <f t="shared" ca="1" si="12"/>
        <v>('JuryCotugno','Viola','03/06/2020','23:47:36','01:30:03',NULL,'AVEN2')</v>
      </c>
      <c r="O28" s="13" t="str">
        <f t="shared" ca="1" si="5"/>
        <v>INSERT INTO VISIONE (nomeAccount,nomeUtente,data,ora,minutoArrivo,codEpisodio,codFilm) VALUES ('JuryCotugno','Viola','03/06/2020','23:47:36','01:30:03',NULL,'AVEN2')</v>
      </c>
      <c r="P28" s="13"/>
      <c r="Q28" s="11">
        <f t="shared" ca="1" si="6"/>
        <v>0.75047933864478955</v>
      </c>
      <c r="R28" s="10" t="b">
        <f t="shared" ca="1" si="7"/>
        <v>1</v>
      </c>
      <c r="S28" s="9">
        <f t="shared" si="8"/>
        <v>43872</v>
      </c>
      <c r="T28" s="9">
        <v>44369</v>
      </c>
      <c r="U28" t="b">
        <f t="shared" ca="1" si="9"/>
        <v>0</v>
      </c>
      <c r="V28" t="b">
        <f t="shared" ca="1" si="10"/>
        <v>0</v>
      </c>
      <c r="W28" t="b">
        <f t="shared" ca="1" si="11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44029</v>
      </c>
      <c r="F29" s="14" t="str">
        <f t="shared" ca="1" si="1"/>
        <v>17/07/2020</v>
      </c>
      <c r="G29" t="str">
        <f t="shared" ca="1" si="2"/>
        <v>05:47:41</v>
      </c>
      <c r="H29" s="10">
        <f t="shared" ca="1" si="3"/>
        <v>5.4289392419699108E-2</v>
      </c>
      <c r="I29" s="10" t="str">
        <f t="shared" ca="1" si="4"/>
        <v>01:18:11</v>
      </c>
      <c r="J29" t="s">
        <v>1206</v>
      </c>
      <c r="K29" t="s">
        <v>625</v>
      </c>
      <c r="L29" s="13">
        <v>7.9861111111111105E-2</v>
      </c>
      <c r="M29" s="13"/>
      <c r="N29" s="3" t="str">
        <f t="shared" ca="1" si="12"/>
        <v>('ZaraFederici','Zara','17/07/2020','05:47:41','01:18:11',NULL,'AVEN3')</v>
      </c>
      <c r="O29" s="13" t="str">
        <f t="shared" ca="1" si="5"/>
        <v>INSERT INTO VISIONE (nomeAccount,nomeUtente,data,ora,minutoArrivo,codEpisodio,codFilm) VALUES ('ZaraFederici','Zara','17/07/2020','05:47:41','01:18:11',NULL,'AVEN3')</v>
      </c>
      <c r="P29" s="13"/>
      <c r="Q29" s="11">
        <f t="shared" ca="1" si="6"/>
        <v>0.67979760942927581</v>
      </c>
      <c r="R29" s="10" t="b">
        <f t="shared" ca="1" si="7"/>
        <v>1</v>
      </c>
      <c r="S29" s="9">
        <f t="shared" si="8"/>
        <v>43873</v>
      </c>
      <c r="T29" s="9">
        <v>44369</v>
      </c>
      <c r="U29" t="b">
        <f t="shared" ca="1" si="9"/>
        <v>0</v>
      </c>
      <c r="V29" t="b">
        <f t="shared" ca="1" si="10"/>
        <v>0</v>
      </c>
      <c r="W29" t="b">
        <f t="shared" ca="1" si="11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43888</v>
      </c>
      <c r="F30" s="14" t="str">
        <f t="shared" ca="1" si="1"/>
        <v>27/02/2020</v>
      </c>
      <c r="G30" t="str">
        <f t="shared" ca="1" si="2"/>
        <v>08:18:19</v>
      </c>
      <c r="H30" s="10">
        <f t="shared" ca="1" si="3"/>
        <v>8.6281405950507872E-2</v>
      </c>
      <c r="I30" s="10" t="str">
        <f t="shared" ca="1" si="4"/>
        <v>02:04:15</v>
      </c>
      <c r="J30" t="s">
        <v>1206</v>
      </c>
      <c r="K30" t="s">
        <v>626</v>
      </c>
      <c r="L30" s="13">
        <v>8.6805555555555566E-2</v>
      </c>
      <c r="M30" s="13"/>
      <c r="N30" s="3" t="str">
        <f t="shared" ca="1" si="12"/>
        <v>('ZaraFederici','Margherita','27/02/2020','08:18:19','02:04:15',NULL,'AVEN4')</v>
      </c>
      <c r="O30" s="13" t="str">
        <f t="shared" ca="1" si="5"/>
        <v>INSERT INTO VISIONE (nomeAccount,nomeUtente,data,ora,minutoArrivo,codEpisodio,codFilm) VALUES ('ZaraFederici','Margherita','27/02/2020','08:18:19','02:04:15',NULL,'AVEN4')</v>
      </c>
      <c r="P30" s="13"/>
      <c r="Q30" s="11">
        <f t="shared" ca="1" si="6"/>
        <v>0.99396179654985062</v>
      </c>
      <c r="R30" s="10" t="b">
        <f t="shared" ca="1" si="7"/>
        <v>1</v>
      </c>
      <c r="S30" s="9">
        <f t="shared" si="8"/>
        <v>43873</v>
      </c>
      <c r="T30" s="9">
        <v>44369</v>
      </c>
      <c r="U30" t="b">
        <f t="shared" ca="1" si="9"/>
        <v>0</v>
      </c>
      <c r="V30" t="b">
        <f t="shared" ca="1" si="10"/>
        <v>0</v>
      </c>
      <c r="W30" t="b">
        <f t="shared" ca="1" si="11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43983</v>
      </c>
      <c r="F31" s="14" t="str">
        <f t="shared" ca="1" si="1"/>
        <v>01/06/2020</v>
      </c>
      <c r="G31" t="str">
        <f t="shared" ca="1" si="2"/>
        <v>15:24:56</v>
      </c>
      <c r="H31" s="10">
        <f t="shared" ref="H31:H62" si="13">L31</f>
        <v>9.7222222222222224E-2</v>
      </c>
      <c r="I31" s="10" t="str">
        <f t="shared" si="4"/>
        <v>02:20:00</v>
      </c>
      <c r="J31" t="s">
        <v>1206</v>
      </c>
      <c r="K31" t="s">
        <v>627</v>
      </c>
      <c r="L31" s="13">
        <v>9.7222222222222224E-2</v>
      </c>
      <c r="M31" s="13"/>
      <c r="N31" s="3" t="str">
        <f t="shared" ca="1" si="12"/>
        <v>('ZaraFederici','Sofia','01/06/2020','15:24:56','02:20:00',NULL,'AVEN5')</v>
      </c>
      <c r="O31" s="13" t="str">
        <f t="shared" ca="1" si="5"/>
        <v>INSERT INTO VISIONE (nomeAccount,nomeUtente,data,ora,minutoArrivo,codEpisodio,codFilm) VALUES ('ZaraFederici','Sofia','01/06/2020','15:24:56','02:20:00',NULL,'AVEN5')</v>
      </c>
      <c r="P31" s="13"/>
      <c r="Q31" s="11">
        <f t="shared" ca="1" si="6"/>
        <v>0.7280784311842966</v>
      </c>
      <c r="R31" s="10" t="b">
        <f t="shared" si="7"/>
        <v>0</v>
      </c>
      <c r="S31" s="9">
        <f t="shared" si="8"/>
        <v>43873</v>
      </c>
      <c r="T31" s="9">
        <v>44369</v>
      </c>
      <c r="U31" t="b">
        <f t="shared" ca="1" si="9"/>
        <v>0</v>
      </c>
      <c r="V31" t="b">
        <f t="shared" ca="1" si="10"/>
        <v>0</v>
      </c>
      <c r="W31" t="b">
        <f t="shared" ca="1" si="11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43961</v>
      </c>
      <c r="F32" s="14" t="str">
        <f t="shared" ca="1" si="1"/>
        <v>10/05/2020</v>
      </c>
      <c r="G32" t="str">
        <f t="shared" ca="1" si="2"/>
        <v>10:54:06</v>
      </c>
      <c r="H32" s="10">
        <f t="shared" si="13"/>
        <v>8.3333333333333329E-2</v>
      </c>
      <c r="I32" s="10" t="str">
        <f t="shared" si="4"/>
        <v>02:00:00</v>
      </c>
      <c r="J32" t="s">
        <v>1206</v>
      </c>
      <c r="K32" t="s">
        <v>628</v>
      </c>
      <c r="L32" s="13">
        <v>8.3333333333333329E-2</v>
      </c>
      <c r="M32" s="13"/>
      <c r="N32" s="3" t="str">
        <f t="shared" ca="1" si="12"/>
        <v>('XavierDiIacono','Xavier','10/05/2020','10:54:06','02:00:00',NULL,'AVEN6')</v>
      </c>
      <c r="O32" s="13" t="str">
        <f t="shared" ca="1" si="5"/>
        <v>INSERT INTO VISIONE (nomeAccount,nomeUtente,data,ora,minutoArrivo,codEpisodio,codFilm) VALUES ('XavierDiIacono','Xavier','10/05/2020','10:54:06','02:00:00',NULL,'AVEN6')</v>
      </c>
      <c r="P32" s="13"/>
      <c r="Q32" s="11">
        <f t="shared" ca="1" si="6"/>
        <v>0.87018381455962834</v>
      </c>
      <c r="R32" s="10" t="b">
        <f t="shared" si="7"/>
        <v>0</v>
      </c>
      <c r="S32" s="9">
        <f t="shared" si="8"/>
        <v>43905</v>
      </c>
      <c r="T32" s="9">
        <v>44369</v>
      </c>
      <c r="U32" t="b">
        <f t="shared" ca="1" si="9"/>
        <v>0</v>
      </c>
      <c r="V32" t="b">
        <f t="shared" ca="1" si="10"/>
        <v>0</v>
      </c>
      <c r="W32" t="b">
        <f t="shared" ca="1" si="11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43920</v>
      </c>
      <c r="F33" s="14" t="str">
        <f t="shared" ca="1" si="1"/>
        <v>30/03/2020</v>
      </c>
      <c r="G33" t="str">
        <f t="shared" ca="1" si="2"/>
        <v>13:33:48</v>
      </c>
      <c r="H33" s="10">
        <f t="shared" si="13"/>
        <v>8.6805555555555566E-2</v>
      </c>
      <c r="I33" s="10" t="str">
        <f t="shared" si="4"/>
        <v>02:05:00</v>
      </c>
      <c r="J33" t="s">
        <v>1206</v>
      </c>
      <c r="K33" t="s">
        <v>629</v>
      </c>
      <c r="L33" s="13">
        <v>8.6805555555555566E-2</v>
      </c>
      <c r="M33" s="13"/>
      <c r="N33" s="3" t="str">
        <f t="shared" ca="1" si="12"/>
        <v>('XavierDiIacono','Mirko','30/03/2020','13:33:48','02:05:00',NULL,'AVEN7')</v>
      </c>
      <c r="O33" s="13" t="str">
        <f t="shared" ca="1" si="5"/>
        <v>INSERT INTO VISIONE (nomeAccount,nomeUtente,data,ora,minutoArrivo,codEpisodio,codFilm) VALUES ('XavierDiIacono','Mirko','30/03/2020','13:33:48','02:05:00',NULL,'AVEN7')</v>
      </c>
      <c r="P33" s="13"/>
      <c r="Q33" s="11">
        <f t="shared" ca="1" si="6"/>
        <v>0.71514586993406115</v>
      </c>
      <c r="R33" s="10" t="b">
        <f t="shared" si="7"/>
        <v>0</v>
      </c>
      <c r="S33" s="9">
        <f t="shared" si="8"/>
        <v>43905</v>
      </c>
      <c r="T33" s="9">
        <v>44369</v>
      </c>
      <c r="U33" t="b">
        <f t="shared" ca="1" si="9"/>
        <v>0</v>
      </c>
      <c r="V33" t="b">
        <f t="shared" ca="1" si="10"/>
        <v>0</v>
      </c>
      <c r="W33" t="b">
        <f t="shared" ca="1" si="11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44260</v>
      </c>
      <c r="F34" s="14" t="str">
        <f t="shared" ca="1" si="1"/>
        <v>05/03/2021</v>
      </c>
      <c r="G34" t="str">
        <f t="shared" ca="1" si="2"/>
        <v>05:06:57</v>
      </c>
      <c r="H34" s="10">
        <f t="shared" si="13"/>
        <v>7.2916666666666671E-2</v>
      </c>
      <c r="I34" s="10" t="str">
        <f t="shared" si="4"/>
        <v>01:45:00</v>
      </c>
      <c r="J34" t="s">
        <v>1206</v>
      </c>
      <c r="K34" t="s">
        <v>630</v>
      </c>
      <c r="L34" s="13">
        <v>7.2916666666666671E-2</v>
      </c>
      <c r="M34" s="13"/>
      <c r="N34" s="3" t="str">
        <f t="shared" ca="1" si="12"/>
        <v>('BarbaraNevi','Barbara','05/03/2021','05:06:57','01:45:00',NULL,'AVEN8')</v>
      </c>
      <c r="O34" s="13" t="str">
        <f t="shared" ca="1" si="5"/>
        <v>INSERT INTO VISIONE (nomeAccount,nomeUtente,data,ora,minutoArrivo,codEpisodio,codFilm) VALUES ('BarbaraNevi','Barbara','05/03/2021','05:06:57','01:45:00',NULL,'AVEN8')</v>
      </c>
      <c r="P34" s="13"/>
      <c r="Q34" s="11">
        <f t="shared" ca="1" si="6"/>
        <v>0.12989246347863037</v>
      </c>
      <c r="R34" s="10" t="b">
        <f t="shared" si="7"/>
        <v>0</v>
      </c>
      <c r="S34" s="9">
        <f t="shared" ref="S34:S69" si="14">DATEVALUE(C34)</f>
        <v>43909</v>
      </c>
      <c r="T34" s="9">
        <v>44369</v>
      </c>
      <c r="U34" t="b">
        <f t="shared" ca="1" si="9"/>
        <v>0</v>
      </c>
      <c r="V34" t="b">
        <f t="shared" ca="1" si="10"/>
        <v>0</v>
      </c>
      <c r="W34" t="b">
        <f t="shared" ca="1" si="11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44210</v>
      </c>
      <c r="F35" s="14" t="str">
        <f t="shared" ca="1" si="1"/>
        <v>14/01/2021</v>
      </c>
      <c r="G35" t="str">
        <f t="shared" ca="1" si="2"/>
        <v>08:06:55</v>
      </c>
      <c r="H35" s="10">
        <f t="shared" si="13"/>
        <v>7.7777777777777779E-2</v>
      </c>
      <c r="I35" s="10" t="str">
        <f t="shared" si="4"/>
        <v>01:52:00</v>
      </c>
      <c r="J35" t="s">
        <v>1206</v>
      </c>
      <c r="K35" t="s">
        <v>631</v>
      </c>
      <c r="L35" s="13">
        <v>7.7777777777777779E-2</v>
      </c>
      <c r="M35" s="13"/>
      <c r="N35" s="3" t="str">
        <f t="shared" ca="1" si="12"/>
        <v>('BarbaraNevi','Elena','14/01/2021','08:06:55','01:52:00',NULL,'AVEN9')</v>
      </c>
      <c r="O35" s="13" t="str">
        <f t="shared" ca="1" si="5"/>
        <v>INSERT INTO VISIONE (nomeAccount,nomeUtente,data,ora,minutoArrivo,codEpisodio,codFilm) VALUES ('BarbaraNevi','Elena','14/01/2021','08:06:55','01:52:00',NULL,'AVEN9')</v>
      </c>
      <c r="P35" s="13"/>
      <c r="Q35" s="11">
        <f t="shared" ca="1" si="6"/>
        <v>0.86506332106636397</v>
      </c>
      <c r="R35" s="10" t="b">
        <f t="shared" si="7"/>
        <v>0</v>
      </c>
      <c r="S35" s="9">
        <f t="shared" si="14"/>
        <v>43909</v>
      </c>
      <c r="T35" s="9">
        <v>44369</v>
      </c>
      <c r="U35" t="b">
        <f t="shared" ca="1" si="9"/>
        <v>0</v>
      </c>
      <c r="V35" t="b">
        <f t="shared" ca="1" si="10"/>
        <v>0</v>
      </c>
      <c r="W35" t="b">
        <f t="shared" ca="1" si="11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44132</v>
      </c>
      <c r="F36" s="14" t="str">
        <f t="shared" ca="1" si="1"/>
        <v>28/10/2020</v>
      </c>
      <c r="G36" t="str">
        <f t="shared" ca="1" si="2"/>
        <v>01:42:30</v>
      </c>
      <c r="H36" s="10">
        <f t="shared" si="13"/>
        <v>7.3611111111111113E-2</v>
      </c>
      <c r="I36" s="10" t="str">
        <f t="shared" si="4"/>
        <v>01:46:00</v>
      </c>
      <c r="J36" t="s">
        <v>1206</v>
      </c>
      <c r="K36" t="s">
        <v>632</v>
      </c>
      <c r="L36" s="13">
        <v>7.3611111111111113E-2</v>
      </c>
      <c r="M36" s="13"/>
      <c r="N36" s="3" t="str">
        <f t="shared" ca="1" si="12"/>
        <v>('HelenaBoccalupo','Helena','28/10/2020','01:42:30','01:46:00',NULL,'AVEN10')</v>
      </c>
      <c r="O36" s="13" t="str">
        <f t="shared" ca="1" si="5"/>
        <v>INSERT INTO VISIONE (nomeAccount,nomeUtente,data,ora,minutoArrivo,codEpisodio,codFilm) VALUES ('HelenaBoccalupo','Helena','28/10/2020','01:42:30','01:46:00',NULL,'AVEN10')</v>
      </c>
      <c r="P36" s="13"/>
      <c r="Q36" s="11">
        <f t="shared" ca="1" si="6"/>
        <v>0.31819539999903035</v>
      </c>
      <c r="R36" s="10" t="b">
        <f t="shared" si="7"/>
        <v>0</v>
      </c>
      <c r="S36" s="9">
        <f t="shared" si="14"/>
        <v>43910</v>
      </c>
      <c r="T36" s="9">
        <v>44369</v>
      </c>
      <c r="U36" t="b">
        <f t="shared" ca="1" si="9"/>
        <v>0</v>
      </c>
      <c r="V36" t="b">
        <f t="shared" ca="1" si="10"/>
        <v>0</v>
      </c>
      <c r="W36" t="b">
        <f t="shared" ca="1" si="11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44106</v>
      </c>
      <c r="F37" s="14" t="str">
        <f t="shared" ca="1" si="1"/>
        <v>02/10/2020</v>
      </c>
      <c r="G37" t="str">
        <f t="shared" ca="1" si="2"/>
        <v>01:22:48</v>
      </c>
      <c r="H37" s="10">
        <f t="shared" si="13"/>
        <v>7.2916666666666671E-2</v>
      </c>
      <c r="I37" s="10" t="str">
        <f t="shared" si="4"/>
        <v>01:45:00</v>
      </c>
      <c r="J37" t="s">
        <v>1206</v>
      </c>
      <c r="K37" t="s">
        <v>633</v>
      </c>
      <c r="L37" s="13">
        <v>7.2916666666666671E-2</v>
      </c>
      <c r="M37" s="13"/>
      <c r="N37" s="3" t="str">
        <f t="shared" ca="1" si="12"/>
        <v>('RiccardoErrico','Riccardo','02/10/2020','01:22:48','01:45:00',NULL,'AVEN11')</v>
      </c>
      <c r="O37" s="13" t="str">
        <f t="shared" ca="1" si="5"/>
        <v>INSERT INTO VISIONE (nomeAccount,nomeUtente,data,ora,minutoArrivo,codEpisodio,codFilm) VALUES ('RiccardoErrico','Riccardo','02/10/2020','01:22:48','01:45:00',NULL,'AVEN11')</v>
      </c>
      <c r="P37" s="13"/>
      <c r="Q37" s="11">
        <f t="shared" ca="1" si="6"/>
        <v>0.40219604576064039</v>
      </c>
      <c r="R37" s="10" t="b">
        <f t="shared" si="7"/>
        <v>0</v>
      </c>
      <c r="S37" s="9">
        <f t="shared" si="14"/>
        <v>43911</v>
      </c>
      <c r="T37" s="9">
        <v>44369</v>
      </c>
      <c r="U37" t="b">
        <f t="shared" ca="1" si="9"/>
        <v>0</v>
      </c>
      <c r="V37" t="b">
        <f t="shared" ca="1" si="10"/>
        <v>0</v>
      </c>
      <c r="W37" t="b">
        <f t="shared" ca="1" si="11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44159</v>
      </c>
      <c r="F38" s="14" t="str">
        <f t="shared" ca="1" si="1"/>
        <v>24/11/2020</v>
      </c>
      <c r="G38" t="str">
        <f t="shared" ca="1" si="2"/>
        <v>14:49:44</v>
      </c>
      <c r="H38" s="10">
        <f t="shared" si="13"/>
        <v>7.7777777777777779E-2</v>
      </c>
      <c r="I38" s="10" t="str">
        <f t="shared" si="4"/>
        <v>01:52:00</v>
      </c>
      <c r="J38" t="s">
        <v>1206</v>
      </c>
      <c r="K38" t="s">
        <v>634</v>
      </c>
      <c r="L38" s="13">
        <v>7.7777777777777779E-2</v>
      </c>
      <c r="M38" s="13"/>
      <c r="N38" s="3" t="str">
        <f t="shared" ca="1" si="12"/>
        <v>('ElenaDelia','Elena','24/11/2020','14:49:44','01:52:00',NULL,'AVEN12')</v>
      </c>
      <c r="O38" s="13" t="str">
        <f t="shared" ca="1" si="5"/>
        <v>INSERT INTO VISIONE (nomeAccount,nomeUtente,data,ora,minutoArrivo,codEpisodio,codFilm) VALUES ('ElenaDelia','Elena','24/11/2020','14:49:44','01:52:00',NULL,'AVEN12')</v>
      </c>
      <c r="P38" s="13"/>
      <c r="Q38" s="11">
        <f t="shared" ca="1" si="6"/>
        <v>0.95778068715139508</v>
      </c>
      <c r="R38" s="10" t="b">
        <f t="shared" si="7"/>
        <v>0</v>
      </c>
      <c r="S38" s="9">
        <f t="shared" si="14"/>
        <v>43912</v>
      </c>
      <c r="T38" s="9">
        <v>44369</v>
      </c>
      <c r="U38" t="b">
        <f t="shared" ca="1" si="9"/>
        <v>0</v>
      </c>
      <c r="V38" t="b">
        <f t="shared" ca="1" si="10"/>
        <v>0</v>
      </c>
      <c r="W38" t="b">
        <f t="shared" ca="1" si="11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43993</v>
      </c>
      <c r="F39" s="14" t="str">
        <f t="shared" ca="1" si="1"/>
        <v>11/06/2020</v>
      </c>
      <c r="G39" t="str">
        <f t="shared" ca="1" si="2"/>
        <v>20:02:02</v>
      </c>
      <c r="H39" s="10">
        <f t="shared" si="13"/>
        <v>7.0833333333333331E-2</v>
      </c>
      <c r="I39" s="10" t="str">
        <f t="shared" si="4"/>
        <v>01:42:00</v>
      </c>
      <c r="J39" t="s">
        <v>1206</v>
      </c>
      <c r="K39" t="s">
        <v>635</v>
      </c>
      <c r="L39" s="13">
        <v>7.0833333333333331E-2</v>
      </c>
      <c r="M39" s="13"/>
      <c r="N39" s="3" t="str">
        <f t="shared" ca="1" si="12"/>
        <v>('ElenaDelia','Chiara','11/06/2020','20:02:02','01:42:00',NULL,'AVEN13')</v>
      </c>
      <c r="O39" s="13" t="str">
        <f t="shared" ca="1" si="5"/>
        <v>INSERT INTO VISIONE (nomeAccount,nomeUtente,data,ora,minutoArrivo,codEpisodio,codFilm) VALUES ('ElenaDelia','Chiara','11/06/2020','20:02:02','01:42:00',NULL,'AVEN13')</v>
      </c>
      <c r="P39" s="13"/>
      <c r="Q39" s="11">
        <f t="shared" ca="1" si="6"/>
        <v>0.80879831898096888</v>
      </c>
      <c r="R39" s="10" t="b">
        <f t="shared" si="7"/>
        <v>0</v>
      </c>
      <c r="S39" s="9">
        <f t="shared" si="14"/>
        <v>43912</v>
      </c>
      <c r="T39" s="9">
        <v>44369</v>
      </c>
      <c r="U39" t="b">
        <f t="shared" ca="1" si="9"/>
        <v>0</v>
      </c>
      <c r="V39" t="b">
        <f t="shared" ca="1" si="10"/>
        <v>0</v>
      </c>
      <c r="W39" t="b">
        <f t="shared" ca="1" si="11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44000</v>
      </c>
      <c r="F40" s="14" t="str">
        <f t="shared" ca="1" si="1"/>
        <v>18/06/2020</v>
      </c>
      <c r="G40" t="str">
        <f t="shared" ca="1" si="2"/>
        <v>16:18:30</v>
      </c>
      <c r="H40" s="10">
        <f t="shared" si="13"/>
        <v>4.027777777777778E-2</v>
      </c>
      <c r="I40" s="10" t="str">
        <f t="shared" si="4"/>
        <v>00:58:00</v>
      </c>
      <c r="J40" t="s">
        <v>1206</v>
      </c>
      <c r="K40" t="s">
        <v>692</v>
      </c>
      <c r="L40" s="13">
        <v>4.027777777777778E-2</v>
      </c>
      <c r="N40" s="3" t="str">
        <f t="shared" ca="1" si="12"/>
        <v>('ElenaDelia','Mattia','18/06/2020','16:18:30','00:58:00',NULL,'DIS1')</v>
      </c>
      <c r="O40" s="13" t="str">
        <f t="shared" ca="1" si="5"/>
        <v>INSERT INTO VISIONE (nomeAccount,nomeUtente,data,ora,minutoArrivo,codEpisodio,codFilm) VALUES ('ElenaDelia','Mattia','18/06/2020','16:18:30','00:58:00',NULL,'DIS1')</v>
      </c>
      <c r="Q40" s="11">
        <f t="shared" ca="1" si="6"/>
        <v>0.36948875805879589</v>
      </c>
      <c r="R40" s="10" t="b">
        <f t="shared" si="7"/>
        <v>0</v>
      </c>
      <c r="S40" s="9">
        <f t="shared" si="14"/>
        <v>43912</v>
      </c>
      <c r="T40" s="9">
        <v>44369</v>
      </c>
      <c r="U40" t="b">
        <f t="shared" ca="1" si="9"/>
        <v>0</v>
      </c>
      <c r="V40" t="b">
        <f t="shared" ca="1" si="10"/>
        <v>0</v>
      </c>
      <c r="W40" t="b">
        <f t="shared" ca="1" si="11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44268</v>
      </c>
      <c r="F41" s="14" t="str">
        <f t="shared" ca="1" si="1"/>
        <v>13/03/2021</v>
      </c>
      <c r="G41" t="str">
        <f t="shared" ca="1" si="2"/>
        <v>00:44:07</v>
      </c>
      <c r="H41" s="10">
        <f t="shared" si="13"/>
        <v>6.25E-2</v>
      </c>
      <c r="I41" s="10" t="str">
        <f t="shared" si="4"/>
        <v>01:30:00</v>
      </c>
      <c r="J41" t="s">
        <v>1206</v>
      </c>
      <c r="K41" t="s">
        <v>691</v>
      </c>
      <c r="L41" s="13">
        <v>6.25E-2</v>
      </c>
      <c r="N41" s="3" t="str">
        <f t="shared" ca="1" si="12"/>
        <v>('ElenaRobertaNucibella','Elena','13/03/2021','00:44:07','01:30:00',NULL,'DIS2')</v>
      </c>
      <c r="O41" s="13" t="str">
        <f t="shared" ca="1" si="5"/>
        <v>INSERT INTO VISIONE (nomeAccount,nomeUtente,data,ora,minutoArrivo,codEpisodio,codFilm) VALUES ('ElenaRobertaNucibella','Elena','13/03/2021','00:44:07','01:30:00',NULL,'DIS2')</v>
      </c>
      <c r="Q41" s="11">
        <f t="shared" ca="1" si="6"/>
        <v>0.89687958535787926</v>
      </c>
      <c r="R41" s="10" t="b">
        <f t="shared" si="7"/>
        <v>0</v>
      </c>
      <c r="S41" s="9">
        <f t="shared" si="14"/>
        <v>44023</v>
      </c>
      <c r="T41" s="9">
        <v>44369</v>
      </c>
      <c r="U41" t="b">
        <f t="shared" ca="1" si="9"/>
        <v>0</v>
      </c>
      <c r="V41" t="b">
        <f t="shared" ca="1" si="10"/>
        <v>0</v>
      </c>
      <c r="W41" t="b">
        <f t="shared" ca="1" si="11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44173</v>
      </c>
      <c r="F42" s="14" t="str">
        <f t="shared" ca="1" si="1"/>
        <v>08/12/2020</v>
      </c>
      <c r="G42" t="str">
        <f t="shared" ca="1" si="2"/>
        <v>06:54:32</v>
      </c>
      <c r="H42" s="10">
        <f t="shared" si="13"/>
        <v>4.1666666666666664E-2</v>
      </c>
      <c r="I42" s="10" t="str">
        <f t="shared" si="4"/>
        <v>01:00:00</v>
      </c>
      <c r="J42" t="s">
        <v>1206</v>
      </c>
      <c r="K42" t="s">
        <v>690</v>
      </c>
      <c r="L42" s="13">
        <v>4.1666666666666664E-2</v>
      </c>
      <c r="N42" s="3" t="str">
        <f t="shared" ca="1" si="12"/>
        <v>('JavisDoparconi','Javis','08/12/2020','06:54:32','01:00:00',NULL,'DIS3')</v>
      </c>
      <c r="O42" s="13" t="str">
        <f t="shared" ca="1" si="5"/>
        <v>INSERT INTO VISIONE (nomeAccount,nomeUtente,data,ora,minutoArrivo,codEpisodio,codFilm) VALUES ('JavisDoparconi','Javis','08/12/2020','06:54:32','01:00:00',NULL,'DIS3')</v>
      </c>
      <c r="Q42" s="11">
        <f t="shared" ca="1" si="6"/>
        <v>0.83643864554273784</v>
      </c>
      <c r="R42" s="10" t="b">
        <f t="shared" si="7"/>
        <v>0</v>
      </c>
      <c r="S42" s="9">
        <f t="shared" si="14"/>
        <v>44024</v>
      </c>
      <c r="T42" s="9">
        <v>44369</v>
      </c>
      <c r="U42" t="b">
        <f t="shared" ca="1" si="9"/>
        <v>0</v>
      </c>
      <c r="V42" t="b">
        <f t="shared" ca="1" si="10"/>
        <v>0</v>
      </c>
      <c r="W42" t="b">
        <f t="shared" ca="1" si="11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44120</v>
      </c>
      <c r="F43" s="14" t="str">
        <f t="shared" ca="1" si="1"/>
        <v>16/10/2020</v>
      </c>
      <c r="G43" t="str">
        <f t="shared" ca="1" si="2"/>
        <v>02:47:13</v>
      </c>
      <c r="H43" s="10">
        <f t="shared" si="13"/>
        <v>5.2083333333333336E-2</v>
      </c>
      <c r="I43" s="10" t="str">
        <f t="shared" si="4"/>
        <v>01:15:00</v>
      </c>
      <c r="J43" t="s">
        <v>1206</v>
      </c>
      <c r="K43" t="s">
        <v>689</v>
      </c>
      <c r="L43" s="13">
        <v>5.2083333333333336E-2</v>
      </c>
      <c r="N43" s="3" t="str">
        <f t="shared" ca="1" si="12"/>
        <v>('JavisDoparconi','Simone','16/10/2020','02:47:13','01:15:00',NULL,'DIS4')</v>
      </c>
      <c r="O43" s="13" t="str">
        <f t="shared" ca="1" si="5"/>
        <v>INSERT INTO VISIONE (nomeAccount,nomeUtente,data,ora,minutoArrivo,codEpisodio,codFilm) VALUES ('JavisDoparconi','Simone','16/10/2020','02:47:13','01:15:00',NULL,'DIS4')</v>
      </c>
      <c r="Q43" s="11">
        <f t="shared" ca="1" si="6"/>
        <v>0.85238199570286077</v>
      </c>
      <c r="R43" s="10" t="b">
        <f t="shared" si="7"/>
        <v>0</v>
      </c>
      <c r="S43" s="9">
        <f t="shared" si="14"/>
        <v>44024</v>
      </c>
      <c r="T43" s="9">
        <v>44369</v>
      </c>
      <c r="U43" t="b">
        <f t="shared" ca="1" si="9"/>
        <v>0</v>
      </c>
      <c r="V43" t="b">
        <f t="shared" ca="1" si="10"/>
        <v>0</v>
      </c>
      <c r="W43" t="b">
        <f t="shared" ca="1" si="11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44165</v>
      </c>
      <c r="F44" s="14" t="str">
        <f t="shared" ca="1" si="1"/>
        <v>30/11/2020</v>
      </c>
      <c r="G44" t="str">
        <f t="shared" ca="1" si="2"/>
        <v>00:39:31</v>
      </c>
      <c r="H44" s="10">
        <f t="shared" si="13"/>
        <v>5.9027777777777783E-2</v>
      </c>
      <c r="I44" s="10" t="str">
        <f t="shared" si="4"/>
        <v>01:25:00</v>
      </c>
      <c r="J44" t="s">
        <v>1206</v>
      </c>
      <c r="K44" t="s">
        <v>688</v>
      </c>
      <c r="L44" s="13">
        <v>5.9027777777777783E-2</v>
      </c>
      <c r="N44" s="3" t="str">
        <f t="shared" ca="1" si="12"/>
        <v>('BeatriceNazari','Beatrice','30/11/2020','00:39:31','01:25:00',NULL,'DIS5')</v>
      </c>
      <c r="O44" s="13" t="str">
        <f t="shared" ca="1" si="5"/>
        <v>INSERT INTO VISIONE (nomeAccount,nomeUtente,data,ora,minutoArrivo,codEpisodio,codFilm) VALUES ('BeatriceNazari','Beatrice','30/11/2020','00:39:31','01:25:00',NULL,'DIS5')</v>
      </c>
      <c r="Q44" s="11">
        <f t="shared" ca="1" si="6"/>
        <v>0.61731625115139144</v>
      </c>
      <c r="R44" s="10" t="b">
        <f t="shared" si="7"/>
        <v>0</v>
      </c>
      <c r="S44" s="9">
        <f t="shared" si="14"/>
        <v>44024</v>
      </c>
      <c r="T44" s="9">
        <v>44369</v>
      </c>
      <c r="U44" t="b">
        <f t="shared" ca="1" si="9"/>
        <v>0</v>
      </c>
      <c r="V44" t="b">
        <f t="shared" ca="1" si="10"/>
        <v>0</v>
      </c>
      <c r="W44" t="b">
        <f t="shared" ca="1" si="11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44340</v>
      </c>
      <c r="F45" s="14" t="str">
        <f t="shared" ca="1" si="1"/>
        <v>24/05/2021</v>
      </c>
      <c r="G45" t="str">
        <f t="shared" ca="1" si="2"/>
        <v>12:19:47</v>
      </c>
      <c r="H45" s="10">
        <f t="shared" si="13"/>
        <v>6.25E-2</v>
      </c>
      <c r="I45" s="10" t="str">
        <f t="shared" si="4"/>
        <v>01:30:00</v>
      </c>
      <c r="J45" t="s">
        <v>1206</v>
      </c>
      <c r="K45" t="s">
        <v>687</v>
      </c>
      <c r="L45" s="13">
        <v>6.25E-2</v>
      </c>
      <c r="N45" s="3" t="str">
        <f t="shared" ca="1" si="12"/>
        <v>('BeatriceNazari','Maicol','24/05/2021','12:19:47','01:30:00',NULL,'DIS6')</v>
      </c>
      <c r="O45" s="13" t="str">
        <f t="shared" ca="1" si="5"/>
        <v>INSERT INTO VISIONE (nomeAccount,nomeUtente,data,ora,minutoArrivo,codEpisodio,codFilm) VALUES ('BeatriceNazari','Maicol','24/05/2021','12:19:47','01:30:00',NULL,'DIS6')</v>
      </c>
      <c r="Q45" s="11">
        <f t="shared" ca="1" si="6"/>
        <v>0.48116640493112262</v>
      </c>
      <c r="R45" s="10" t="b">
        <f t="shared" si="7"/>
        <v>0</v>
      </c>
      <c r="S45" s="9">
        <f t="shared" si="14"/>
        <v>44024</v>
      </c>
      <c r="T45" s="9">
        <v>44369</v>
      </c>
      <c r="U45" t="b">
        <f t="shared" ca="1" si="9"/>
        <v>0</v>
      </c>
      <c r="V45" t="b">
        <f t="shared" ca="1" si="10"/>
        <v>0</v>
      </c>
      <c r="W45" t="b">
        <f t="shared" ca="1" si="11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44210</v>
      </c>
      <c r="F46" s="14" t="str">
        <f t="shared" ca="1" si="1"/>
        <v>14/01/2021</v>
      </c>
      <c r="G46" t="str">
        <f t="shared" ca="1" si="2"/>
        <v>21:10:17</v>
      </c>
      <c r="H46" s="10">
        <f t="shared" si="13"/>
        <v>4.3055555555555562E-2</v>
      </c>
      <c r="I46" s="10" t="str">
        <f t="shared" si="4"/>
        <v>01:02:00</v>
      </c>
      <c r="J46" t="s">
        <v>1206</v>
      </c>
      <c r="K46" t="s">
        <v>686</v>
      </c>
      <c r="L46" s="13">
        <v>4.3055555555555562E-2</v>
      </c>
      <c r="N46" s="3" t="str">
        <f t="shared" ca="1" si="12"/>
        <v>('AntoniaRosaMicotti','Antonia','14/01/2021','21:10:17','01:02:00',NULL,'DIS7')</v>
      </c>
      <c r="O46" s="13" t="str">
        <f t="shared" ca="1" si="5"/>
        <v>INSERT INTO VISIONE (nomeAccount,nomeUtente,data,ora,minutoArrivo,codEpisodio,codFilm) VALUES ('AntoniaRosaMicotti','Antonia','14/01/2021','21:10:17','01:02:00',NULL,'DIS7')</v>
      </c>
      <c r="Q46" s="11">
        <f t="shared" ca="1" si="6"/>
        <v>0.94266648186644719</v>
      </c>
      <c r="R46" s="10" t="b">
        <f t="shared" si="7"/>
        <v>0</v>
      </c>
      <c r="S46" s="9">
        <f t="shared" si="14"/>
        <v>44024</v>
      </c>
      <c r="T46" s="9">
        <v>44369</v>
      </c>
      <c r="U46" t="b">
        <f t="shared" ca="1" si="9"/>
        <v>0</v>
      </c>
      <c r="V46" t="b">
        <f t="shared" ca="1" si="10"/>
        <v>0</v>
      </c>
      <c r="W46" t="b">
        <f t="shared" ca="1" si="11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44283</v>
      </c>
      <c r="F47" s="14" t="str">
        <f t="shared" ca="1" si="1"/>
        <v>28/03/2021</v>
      </c>
      <c r="G47" t="str">
        <f t="shared" ca="1" si="2"/>
        <v>12:02:20</v>
      </c>
      <c r="H47" s="10">
        <f t="shared" si="13"/>
        <v>5.1388888888888894E-2</v>
      </c>
      <c r="I47" s="10" t="str">
        <f t="shared" si="4"/>
        <v>01:14:00</v>
      </c>
      <c r="J47" t="s">
        <v>1206</v>
      </c>
      <c r="K47" t="s">
        <v>685</v>
      </c>
      <c r="L47" s="13">
        <v>5.1388888888888894E-2</v>
      </c>
      <c r="N47" s="3" t="str">
        <f t="shared" ca="1" si="12"/>
        <v>('ZenoneVega','Zenone','28/03/2021','12:02:20','01:14:00',NULL,'DIS8')</v>
      </c>
      <c r="O47" s="13" t="str">
        <f t="shared" ca="1" si="5"/>
        <v>INSERT INTO VISIONE (nomeAccount,nomeUtente,data,ora,minutoArrivo,codEpisodio,codFilm) VALUES ('ZenoneVega','Zenone','28/03/2021','12:02:20','01:14:00',NULL,'DIS8')</v>
      </c>
      <c r="Q47" s="11">
        <f t="shared" ca="1" si="6"/>
        <v>0.54935946912311984</v>
      </c>
      <c r="R47" s="10" t="b">
        <f t="shared" si="7"/>
        <v>0</v>
      </c>
      <c r="S47" s="9">
        <f t="shared" si="14"/>
        <v>44025</v>
      </c>
      <c r="T47" s="9">
        <v>44369</v>
      </c>
      <c r="U47" t="b">
        <f t="shared" ca="1" si="9"/>
        <v>0</v>
      </c>
      <c r="V47" t="b">
        <f t="shared" ca="1" si="10"/>
        <v>0</v>
      </c>
      <c r="W47" t="b">
        <f t="shared" ca="1" si="11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44082</v>
      </c>
      <c r="F48" s="14" t="str">
        <f t="shared" ca="1" si="1"/>
        <v>08/09/2020</v>
      </c>
      <c r="G48" t="str">
        <f t="shared" ca="1" si="2"/>
        <v>00:37:52</v>
      </c>
      <c r="H48" s="10">
        <f t="shared" si="13"/>
        <v>9.0277777777777776E-2</v>
      </c>
      <c r="I48" s="10" t="str">
        <f t="shared" si="4"/>
        <v>02:10:00</v>
      </c>
      <c r="J48" t="s">
        <v>1206</v>
      </c>
      <c r="K48" t="s">
        <v>499</v>
      </c>
      <c r="L48" s="13">
        <v>9.0277777777777776E-2</v>
      </c>
      <c r="N48" s="3" t="str">
        <f t="shared" ca="1" si="12"/>
        <v>('ZenoneVega','Michelle','08/09/2020','00:37:52','02:10:00',NULL,'WARN1')</v>
      </c>
      <c r="O48" s="13" t="str">
        <f t="shared" ca="1" si="5"/>
        <v>INSERT INTO VISIONE (nomeAccount,nomeUtente,data,ora,minutoArrivo,codEpisodio,codFilm) VALUES ('ZenoneVega','Michelle','08/09/2020','00:37:52','02:10:00',NULL,'WARN1')</v>
      </c>
      <c r="Q48" s="11">
        <f t="shared" ca="1" si="6"/>
        <v>0.89814892921745537</v>
      </c>
      <c r="R48" s="10" t="b">
        <f t="shared" si="7"/>
        <v>0</v>
      </c>
      <c r="S48" s="9">
        <f t="shared" si="14"/>
        <v>44025</v>
      </c>
      <c r="T48" s="9">
        <v>44369</v>
      </c>
      <c r="U48" t="b">
        <f t="shared" ca="1" si="9"/>
        <v>0</v>
      </c>
      <c r="V48" t="b">
        <f t="shared" ca="1" si="10"/>
        <v>0</v>
      </c>
      <c r="W48" t="b">
        <f t="shared" ca="1" si="11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44138</v>
      </c>
      <c r="F49" s="14" t="str">
        <f t="shared" ca="1" si="1"/>
        <v>03/11/2020</v>
      </c>
      <c r="G49" t="str">
        <f t="shared" ca="1" si="2"/>
        <v>10:07:06</v>
      </c>
      <c r="H49" s="10">
        <f t="shared" si="13"/>
        <v>8.819444444444445E-2</v>
      </c>
      <c r="I49" s="10" t="str">
        <f t="shared" si="4"/>
        <v>02:07:00</v>
      </c>
      <c r="J49" t="s">
        <v>1206</v>
      </c>
      <c r="K49" t="s">
        <v>500</v>
      </c>
      <c r="L49" s="13">
        <v>8.819444444444445E-2</v>
      </c>
      <c r="N49" s="3" t="str">
        <f t="shared" ca="1" si="12"/>
        <v>('TonyReggio','Tony','03/11/2020','10:07:06','02:07:00',NULL,'WARN2')</v>
      </c>
      <c r="O49" s="13" t="str">
        <f t="shared" ca="1" si="5"/>
        <v>INSERT INTO VISIONE (nomeAccount,nomeUtente,data,ora,minutoArrivo,codEpisodio,codFilm) VALUES ('TonyReggio','Tony','03/11/2020','10:07:06','02:07:00',NULL,'WARN2')</v>
      </c>
      <c r="Q49" s="11">
        <f t="shared" ca="1" si="6"/>
        <v>0.12052118598615413</v>
      </c>
      <c r="R49" s="10" t="b">
        <f t="shared" si="7"/>
        <v>0</v>
      </c>
      <c r="S49" s="9">
        <f t="shared" si="14"/>
        <v>44028</v>
      </c>
      <c r="T49" s="9">
        <v>44369</v>
      </c>
      <c r="U49" t="b">
        <f t="shared" ca="1" si="9"/>
        <v>0</v>
      </c>
      <c r="V49" t="b">
        <f t="shared" ca="1" si="10"/>
        <v>0</v>
      </c>
      <c r="W49" t="b">
        <f t="shared" ca="1" si="11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44241</v>
      </c>
      <c r="F50" s="14" t="str">
        <f t="shared" ca="1" si="1"/>
        <v>14/02/2021</v>
      </c>
      <c r="G50" t="str">
        <f t="shared" ca="1" si="2"/>
        <v>19:25:05</v>
      </c>
      <c r="H50" s="10">
        <f t="shared" si="13"/>
        <v>9.7222222222222224E-2</v>
      </c>
      <c r="I50" s="10" t="str">
        <f t="shared" si="4"/>
        <v>02:20:00</v>
      </c>
      <c r="J50" t="s">
        <v>1206</v>
      </c>
      <c r="K50" t="s">
        <v>501</v>
      </c>
      <c r="L50" s="13">
        <v>9.7222222222222224E-2</v>
      </c>
      <c r="N50" s="3" t="str">
        <f t="shared" ca="1" si="12"/>
        <v>('TonyReggio','Dante','14/02/2021','19:25:05','02:20:00',NULL,'WARN3')</v>
      </c>
      <c r="O50" s="13" t="str">
        <f t="shared" ca="1" si="5"/>
        <v>INSERT INTO VISIONE (nomeAccount,nomeUtente,data,ora,minutoArrivo,codEpisodio,codFilm) VALUES ('TonyReggio','Dante','14/02/2021','19:25:05','02:20:00',NULL,'WARN3')</v>
      </c>
      <c r="Q50" s="11">
        <f t="shared" ca="1" si="6"/>
        <v>0.76926238544233272</v>
      </c>
      <c r="R50" s="10" t="b">
        <f t="shared" si="7"/>
        <v>0</v>
      </c>
      <c r="S50" s="9">
        <f t="shared" si="14"/>
        <v>44028</v>
      </c>
      <c r="T50" s="9">
        <v>44369</v>
      </c>
      <c r="U50" t="b">
        <f t="shared" ca="1" si="9"/>
        <v>0</v>
      </c>
      <c r="V50" t="b">
        <f t="shared" ca="1" si="10"/>
        <v>0</v>
      </c>
      <c r="W50" t="b">
        <f t="shared" ca="1" si="11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44094</v>
      </c>
      <c r="F51" s="14" t="str">
        <f t="shared" ca="1" si="1"/>
        <v>20/09/2020</v>
      </c>
      <c r="G51" t="str">
        <f t="shared" ca="1" si="2"/>
        <v>07:05:02</v>
      </c>
      <c r="H51" s="10">
        <f t="shared" si="13"/>
        <v>9.375E-2</v>
      </c>
      <c r="I51" s="10" t="str">
        <f t="shared" si="4"/>
        <v>02:15:00</v>
      </c>
      <c r="J51" t="s">
        <v>1206</v>
      </c>
      <c r="K51" t="s">
        <v>502</v>
      </c>
      <c r="L51" s="13">
        <v>9.375E-2</v>
      </c>
      <c r="N51" s="3" t="str">
        <f t="shared" ca="1" si="12"/>
        <v>('DomenicoMondadori','Domenico','20/09/2020','07:05:02','02:15:00',NULL,'WARN4')</v>
      </c>
      <c r="O51" s="13" t="str">
        <f t="shared" ca="1" si="5"/>
        <v>INSERT INTO VISIONE (nomeAccount,nomeUtente,data,ora,minutoArrivo,codEpisodio,codFilm) VALUES ('DomenicoMondadori','Domenico','20/09/2020','07:05:02','02:15:00',NULL,'WARN4')</v>
      </c>
      <c r="Q51" s="11">
        <f t="shared" ca="1" si="6"/>
        <v>0.74655095830981089</v>
      </c>
      <c r="R51" s="10" t="b">
        <f t="shared" si="7"/>
        <v>0</v>
      </c>
      <c r="S51" s="9">
        <f t="shared" si="14"/>
        <v>44029</v>
      </c>
      <c r="T51" s="9">
        <v>44369</v>
      </c>
      <c r="U51" t="b">
        <f t="shared" ca="1" si="9"/>
        <v>0</v>
      </c>
      <c r="V51" t="b">
        <f t="shared" ca="1" si="10"/>
        <v>0</v>
      </c>
      <c r="W51" t="b">
        <f t="shared" ca="1" si="11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44174</v>
      </c>
      <c r="F52" s="14" t="str">
        <f t="shared" ca="1" si="1"/>
        <v>09/12/2020</v>
      </c>
      <c r="G52" t="str">
        <f t="shared" ca="1" si="2"/>
        <v>15:27:17</v>
      </c>
      <c r="H52" s="10">
        <f t="shared" si="13"/>
        <v>8.6805555555555566E-2</v>
      </c>
      <c r="I52" s="10" t="str">
        <f t="shared" si="4"/>
        <v>02:05:00</v>
      </c>
      <c r="J52" t="s">
        <v>1206</v>
      </c>
      <c r="K52" t="s">
        <v>503</v>
      </c>
      <c r="L52" s="13">
        <v>8.6805555555555566E-2</v>
      </c>
      <c r="N52" s="3" t="str">
        <f t="shared" ca="1" si="12"/>
        <v>('DomenicoMondadori','Lucia','09/12/2020','15:27:17','02:05:00',NULL,'WARN5')</v>
      </c>
      <c r="O52" s="13" t="str">
        <f t="shared" ca="1" si="5"/>
        <v>INSERT INTO VISIONE (nomeAccount,nomeUtente,data,ora,minutoArrivo,codEpisodio,codFilm) VALUES ('DomenicoMondadori','Lucia','09/12/2020','15:27:17','02:05:00',NULL,'WARN5')</v>
      </c>
      <c r="Q52" s="11">
        <f t="shared" ca="1" si="6"/>
        <v>0.50254276012961696</v>
      </c>
      <c r="R52" s="10" t="b">
        <f t="shared" si="7"/>
        <v>0</v>
      </c>
      <c r="S52" s="9">
        <f t="shared" si="14"/>
        <v>44029</v>
      </c>
      <c r="T52" s="9">
        <v>44369</v>
      </c>
      <c r="U52" t="b">
        <f t="shared" ca="1" si="9"/>
        <v>0</v>
      </c>
      <c r="V52" t="b">
        <f t="shared" ca="1" si="10"/>
        <v>0</v>
      </c>
      <c r="W52" t="b">
        <f t="shared" ca="1" si="11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44110</v>
      </c>
      <c r="F53" s="14" t="str">
        <f t="shared" ca="1" si="1"/>
        <v>06/10/2020</v>
      </c>
      <c r="G53" t="str">
        <f t="shared" ca="1" si="2"/>
        <v>22:20:05</v>
      </c>
      <c r="H53" s="10">
        <f t="shared" si="13"/>
        <v>9.1666666666666674E-2</v>
      </c>
      <c r="I53" s="10" t="str">
        <f t="shared" si="4"/>
        <v>02:12:00</v>
      </c>
      <c r="J53" t="s">
        <v>1206</v>
      </c>
      <c r="K53" t="s">
        <v>504</v>
      </c>
      <c r="L53" s="13">
        <v>9.1666666666666674E-2</v>
      </c>
      <c r="N53" s="3" t="str">
        <f t="shared" ca="1" si="12"/>
        <v>('DomenicoMondadori','Camilla','06/10/2020','22:20:05','02:12:00',NULL,'WARN6')</v>
      </c>
      <c r="O53" s="13" t="str">
        <f t="shared" ca="1" si="5"/>
        <v>INSERT INTO VISIONE (nomeAccount,nomeUtente,data,ora,minutoArrivo,codEpisodio,codFilm) VALUES ('DomenicoMondadori','Camilla','06/10/2020','22:20:05','02:12:00',NULL,'WARN6')</v>
      </c>
      <c r="Q53" s="11">
        <f t="shared" ca="1" si="6"/>
        <v>0.16253720803055072</v>
      </c>
      <c r="R53" s="10" t="b">
        <f t="shared" si="7"/>
        <v>0</v>
      </c>
      <c r="S53" s="9">
        <f t="shared" si="14"/>
        <v>44029</v>
      </c>
      <c r="T53" s="9">
        <v>44369</v>
      </c>
      <c r="U53" t="b">
        <f t="shared" ca="1" si="9"/>
        <v>0</v>
      </c>
      <c r="V53" t="b">
        <f t="shared" ca="1" si="10"/>
        <v>0</v>
      </c>
      <c r="W53" t="b">
        <f t="shared" ca="1" si="11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44227</v>
      </c>
      <c r="F54" s="14" t="str">
        <f t="shared" ca="1" si="1"/>
        <v>31/01/2021</v>
      </c>
      <c r="G54" t="str">
        <f t="shared" ca="1" si="2"/>
        <v>12:40:46</v>
      </c>
      <c r="H54" s="10">
        <f t="shared" si="13"/>
        <v>9.5138888888888884E-2</v>
      </c>
      <c r="I54" s="10" t="str">
        <f t="shared" si="4"/>
        <v>02:17:00</v>
      </c>
      <c r="J54" t="s">
        <v>1206</v>
      </c>
      <c r="K54" t="s">
        <v>505</v>
      </c>
      <c r="L54" s="13">
        <v>9.5138888888888884E-2</v>
      </c>
      <c r="N54" s="3" t="str">
        <f t="shared" ca="1" si="12"/>
        <v>('DomenicoMondadori','Sofia','31/01/2021','12:40:46','02:17:00',NULL,'WARN7')</v>
      </c>
      <c r="O54" s="13" t="str">
        <f t="shared" ca="1" si="5"/>
        <v>INSERT INTO VISIONE (nomeAccount,nomeUtente,data,ora,minutoArrivo,codEpisodio,codFilm) VALUES ('DomenicoMondadori','Sofia','31/01/2021','12:40:46','02:17:00',NULL,'WARN7')</v>
      </c>
      <c r="Q54" s="11">
        <f t="shared" ca="1" si="6"/>
        <v>0.64828275788664214</v>
      </c>
      <c r="R54" s="10" t="b">
        <f t="shared" si="7"/>
        <v>0</v>
      </c>
      <c r="S54" s="9">
        <f t="shared" si="14"/>
        <v>44029</v>
      </c>
      <c r="T54" s="9">
        <v>44369</v>
      </c>
      <c r="U54" t="b">
        <f t="shared" ca="1" si="9"/>
        <v>0</v>
      </c>
      <c r="V54" t="b">
        <f t="shared" ca="1" si="10"/>
        <v>0</v>
      </c>
      <c r="W54" t="b">
        <f t="shared" ca="1" si="11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44163</v>
      </c>
      <c r="F55" s="14" t="str">
        <f t="shared" ca="1" si="1"/>
        <v>28/11/2020</v>
      </c>
      <c r="G55" t="str">
        <f t="shared" ca="1" si="2"/>
        <v>20:05:30</v>
      </c>
      <c r="H55" s="10">
        <f t="shared" si="13"/>
        <v>0.10069444444444443</v>
      </c>
      <c r="I55" s="10" t="str">
        <f t="shared" si="4"/>
        <v>02:25:00</v>
      </c>
      <c r="J55" t="s">
        <v>1206</v>
      </c>
      <c r="K55" t="s">
        <v>506</v>
      </c>
      <c r="L55" s="13">
        <v>0.10069444444444443</v>
      </c>
      <c r="N55" s="3" t="str">
        <f t="shared" ca="1" si="12"/>
        <v>('PaoloManfredi','Paolo','28/11/2020','20:05:30','02:25:00',NULL,'WARN8')</v>
      </c>
      <c r="O55" s="13" t="str">
        <f t="shared" ca="1" si="5"/>
        <v>INSERT INTO VISIONE (nomeAccount,nomeUtente,data,ora,minutoArrivo,codEpisodio,codFilm) VALUES ('PaoloManfredi','Paolo','28/11/2020','20:05:30','02:25:00',NULL,'WARN8')</v>
      </c>
      <c r="Q55" s="11">
        <f t="shared" ca="1" si="6"/>
        <v>0.26560794154197886</v>
      </c>
      <c r="R55" s="10" t="b">
        <f t="shared" si="7"/>
        <v>0</v>
      </c>
      <c r="S55" s="9">
        <f t="shared" si="14"/>
        <v>44120</v>
      </c>
      <c r="T55" s="9">
        <v>44369</v>
      </c>
      <c r="U55" t="b">
        <f t="shared" ca="1" si="9"/>
        <v>0</v>
      </c>
      <c r="V55" t="b">
        <f t="shared" ca="1" si="10"/>
        <v>0</v>
      </c>
      <c r="W55" t="b">
        <f t="shared" ca="1" si="11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44367</v>
      </c>
      <c r="F56" s="14" t="str">
        <f t="shared" ca="1" si="1"/>
        <v>20/06/2021</v>
      </c>
      <c r="G56" t="str">
        <f t="shared" ca="1" si="2"/>
        <v>05:50:47</v>
      </c>
      <c r="H56" s="10">
        <f t="shared" si="13"/>
        <v>6.805555555555555E-2</v>
      </c>
      <c r="I56" s="10" t="str">
        <f t="shared" si="4"/>
        <v>01:38:00</v>
      </c>
      <c r="J56" t="s">
        <v>1206</v>
      </c>
      <c r="K56" t="s">
        <v>559</v>
      </c>
      <c r="L56" s="13">
        <v>6.805555555555555E-2</v>
      </c>
      <c r="N56" s="3" t="str">
        <f t="shared" ca="1" si="12"/>
        <v>('PaoloManfredi','Nicola','20/06/2021','05:50:47','01:38:00',NULL,'HOR1')</v>
      </c>
      <c r="O56" s="13" t="str">
        <f t="shared" ca="1" si="5"/>
        <v>INSERT INTO VISIONE (nomeAccount,nomeUtente,data,ora,minutoArrivo,codEpisodio,codFilm) VALUES ('PaoloManfredi','Nicola','20/06/2021','05:50:47','01:38:00',NULL,'HOR1')</v>
      </c>
      <c r="Q56" s="11">
        <f t="shared" ca="1" si="6"/>
        <v>0.14290145599721615</v>
      </c>
      <c r="R56" s="10" t="b">
        <f t="shared" si="7"/>
        <v>0</v>
      </c>
      <c r="S56" s="9">
        <f t="shared" si="14"/>
        <v>44120</v>
      </c>
      <c r="T56" s="9">
        <v>44369</v>
      </c>
      <c r="U56" t="b">
        <f t="shared" ca="1" si="9"/>
        <v>0</v>
      </c>
      <c r="V56" t="b">
        <f t="shared" ca="1" si="10"/>
        <v>0</v>
      </c>
      <c r="W56" t="b">
        <f t="shared" ca="1" si="11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44266</v>
      </c>
      <c r="F57" s="14" t="str">
        <f t="shared" ca="1" si="1"/>
        <v>11/03/2021</v>
      </c>
      <c r="G57" t="str">
        <f t="shared" ca="1" si="2"/>
        <v>15:52:46</v>
      </c>
      <c r="H57" s="10">
        <f t="shared" si="13"/>
        <v>7.0833333333333331E-2</v>
      </c>
      <c r="I57" s="10" t="str">
        <f t="shared" si="4"/>
        <v>01:42:00</v>
      </c>
      <c r="J57" t="s">
        <v>1206</v>
      </c>
      <c r="K57" t="s">
        <v>560</v>
      </c>
      <c r="L57" s="13">
        <v>7.0833333333333331E-2</v>
      </c>
      <c r="N57" s="3" t="str">
        <f t="shared" ca="1" si="12"/>
        <v>('PaoloManfredi','Tommaso','11/03/2021','15:52:46','01:42:00',NULL,'HOR2')</v>
      </c>
      <c r="O57" s="13" t="str">
        <f t="shared" ca="1" si="5"/>
        <v>INSERT INTO VISIONE (nomeAccount,nomeUtente,data,ora,minutoArrivo,codEpisodio,codFilm) VALUES ('PaoloManfredi','Tommaso','11/03/2021','15:52:46','01:42:00',NULL,'HOR2')</v>
      </c>
      <c r="Q57" s="11">
        <f t="shared" ca="1" si="6"/>
        <v>0.5760371533023132</v>
      </c>
      <c r="R57" s="10" t="b">
        <f t="shared" si="7"/>
        <v>0</v>
      </c>
      <c r="S57" s="9">
        <f t="shared" si="14"/>
        <v>44120</v>
      </c>
      <c r="T57" s="9">
        <v>44369</v>
      </c>
      <c r="U57" t="b">
        <f t="shared" ca="1" si="9"/>
        <v>0</v>
      </c>
      <c r="V57" t="b">
        <f t="shared" ca="1" si="10"/>
        <v>0</v>
      </c>
      <c r="W57" t="b">
        <f t="shared" ca="1" si="11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44352</v>
      </c>
      <c r="F58" s="14" t="str">
        <f t="shared" ca="1" si="1"/>
        <v>05/06/2021</v>
      </c>
      <c r="G58" t="str">
        <f t="shared" ca="1" si="2"/>
        <v>06:52:28</v>
      </c>
      <c r="H58" s="10">
        <f t="shared" si="13"/>
        <v>7.4305555555555555E-2</v>
      </c>
      <c r="I58" s="10" t="str">
        <f t="shared" si="4"/>
        <v>01:47:00</v>
      </c>
      <c r="J58" t="s">
        <v>1206</v>
      </c>
      <c r="K58" t="s">
        <v>561</v>
      </c>
      <c r="L58" s="13">
        <v>7.4305555555555555E-2</v>
      </c>
      <c r="N58" s="3" t="str">
        <f t="shared" ca="1" si="12"/>
        <v>('PaoloManfredi','Michele','05/06/2021','06:52:28','01:47:00',NULL,'HOR3')</v>
      </c>
      <c r="O58" s="13" t="str">
        <f t="shared" ca="1" si="5"/>
        <v>INSERT INTO VISIONE (nomeAccount,nomeUtente,data,ora,minutoArrivo,codEpisodio,codFilm) VALUES ('PaoloManfredi','Michele','05/06/2021','06:52:28','01:47:00',NULL,'HOR3')</v>
      </c>
      <c r="Q58" s="11">
        <f t="shared" ca="1" si="6"/>
        <v>3.1808271788405063E-2</v>
      </c>
      <c r="R58" s="10" t="b">
        <f t="shared" si="7"/>
        <v>0</v>
      </c>
      <c r="S58" s="9">
        <f t="shared" si="14"/>
        <v>44120</v>
      </c>
      <c r="T58" s="9">
        <v>44369</v>
      </c>
      <c r="U58" t="b">
        <f t="shared" ca="1" si="9"/>
        <v>0</v>
      </c>
      <c r="V58" t="b">
        <f t="shared" ca="1" si="10"/>
        <v>0</v>
      </c>
      <c r="W58" t="b">
        <f t="shared" ca="1" si="11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44143</v>
      </c>
      <c r="F59" s="14" t="str">
        <f t="shared" ca="1" si="1"/>
        <v>08/11/2020</v>
      </c>
      <c r="G59" t="str">
        <f t="shared" ca="1" si="2"/>
        <v>00:54:47</v>
      </c>
      <c r="H59" s="10">
        <f t="shared" si="13"/>
        <v>6.8749999999999992E-2</v>
      </c>
      <c r="I59" s="10" t="str">
        <f t="shared" si="4"/>
        <v>01:39:00</v>
      </c>
      <c r="J59" t="s">
        <v>1206</v>
      </c>
      <c r="K59" t="s">
        <v>562</v>
      </c>
      <c r="L59" s="13">
        <v>6.8749999999999992E-2</v>
      </c>
      <c r="N59" s="3" t="str">
        <f t="shared" ca="1" si="12"/>
        <v>('PaoloManfredi','Carlo','08/11/2020','00:54:47','01:39:00',NULL,'HOR4')</v>
      </c>
      <c r="O59" s="13" t="str">
        <f t="shared" ca="1" si="5"/>
        <v>INSERT INTO VISIONE (nomeAccount,nomeUtente,data,ora,minutoArrivo,codEpisodio,codFilm) VALUES ('PaoloManfredi','Carlo','08/11/2020','00:54:47','01:39:00',NULL,'HOR4')</v>
      </c>
      <c r="Q59" s="11">
        <f t="shared" ca="1" si="6"/>
        <v>0.65227487539952733</v>
      </c>
      <c r="R59" s="10" t="b">
        <f t="shared" si="7"/>
        <v>0</v>
      </c>
      <c r="S59" s="9">
        <f t="shared" si="14"/>
        <v>44120</v>
      </c>
      <c r="T59" s="9">
        <v>44369</v>
      </c>
      <c r="U59" t="b">
        <f t="shared" ca="1" si="9"/>
        <v>0</v>
      </c>
      <c r="V59" t="b">
        <f t="shared" ca="1" si="10"/>
        <v>0</v>
      </c>
      <c r="W59" t="b">
        <f t="shared" ca="1" si="11"/>
        <v>1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44258</v>
      </c>
      <c r="F60" s="14" t="str">
        <f t="shared" ca="1" si="1"/>
        <v>03/03/2021</v>
      </c>
      <c r="G60" t="str">
        <f t="shared" ca="1" si="2"/>
        <v>18:47:23</v>
      </c>
      <c r="H60" s="10">
        <f t="shared" si="13"/>
        <v>7.7083333333333337E-2</v>
      </c>
      <c r="I60" s="10" t="str">
        <f t="shared" si="4"/>
        <v>01:51:00</v>
      </c>
      <c r="J60" t="s">
        <v>1206</v>
      </c>
      <c r="K60" t="s">
        <v>563</v>
      </c>
      <c r="L60" s="13">
        <v>7.7083333333333337E-2</v>
      </c>
      <c r="N60" s="3" t="str">
        <f t="shared" ca="1" si="12"/>
        <v>('GiadaBitossi','Giada','03/03/2021','18:47:23','01:51:00',NULL,'HOR5')</v>
      </c>
      <c r="O60" s="13" t="str">
        <f t="shared" ca="1" si="5"/>
        <v>INSERT INTO VISIONE (nomeAccount,nomeUtente,data,ora,minutoArrivo,codEpisodio,codFilm) VALUES ('GiadaBitossi','Giada','03/03/2021','18:47:23','01:51:00',NULL,'HOR5')</v>
      </c>
      <c r="Q60" s="11">
        <f t="shared" ca="1" si="6"/>
        <v>0.70012685489279991</v>
      </c>
      <c r="R60" s="10" t="b">
        <f t="shared" si="7"/>
        <v>0</v>
      </c>
      <c r="S60" s="9">
        <f t="shared" si="14"/>
        <v>44121</v>
      </c>
      <c r="T60" s="9">
        <v>44369</v>
      </c>
      <c r="U60" t="b">
        <f t="shared" ca="1" si="9"/>
        <v>0</v>
      </c>
      <c r="V60" t="b">
        <f t="shared" ca="1" si="10"/>
        <v>0</v>
      </c>
      <c r="W60" t="b">
        <f t="shared" ca="1" si="11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44235</v>
      </c>
      <c r="F61" s="14" t="str">
        <f t="shared" ca="1" si="1"/>
        <v>08/02/2021</v>
      </c>
      <c r="G61" t="str">
        <f t="shared" ca="1" si="2"/>
        <v>17:57:17</v>
      </c>
      <c r="H61" s="10">
        <f t="shared" si="13"/>
        <v>6.0416666666666667E-2</v>
      </c>
      <c r="I61" s="10" t="str">
        <f t="shared" si="4"/>
        <v>01:27:00</v>
      </c>
      <c r="J61" t="s">
        <v>1206</v>
      </c>
      <c r="K61" t="s">
        <v>564</v>
      </c>
      <c r="L61" s="13">
        <v>6.0416666666666667E-2</v>
      </c>
      <c r="N61" s="3" t="str">
        <f t="shared" ca="1" si="12"/>
        <v>('GiadaBitossi','Lucia','08/02/2021','17:57:17','01:27:00',NULL,'HOR6')</v>
      </c>
      <c r="O61" s="13" t="str">
        <f t="shared" ca="1" si="5"/>
        <v>INSERT INTO VISIONE (nomeAccount,nomeUtente,data,ora,minutoArrivo,codEpisodio,codFilm) VALUES ('GiadaBitossi','Lucia','08/02/2021','17:57:17','01:27:00',NULL,'HOR6')</v>
      </c>
      <c r="Q61" s="11">
        <f t="shared" ca="1" si="6"/>
        <v>0.33287204676869797</v>
      </c>
      <c r="R61" s="10" t="b">
        <f t="shared" si="7"/>
        <v>0</v>
      </c>
      <c r="S61" s="9">
        <f t="shared" si="14"/>
        <v>44121</v>
      </c>
      <c r="T61" s="9">
        <v>44369</v>
      </c>
      <c r="U61" t="b">
        <f t="shared" ca="1" si="9"/>
        <v>0</v>
      </c>
      <c r="V61" t="b">
        <f t="shared" ca="1" si="10"/>
        <v>0</v>
      </c>
      <c r="W61" t="b">
        <f t="shared" ca="1" si="11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44122</v>
      </c>
      <c r="F62" s="14" t="str">
        <f t="shared" ca="1" si="1"/>
        <v>18/10/2020</v>
      </c>
      <c r="G62" t="str">
        <f t="shared" ca="1" si="2"/>
        <v>06:59:18</v>
      </c>
      <c r="H62" s="10">
        <f t="shared" si="13"/>
        <v>8.3333333333333329E-2</v>
      </c>
      <c r="I62" s="10" t="str">
        <f t="shared" si="4"/>
        <v>02:00:00</v>
      </c>
      <c r="J62" t="s">
        <v>1206</v>
      </c>
      <c r="K62" t="s">
        <v>582</v>
      </c>
      <c r="L62" s="13">
        <v>8.3333333333333329E-2</v>
      </c>
      <c r="N62" s="3" t="str">
        <f t="shared" ca="1" si="12"/>
        <v>('GiadaBitossi','Sofia','18/10/2020','06:59:18','02:00:00',NULL,'TWIL1')</v>
      </c>
      <c r="O62" s="13" t="str">
        <f t="shared" ca="1" si="5"/>
        <v>INSERT INTO VISIONE (nomeAccount,nomeUtente,data,ora,minutoArrivo,codEpisodio,codFilm) VALUES ('GiadaBitossi','Sofia','18/10/2020','06:59:18','02:00:00',NULL,'TWIL1')</v>
      </c>
      <c r="Q62" s="11">
        <f t="shared" ca="1" si="6"/>
        <v>0.54858285576085042</v>
      </c>
      <c r="R62" s="10" t="b">
        <f t="shared" si="7"/>
        <v>0</v>
      </c>
      <c r="S62" s="9">
        <f t="shared" si="14"/>
        <v>44121</v>
      </c>
      <c r="T62" s="9">
        <v>44369</v>
      </c>
      <c r="U62" t="b">
        <f t="shared" ca="1" si="9"/>
        <v>0</v>
      </c>
      <c r="V62" t="b">
        <f t="shared" ca="1" si="10"/>
        <v>0</v>
      </c>
      <c r="W62" t="b">
        <f t="shared" ca="1" si="11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44151</v>
      </c>
      <c r="F63" s="14" t="str">
        <f t="shared" ca="1" si="1"/>
        <v>16/11/2020</v>
      </c>
      <c r="G63" t="str">
        <f t="shared" ca="1" si="2"/>
        <v>05:46:32</v>
      </c>
      <c r="H63" s="10">
        <f t="shared" ref="H63:H94" si="15">L63</f>
        <v>9.7222222222222224E-2</v>
      </c>
      <c r="I63" s="10" t="str">
        <f t="shared" si="4"/>
        <v>02:20:00</v>
      </c>
      <c r="J63" t="s">
        <v>1206</v>
      </c>
      <c r="K63" t="s">
        <v>583</v>
      </c>
      <c r="L63" s="13">
        <v>9.7222222222222224E-2</v>
      </c>
      <c r="N63" s="3" t="str">
        <f t="shared" ca="1" si="12"/>
        <v>('GiadaBitossi','Chiara','16/11/2020','05:46:32','02:20:00',NULL,'TWIL2')</v>
      </c>
      <c r="O63" s="13" t="str">
        <f t="shared" ca="1" si="5"/>
        <v>INSERT INTO VISIONE (nomeAccount,nomeUtente,data,ora,minutoArrivo,codEpisodio,codFilm) VALUES ('GiadaBitossi','Chiara','16/11/2020','05:46:32','02:20:00',NULL,'TWIL2')</v>
      </c>
      <c r="Q63" s="11">
        <f t="shared" ca="1" si="6"/>
        <v>0.60812784063788616</v>
      </c>
      <c r="R63" s="10" t="b">
        <f t="shared" si="7"/>
        <v>0</v>
      </c>
      <c r="S63" s="9">
        <f t="shared" si="14"/>
        <v>44121</v>
      </c>
      <c r="T63" s="9">
        <v>44369</v>
      </c>
      <c r="U63" t="b">
        <f t="shared" ca="1" si="9"/>
        <v>0</v>
      </c>
      <c r="V63" t="b">
        <f t="shared" ca="1" si="10"/>
        <v>0</v>
      </c>
      <c r="W63" t="b">
        <f t="shared" ca="1" si="11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44272</v>
      </c>
      <c r="F64" s="14" t="str">
        <f t="shared" ca="1" si="1"/>
        <v>17/03/2021</v>
      </c>
      <c r="G64" t="str">
        <f t="shared" ca="1" si="2"/>
        <v>04:56:02</v>
      </c>
      <c r="H64" s="10">
        <f t="shared" si="15"/>
        <v>7.6388888888888895E-2</v>
      </c>
      <c r="I64" s="10" t="str">
        <f t="shared" si="4"/>
        <v>01:50:00</v>
      </c>
      <c r="J64" t="s">
        <v>1206</v>
      </c>
      <c r="K64" t="s">
        <v>584</v>
      </c>
      <c r="L64" s="13">
        <v>7.6388888888888895E-2</v>
      </c>
      <c r="N64" s="3" t="str">
        <f t="shared" ca="1" si="12"/>
        <v>('FrankZanchi','Frank','17/03/2021','04:56:02','01:50:00',NULL,'TWIL3')</v>
      </c>
      <c r="O64" s="13" t="str">
        <f t="shared" ca="1" si="5"/>
        <v>INSERT INTO VISIONE (nomeAccount,nomeUtente,data,ora,minutoArrivo,codEpisodio,codFilm) VALUES ('FrankZanchi','Frank','17/03/2021','04:56:02','01:50:00',NULL,'TWIL3')</v>
      </c>
      <c r="Q64" s="11">
        <f t="shared" ca="1" si="6"/>
        <v>4.2280732932363896E-2</v>
      </c>
      <c r="R64" s="10" t="b">
        <f t="shared" si="7"/>
        <v>0</v>
      </c>
      <c r="S64" s="9">
        <f t="shared" si="14"/>
        <v>44121</v>
      </c>
      <c r="T64" s="9">
        <v>44369</v>
      </c>
      <c r="U64" t="b">
        <f t="shared" ca="1" si="9"/>
        <v>0</v>
      </c>
      <c r="V64" t="b">
        <f t="shared" ca="1" si="10"/>
        <v>0</v>
      </c>
      <c r="W64" t="b">
        <f t="shared" ca="1" si="11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44293</v>
      </c>
      <c r="F65" s="14" t="str">
        <f t="shared" ca="1" si="1"/>
        <v>07/04/2021</v>
      </c>
      <c r="G65" t="str">
        <f t="shared" ca="1" si="2"/>
        <v>05:26:41</v>
      </c>
      <c r="H65" s="10">
        <f t="shared" si="15"/>
        <v>6.9444444444444434E-2</v>
      </c>
      <c r="I65" s="10" t="str">
        <f t="shared" si="4"/>
        <v>01:40:00</v>
      </c>
      <c r="J65" t="s">
        <v>1206</v>
      </c>
      <c r="K65" t="s">
        <v>623</v>
      </c>
      <c r="L65" s="13">
        <v>6.9444444444444434E-2</v>
      </c>
      <c r="N65" s="3" t="str">
        <f t="shared" ca="1" si="12"/>
        <v>('DarioAzeglioTabegna','Dario','07/04/2021','05:26:41','01:40:00',NULL,'AVEN1')</v>
      </c>
      <c r="O65" s="13" t="str">
        <f t="shared" ca="1" si="5"/>
        <v>INSERT INTO VISIONE (nomeAccount,nomeUtente,data,ora,minutoArrivo,codEpisodio,codFilm) VALUES ('DarioAzeglioTabegna','Dario','07/04/2021','05:26:41','01:40:00',NULL,'AVEN1')</v>
      </c>
      <c r="Q65" s="11">
        <f t="shared" ca="1" si="6"/>
        <v>0.82162504490879029</v>
      </c>
      <c r="R65" s="10" t="b">
        <f t="shared" si="7"/>
        <v>0</v>
      </c>
      <c r="S65" s="9">
        <f t="shared" si="14"/>
        <v>44121</v>
      </c>
      <c r="T65" s="9">
        <v>44369</v>
      </c>
      <c r="U65" t="b">
        <f t="shared" ca="1" si="9"/>
        <v>0</v>
      </c>
      <c r="V65" t="b">
        <f t="shared" ca="1" si="10"/>
        <v>0</v>
      </c>
      <c r="W65" t="b">
        <f t="shared" ca="1" si="11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44308</v>
      </c>
      <c r="F66" s="14" t="str">
        <f t="shared" ref="F66:F129" ca="1" si="17">TEXT(E66,"GG/MM/AAAA")</f>
        <v>22/04/2021</v>
      </c>
      <c r="G66" t="str">
        <f t="shared" ref="G66:G129" ca="1" si="18">TEXT(RAND(),"HH:MM:SS")</f>
        <v>20:16:06</v>
      </c>
      <c r="H66" s="10">
        <f t="shared" si="15"/>
        <v>8.3333333333333329E-2</v>
      </c>
      <c r="I66" s="10" t="str">
        <f t="shared" ref="I66:I129" si="19">TEXT(H66,"HH:MM:SS")</f>
        <v>02:00:00</v>
      </c>
      <c r="J66" t="s">
        <v>1206</v>
      </c>
      <c r="K66" t="s">
        <v>624</v>
      </c>
      <c r="L66" s="13">
        <v>8.3333333333333329E-2</v>
      </c>
      <c r="N66" s="3" t="str">
        <f t="shared" ca="1" si="12"/>
        <v>('DarioAzeglioTabegna','Eugenio','22/04/2021','20:16:06','02:00:00',NULL,'AVEN2')</v>
      </c>
      <c r="O66" s="13" t="str">
        <f t="shared" ref="O66:O129" ca="1" si="20">_xlfn.CONCAT("INSERT INTO VISIONE (",$A$1,",",$D$1,",",$E$1,",",$G$1,",",$H$1,",",$J$1,",",$K$1,") VALUES ",N66)</f>
        <v>INSERT INTO VISIONE (nomeAccount,nomeUtente,data,ora,minutoArrivo,codEpisodio,codFilm) VALUES ('DarioAzeglioTabegna','Eugenio','22/04/2021','20:16:06','02:00:00',NULL,'AVEN2')</v>
      </c>
      <c r="Q66" s="11">
        <f t="shared" ref="Q66:Q129" ca="1" si="21">RAND()</f>
        <v>0.86629807929345315</v>
      </c>
      <c r="R66" s="10" t="b">
        <f t="shared" ref="R66:R129" si="22">H66&lt;L66</f>
        <v>0</v>
      </c>
      <c r="S66" s="9">
        <f t="shared" si="14"/>
        <v>44121</v>
      </c>
      <c r="T66" s="9">
        <v>44369</v>
      </c>
      <c r="U66" t="b">
        <f t="shared" ref="U66:U129" ca="1" si="23">(E66&lt;S66)</f>
        <v>0</v>
      </c>
      <c r="V66" t="b">
        <f t="shared" ref="V66:V129" ca="1" si="24">(E66&gt;T66)</f>
        <v>0</v>
      </c>
      <c r="W66" t="b">
        <f t="shared" ref="W66:W129" ca="1" si="25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44300</v>
      </c>
      <c r="F67" s="14" t="str">
        <f t="shared" ca="1" si="17"/>
        <v>14/04/2021</v>
      </c>
      <c r="G67" t="str">
        <f t="shared" ca="1" si="18"/>
        <v>23:03:23</v>
      </c>
      <c r="H67" s="10">
        <f t="shared" si="15"/>
        <v>7.9861111111111105E-2</v>
      </c>
      <c r="I67" s="10" t="str">
        <f t="shared" si="19"/>
        <v>01:55:00</v>
      </c>
      <c r="J67" t="s">
        <v>1206</v>
      </c>
      <c r="K67" t="s">
        <v>625</v>
      </c>
      <c r="L67" s="13">
        <v>7.9861111111111105E-2</v>
      </c>
      <c r="N67" s="3" t="str">
        <f t="shared" ref="N67:N130" ca="1" si="26">_xlfn.CONCAT("('",A67,"','",D67,"','",F67,"','",G67,"','",I67,"',",J67,",'",K67,"')",)</f>
        <v>('MicheleTatiani','Michele','14/04/2021','23:03:23','01:55:00',NULL,'AVEN3')</v>
      </c>
      <c r="O67" s="13" t="str">
        <f t="shared" ca="1" si="20"/>
        <v>INSERT INTO VISIONE (nomeAccount,nomeUtente,data,ora,minutoArrivo,codEpisodio,codFilm) VALUES ('MicheleTatiani','Michele','14/04/2021','23:03:23','01:55:00',NULL,'AVEN3')</v>
      </c>
      <c r="Q67" s="11">
        <f t="shared" ca="1" si="21"/>
        <v>0.31679338929779621</v>
      </c>
      <c r="R67" s="10" t="b">
        <f t="shared" si="22"/>
        <v>0</v>
      </c>
      <c r="S67" s="9">
        <f t="shared" si="14"/>
        <v>44122</v>
      </c>
      <c r="T67" s="9">
        <v>44369</v>
      </c>
      <c r="U67" t="b">
        <f t="shared" ca="1" si="23"/>
        <v>0</v>
      </c>
      <c r="V67" t="b">
        <f t="shared" ca="1" si="24"/>
        <v>0</v>
      </c>
      <c r="W67" t="b">
        <f t="shared" ca="1" si="25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44142</v>
      </c>
      <c r="F68" s="14" t="str">
        <f t="shared" ca="1" si="17"/>
        <v>07/11/2020</v>
      </c>
      <c r="G68" t="str">
        <f t="shared" ca="1" si="18"/>
        <v>04:04:12</v>
      </c>
      <c r="H68" s="10">
        <f t="shared" si="15"/>
        <v>8.6805555555555566E-2</v>
      </c>
      <c r="I68" s="10" t="str">
        <f t="shared" si="19"/>
        <v>02:05:00</v>
      </c>
      <c r="J68" t="s">
        <v>1206</v>
      </c>
      <c r="K68" t="s">
        <v>626</v>
      </c>
      <c r="L68" s="13">
        <v>8.6805555555555566E-2</v>
      </c>
      <c r="N68" s="3" t="str">
        <f t="shared" ca="1" si="26"/>
        <v>('MicheleTatiani','Andrea','07/11/2020','04:04:12','02:05:00',NULL,'AVEN4')</v>
      </c>
      <c r="O68" s="13" t="str">
        <f t="shared" ca="1" si="20"/>
        <v>INSERT INTO VISIONE (nomeAccount,nomeUtente,data,ora,minutoArrivo,codEpisodio,codFilm) VALUES ('MicheleTatiani','Andrea','07/11/2020','04:04:12','02:05:00',NULL,'AVEN4')</v>
      </c>
      <c r="Q68" s="11">
        <f t="shared" ca="1" si="21"/>
        <v>0.47282020869225838</v>
      </c>
      <c r="R68" s="10" t="b">
        <f t="shared" si="22"/>
        <v>0</v>
      </c>
      <c r="S68" s="9">
        <f t="shared" si="14"/>
        <v>44122</v>
      </c>
      <c r="T68" s="9">
        <v>44369</v>
      </c>
      <c r="U68" t="b">
        <f t="shared" ca="1" si="23"/>
        <v>0</v>
      </c>
      <c r="V68" t="b">
        <f t="shared" ca="1" si="24"/>
        <v>0</v>
      </c>
      <c r="W68" t="b">
        <f t="shared" ca="1" si="25"/>
        <v>1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44362</v>
      </c>
      <c r="F69" s="14" t="str">
        <f t="shared" ca="1" si="17"/>
        <v>15/06/2021</v>
      </c>
      <c r="G69" t="str">
        <f t="shared" ca="1" si="18"/>
        <v>17:43:44</v>
      </c>
      <c r="H69" s="10">
        <f t="shared" si="15"/>
        <v>9.7222222222222224E-2</v>
      </c>
      <c r="I69" s="10" t="str">
        <f t="shared" si="19"/>
        <v>02:20:00</v>
      </c>
      <c r="J69" t="s">
        <v>1206</v>
      </c>
      <c r="K69" t="s">
        <v>627</v>
      </c>
      <c r="L69" s="13">
        <v>9.7222222222222224E-2</v>
      </c>
      <c r="N69" s="3" t="str">
        <f t="shared" ca="1" si="26"/>
        <v>('MicheleTatiani','Marco','15/06/2021','17:43:44','02:20:00',NULL,'AVEN5')</v>
      </c>
      <c r="O69" s="13" t="str">
        <f t="shared" ca="1" si="20"/>
        <v>INSERT INTO VISIONE (nomeAccount,nomeUtente,data,ora,minutoArrivo,codEpisodio,codFilm) VALUES ('MicheleTatiani','Marco','15/06/2021','17:43:44','02:20:00',NULL,'AVEN5')</v>
      </c>
      <c r="Q69" s="11">
        <f t="shared" ca="1" si="21"/>
        <v>0.36255533318804123</v>
      </c>
      <c r="R69" s="10" t="b">
        <f t="shared" si="22"/>
        <v>0</v>
      </c>
      <c r="S69" s="9">
        <f t="shared" si="14"/>
        <v>44122</v>
      </c>
      <c r="T69" s="9">
        <v>44369</v>
      </c>
      <c r="U69" t="b">
        <f t="shared" ca="1" si="23"/>
        <v>0</v>
      </c>
      <c r="V69" t="b">
        <f t="shared" ca="1" si="24"/>
        <v>0</v>
      </c>
      <c r="W69" t="b">
        <f t="shared" ca="1" si="25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43955</v>
      </c>
      <c r="F70" s="14" t="str">
        <f t="shared" ca="1" si="17"/>
        <v>04/05/2020</v>
      </c>
      <c r="G70" t="str">
        <f t="shared" ca="1" si="18"/>
        <v>18:10:57</v>
      </c>
      <c r="H70" s="10">
        <f t="shared" si="15"/>
        <v>8.3333333333333329E-2</v>
      </c>
      <c r="I70" s="10" t="str">
        <f t="shared" si="19"/>
        <v>02:00:00</v>
      </c>
      <c r="J70" t="s">
        <v>1206</v>
      </c>
      <c r="K70" t="s">
        <v>628</v>
      </c>
      <c r="L70" s="13">
        <v>8.3333333333333329E-2</v>
      </c>
      <c r="N70" s="3" t="str">
        <f t="shared" ca="1" si="26"/>
        <v>('AssuntaRubini','Assunta','04/05/2020','18:10:57','02:00:00',NULL,'AVEN6')</v>
      </c>
      <c r="O70" s="13" t="str">
        <f t="shared" ca="1" si="20"/>
        <v>INSERT INTO VISIONE (nomeAccount,nomeUtente,data,ora,minutoArrivo,codEpisodio,codFilm) VALUES ('AssuntaRubini','Assunta','04/05/2020','18:10:57','02:00:00',NULL,'AVEN6')</v>
      </c>
      <c r="Q70" s="11">
        <f t="shared" ca="1" si="21"/>
        <v>0.25906972857284571</v>
      </c>
      <c r="R70" s="10" t="b">
        <f t="shared" si="22"/>
        <v>0</v>
      </c>
      <c r="T70" s="9">
        <v>44369</v>
      </c>
      <c r="U70" t="b">
        <f t="shared" ca="1" si="23"/>
        <v>0</v>
      </c>
      <c r="V70" t="b">
        <f t="shared" ca="1" si="24"/>
        <v>0</v>
      </c>
      <c r="W70" t="b">
        <f t="shared" ca="1" si="25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43978</v>
      </c>
      <c r="F71" s="14" t="str">
        <f t="shared" ca="1" si="17"/>
        <v>27/05/2020</v>
      </c>
      <c r="G71" t="str">
        <f t="shared" ca="1" si="18"/>
        <v>18:33:21</v>
      </c>
      <c r="H71" s="10">
        <f t="shared" si="15"/>
        <v>8.6805555555555566E-2</v>
      </c>
      <c r="I71" s="10" t="str">
        <f t="shared" si="19"/>
        <v>02:05:00</v>
      </c>
      <c r="J71" t="s">
        <v>1206</v>
      </c>
      <c r="K71" t="s">
        <v>629</v>
      </c>
      <c r="L71" s="13">
        <v>8.6805555555555566E-2</v>
      </c>
      <c r="N71" s="3" t="str">
        <f t="shared" ca="1" si="26"/>
        <v>('AssuntaRubini','Maria','27/05/2020','18:33:21','02:05:00',NULL,'AVEN7')</v>
      </c>
      <c r="O71" s="13" t="str">
        <f t="shared" ca="1" si="20"/>
        <v>INSERT INTO VISIONE (nomeAccount,nomeUtente,data,ora,minutoArrivo,codEpisodio,codFilm) VALUES ('AssuntaRubini','Maria','27/05/2020','18:33:21','02:05:00',NULL,'AVEN7')</v>
      </c>
      <c r="Q71" s="11">
        <f t="shared" ca="1" si="21"/>
        <v>0.52413158028400697</v>
      </c>
      <c r="R71" s="10" t="b">
        <f t="shared" si="22"/>
        <v>0</v>
      </c>
      <c r="T71" s="9">
        <v>44369</v>
      </c>
      <c r="U71" t="b">
        <f t="shared" ca="1" si="23"/>
        <v>0</v>
      </c>
      <c r="V71" t="b">
        <f t="shared" ca="1" si="24"/>
        <v>0</v>
      </c>
      <c r="W71" t="b">
        <f t="shared" ca="1" si="25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43997</v>
      </c>
      <c r="F72" s="14" t="str">
        <f t="shared" ca="1" si="17"/>
        <v>15/06/2020</v>
      </c>
      <c r="G72" t="str">
        <f t="shared" ca="1" si="18"/>
        <v>21:27:54</v>
      </c>
      <c r="H72" s="10">
        <f t="shared" si="15"/>
        <v>7.2916666666666671E-2</v>
      </c>
      <c r="I72" s="10" t="str">
        <f t="shared" si="19"/>
        <v>01:45:00</v>
      </c>
      <c r="J72" t="s">
        <v>1206</v>
      </c>
      <c r="K72" t="s">
        <v>630</v>
      </c>
      <c r="L72" s="13">
        <v>7.2916666666666671E-2</v>
      </c>
      <c r="N72" s="3" t="str">
        <f t="shared" ca="1" si="26"/>
        <v>('AssuntaRubini','Chiara','15/06/2020','21:27:54','01:45:00',NULL,'AVEN8')</v>
      </c>
      <c r="O72" s="13" t="str">
        <f t="shared" ca="1" si="20"/>
        <v>INSERT INTO VISIONE (nomeAccount,nomeUtente,data,ora,minutoArrivo,codEpisodio,codFilm) VALUES ('AssuntaRubini','Chiara','15/06/2020','21:27:54','01:45:00',NULL,'AVEN8')</v>
      </c>
      <c r="Q72" s="11">
        <f t="shared" ca="1" si="21"/>
        <v>0.99631817687889945</v>
      </c>
      <c r="R72" s="10" t="b">
        <f t="shared" si="22"/>
        <v>0</v>
      </c>
      <c r="T72" s="9">
        <v>44369</v>
      </c>
      <c r="U72" t="b">
        <f t="shared" ca="1" si="23"/>
        <v>0</v>
      </c>
      <c r="V72" t="b">
        <f t="shared" ca="1" si="24"/>
        <v>0</v>
      </c>
      <c r="W72" t="b">
        <f t="shared" ca="1" si="25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44303</v>
      </c>
      <c r="F73" s="14" t="str">
        <f t="shared" ca="1" si="17"/>
        <v>17/04/2021</v>
      </c>
      <c r="G73" t="str">
        <f t="shared" ca="1" si="18"/>
        <v>07:06:41</v>
      </c>
      <c r="H73" s="10">
        <f t="shared" si="15"/>
        <v>7.7777777777777779E-2</v>
      </c>
      <c r="I73" s="10" t="str">
        <f t="shared" si="19"/>
        <v>01:52:00</v>
      </c>
      <c r="J73" t="s">
        <v>1206</v>
      </c>
      <c r="K73" t="s">
        <v>631</v>
      </c>
      <c r="L73" s="13">
        <v>7.7777777777777779E-2</v>
      </c>
      <c r="N73" s="3" t="str">
        <f t="shared" ca="1" si="26"/>
        <v>('GiuliaLetiziaNorbiato','Giulia','17/04/2021','07:06:41','01:52:00',NULL,'AVEN9')</v>
      </c>
      <c r="O73" s="13" t="str">
        <f t="shared" ca="1" si="20"/>
        <v>INSERT INTO VISIONE (nomeAccount,nomeUtente,data,ora,minutoArrivo,codEpisodio,codFilm) VALUES ('GiuliaLetiziaNorbiato','Giulia','17/04/2021','07:06:41','01:52:00',NULL,'AVEN9')</v>
      </c>
      <c r="Q73" s="11">
        <f t="shared" ca="1" si="21"/>
        <v>3.860699260818401E-2</v>
      </c>
      <c r="R73" s="10" t="b">
        <f t="shared" si="22"/>
        <v>0</v>
      </c>
      <c r="T73" s="9">
        <v>44369</v>
      </c>
      <c r="U73" t="b">
        <f t="shared" ca="1" si="23"/>
        <v>0</v>
      </c>
      <c r="V73" t="b">
        <f t="shared" ca="1" si="24"/>
        <v>0</v>
      </c>
      <c r="W73" t="b">
        <f t="shared" ca="1" si="25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44286</v>
      </c>
      <c r="F74" s="14" t="str">
        <f t="shared" ca="1" si="17"/>
        <v>31/03/2021</v>
      </c>
      <c r="G74" t="str">
        <f t="shared" ca="1" si="18"/>
        <v>21:48:48</v>
      </c>
      <c r="H74" s="10">
        <f t="shared" si="15"/>
        <v>7.3611111111111113E-2</v>
      </c>
      <c r="I74" s="10" t="str">
        <f t="shared" si="19"/>
        <v>01:46:00</v>
      </c>
      <c r="J74" t="s">
        <v>1206</v>
      </c>
      <c r="K74" t="s">
        <v>632</v>
      </c>
      <c r="L74" s="13">
        <v>7.3611111111111113E-2</v>
      </c>
      <c r="N74" s="3" t="str">
        <f t="shared" ca="1" si="26"/>
        <v>('EttoreDomenici','Ettore','31/03/2021','21:48:48','01:46:00',NULL,'AVEN10')</v>
      </c>
      <c r="O74" s="13" t="str">
        <f t="shared" ca="1" si="20"/>
        <v>INSERT INTO VISIONE (nomeAccount,nomeUtente,data,ora,minutoArrivo,codEpisodio,codFilm) VALUES ('EttoreDomenici','Ettore','31/03/2021','21:48:48','01:46:00',NULL,'AVEN10')</v>
      </c>
      <c r="Q74" s="11">
        <f t="shared" ca="1" si="21"/>
        <v>0.30158771440059529</v>
      </c>
      <c r="R74" s="10" t="b">
        <f t="shared" si="22"/>
        <v>0</v>
      </c>
      <c r="T74" s="9">
        <v>44369</v>
      </c>
      <c r="U74" t="b">
        <f t="shared" ca="1" si="23"/>
        <v>0</v>
      </c>
      <c r="V74" t="b">
        <f t="shared" ca="1" si="24"/>
        <v>0</v>
      </c>
      <c r="W74" t="b">
        <f t="shared" ca="1" si="25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44321</v>
      </c>
      <c r="F75" s="14" t="str">
        <f t="shared" ca="1" si="17"/>
        <v>05/05/2021</v>
      </c>
      <c r="G75" t="str">
        <f t="shared" ca="1" si="18"/>
        <v>07:40:20</v>
      </c>
      <c r="H75" s="10">
        <f t="shared" si="15"/>
        <v>7.2916666666666671E-2</v>
      </c>
      <c r="I75" s="10" t="str">
        <f t="shared" si="19"/>
        <v>01:45:00</v>
      </c>
      <c r="J75" t="s">
        <v>1206</v>
      </c>
      <c r="K75" t="s">
        <v>633</v>
      </c>
      <c r="L75" s="13">
        <v>7.2916666666666671E-2</v>
      </c>
      <c r="N75" s="3" t="str">
        <f t="shared" ca="1" si="26"/>
        <v>('EttoreDomenici','Riccardo','05/05/2021','07:40:20','01:45:00',NULL,'AVEN11')</v>
      </c>
      <c r="O75" s="13" t="str">
        <f t="shared" ca="1" si="20"/>
        <v>INSERT INTO VISIONE (nomeAccount,nomeUtente,data,ora,minutoArrivo,codEpisodio,codFilm) VALUES ('EttoreDomenici','Riccardo','05/05/2021','07:40:20','01:45:00',NULL,'AVEN11')</v>
      </c>
      <c r="Q75" s="11">
        <f t="shared" ca="1" si="21"/>
        <v>0.74371677457678598</v>
      </c>
      <c r="R75" s="10" t="b">
        <f t="shared" si="22"/>
        <v>0</v>
      </c>
      <c r="T75" s="9">
        <v>44369</v>
      </c>
      <c r="U75" t="b">
        <f t="shared" ca="1" si="23"/>
        <v>0</v>
      </c>
      <c r="V75" t="b">
        <f t="shared" ca="1" si="24"/>
        <v>0</v>
      </c>
      <c r="W75" t="b">
        <f t="shared" ca="1" si="25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44232</v>
      </c>
      <c r="F76" s="14" t="str">
        <f t="shared" ca="1" si="17"/>
        <v>05/02/2021</v>
      </c>
      <c r="G76" t="str">
        <f t="shared" ca="1" si="18"/>
        <v>13:45:04</v>
      </c>
      <c r="H76" s="10">
        <f t="shared" si="15"/>
        <v>7.7777777777777779E-2</v>
      </c>
      <c r="I76" s="10" t="str">
        <f t="shared" si="19"/>
        <v>01:52:00</v>
      </c>
      <c r="J76" t="s">
        <v>1206</v>
      </c>
      <c r="K76" t="s">
        <v>634</v>
      </c>
      <c r="L76" s="13">
        <v>7.7777777777777779E-2</v>
      </c>
      <c r="N76" s="3" t="str">
        <f t="shared" ca="1" si="26"/>
        <v>('EttoreDomenici','Claudio','05/02/2021','13:45:04','01:52:00',NULL,'AVEN12')</v>
      </c>
      <c r="O76" s="13" t="str">
        <f t="shared" ca="1" si="20"/>
        <v>INSERT INTO VISIONE (nomeAccount,nomeUtente,data,ora,minutoArrivo,codEpisodio,codFilm) VALUES ('EttoreDomenici','Claudio','05/02/2021','13:45:04','01:52:00',NULL,'AVEN12')</v>
      </c>
      <c r="Q76" s="11">
        <f t="shared" ca="1" si="21"/>
        <v>0.50207127097379967</v>
      </c>
      <c r="R76" s="10" t="b">
        <f t="shared" si="22"/>
        <v>0</v>
      </c>
      <c r="T76" s="9">
        <v>44369</v>
      </c>
      <c r="U76" t="b">
        <f t="shared" ca="1" si="23"/>
        <v>0</v>
      </c>
      <c r="V76" t="b">
        <f t="shared" ca="1" si="24"/>
        <v>0</v>
      </c>
      <c r="W76" t="b">
        <f t="shared" ca="1" si="25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44100</v>
      </c>
      <c r="F77" s="14" t="str">
        <f t="shared" ca="1" si="17"/>
        <v>26/09/2020</v>
      </c>
      <c r="G77" t="str">
        <f t="shared" ca="1" si="18"/>
        <v>22:46:08</v>
      </c>
      <c r="H77" s="10">
        <f t="shared" si="15"/>
        <v>7.0833333333333331E-2</v>
      </c>
      <c r="I77" s="10" t="str">
        <f t="shared" si="19"/>
        <v>01:42:00</v>
      </c>
      <c r="J77" t="s">
        <v>1206</v>
      </c>
      <c r="K77" t="s">
        <v>635</v>
      </c>
      <c r="L77" s="13">
        <v>7.0833333333333331E-2</v>
      </c>
      <c r="N77" s="3" t="str">
        <f t="shared" ca="1" si="26"/>
        <v>('EttoreDomenici','Giulia','26/09/2020','22:46:08','01:42:00',NULL,'AVEN13')</v>
      </c>
      <c r="O77" s="13" t="str">
        <f t="shared" ca="1" si="20"/>
        <v>INSERT INTO VISIONE (nomeAccount,nomeUtente,data,ora,minutoArrivo,codEpisodio,codFilm) VALUES ('EttoreDomenici','Giulia','26/09/2020','22:46:08','01:42:00',NULL,'AVEN13')</v>
      </c>
      <c r="Q77" s="11">
        <f t="shared" ca="1" si="21"/>
        <v>0.85267309605669306</v>
      </c>
      <c r="R77" s="10" t="b">
        <f t="shared" si="22"/>
        <v>0</v>
      </c>
      <c r="T77" s="9">
        <v>44369</v>
      </c>
      <c r="U77" t="b">
        <f t="shared" ca="1" si="23"/>
        <v>0</v>
      </c>
      <c r="V77" t="b">
        <f t="shared" ca="1" si="24"/>
        <v>0</v>
      </c>
      <c r="W77" t="b">
        <f t="shared" ca="1" si="25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44289</v>
      </c>
      <c r="F78" s="14" t="str">
        <f t="shared" ca="1" si="17"/>
        <v>03/04/2021</v>
      </c>
      <c r="G78" t="str">
        <f t="shared" ca="1" si="18"/>
        <v>14:23:07</v>
      </c>
      <c r="H78" s="10">
        <f t="shared" si="15"/>
        <v>4.027777777777778E-2</v>
      </c>
      <c r="I78" s="10" t="str">
        <f t="shared" si="19"/>
        <v>00:58:00</v>
      </c>
      <c r="J78" t="s">
        <v>1206</v>
      </c>
      <c r="K78" t="s">
        <v>692</v>
      </c>
      <c r="L78" s="13">
        <v>4.027777777777778E-2</v>
      </c>
      <c r="N78" s="3" t="str">
        <f t="shared" ca="1" si="26"/>
        <v>('EttoreDomenici','Lucia','03/04/2021','14:23:07','00:58:00',NULL,'DIS1')</v>
      </c>
      <c r="O78" s="13" t="str">
        <f t="shared" ca="1" si="20"/>
        <v>INSERT INTO VISIONE (nomeAccount,nomeUtente,data,ora,minutoArrivo,codEpisodio,codFilm) VALUES ('EttoreDomenici','Lucia','03/04/2021','14:23:07','00:58:00',NULL,'DIS1')</v>
      </c>
      <c r="Q78" s="11">
        <f t="shared" ca="1" si="21"/>
        <v>0.9876959682008567</v>
      </c>
      <c r="R78" s="10" t="b">
        <f t="shared" si="22"/>
        <v>0</v>
      </c>
      <c r="T78" s="9">
        <v>44369</v>
      </c>
      <c r="U78" t="b">
        <f t="shared" ca="1" si="23"/>
        <v>0</v>
      </c>
      <c r="V78" t="b">
        <f t="shared" ca="1" si="24"/>
        <v>0</v>
      </c>
      <c r="W78" t="b">
        <f t="shared" ca="1" si="25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44118</v>
      </c>
      <c r="F79" s="14" t="str">
        <f t="shared" ca="1" si="17"/>
        <v>14/10/2020</v>
      </c>
      <c r="G79" t="str">
        <f t="shared" ca="1" si="18"/>
        <v>19:03:15</v>
      </c>
      <c r="H79" s="10">
        <f t="shared" si="15"/>
        <v>6.25E-2</v>
      </c>
      <c r="I79" s="10" t="str">
        <f t="shared" si="19"/>
        <v>01:30:00</v>
      </c>
      <c r="J79" t="s">
        <v>1206</v>
      </c>
      <c r="K79" t="s">
        <v>691</v>
      </c>
      <c r="L79" s="13">
        <v>6.25E-2</v>
      </c>
      <c r="N79" s="3" t="str">
        <f t="shared" ca="1" si="26"/>
        <v>('CarolinaSanzani','Carolina','14/10/2020','19:03:15','01:30:00',NULL,'DIS2')</v>
      </c>
      <c r="O79" s="13" t="str">
        <f t="shared" ca="1" si="20"/>
        <v>INSERT INTO VISIONE (nomeAccount,nomeUtente,data,ora,minutoArrivo,codEpisodio,codFilm) VALUES ('CarolinaSanzani','Carolina','14/10/2020','19:03:15','01:30:00',NULL,'DIS2')</v>
      </c>
      <c r="Q79" s="11">
        <f t="shared" ca="1" si="21"/>
        <v>0.2490759194593487</v>
      </c>
      <c r="R79" s="10" t="b">
        <f t="shared" si="22"/>
        <v>0</v>
      </c>
      <c r="T79" s="9">
        <v>44369</v>
      </c>
      <c r="U79" t="b">
        <f t="shared" ca="1" si="23"/>
        <v>0</v>
      </c>
      <c r="V79" t="b">
        <f t="shared" ca="1" si="24"/>
        <v>0</v>
      </c>
      <c r="W79" t="b">
        <f t="shared" ca="1" si="25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43898</v>
      </c>
      <c r="F80" s="14" t="str">
        <f t="shared" ca="1" si="17"/>
        <v>08/03/2020</v>
      </c>
      <c r="G80" t="str">
        <f t="shared" ca="1" si="18"/>
        <v>05:28:01</v>
      </c>
      <c r="H80" s="10">
        <f t="shared" si="15"/>
        <v>4.1666666666666664E-2</v>
      </c>
      <c r="I80" s="10" t="str">
        <f t="shared" si="19"/>
        <v>01:00:00</v>
      </c>
      <c r="J80" t="s">
        <v>1206</v>
      </c>
      <c r="K80" t="s">
        <v>690</v>
      </c>
      <c r="L80" s="13">
        <v>4.1666666666666664E-2</v>
      </c>
      <c r="N80" s="3" t="str">
        <f t="shared" ca="1" si="26"/>
        <v>('CarolinaSanzani','Camilla','08/03/2020','05:28:01','01:00:00',NULL,'DIS3')</v>
      </c>
      <c r="O80" s="13" t="str">
        <f t="shared" ca="1" si="20"/>
        <v>INSERT INTO VISIONE (nomeAccount,nomeUtente,data,ora,minutoArrivo,codEpisodio,codFilm) VALUES ('CarolinaSanzani','Camilla','08/03/2020','05:28:01','01:00:00',NULL,'DIS3')</v>
      </c>
      <c r="Q80" s="11">
        <f t="shared" ca="1" si="21"/>
        <v>0.53655685824360388</v>
      </c>
      <c r="R80" s="10" t="b">
        <f t="shared" si="22"/>
        <v>0</v>
      </c>
      <c r="T80" s="9">
        <v>44369</v>
      </c>
      <c r="U80" t="b">
        <f t="shared" ca="1" si="23"/>
        <v>0</v>
      </c>
      <c r="V80" t="b">
        <f t="shared" ca="1" si="24"/>
        <v>0</v>
      </c>
      <c r="W80" t="b">
        <f t="shared" ca="1" si="25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44338</v>
      </c>
      <c r="F81" s="14" t="str">
        <f t="shared" ca="1" si="17"/>
        <v>22/05/2021</v>
      </c>
      <c r="G81" t="str">
        <f t="shared" ca="1" si="18"/>
        <v>09:32:58</v>
      </c>
      <c r="H81" s="10">
        <f t="shared" si="15"/>
        <v>5.2083333333333336E-2</v>
      </c>
      <c r="I81" s="10" t="str">
        <f t="shared" si="19"/>
        <v>01:15:00</v>
      </c>
      <c r="J81" t="s">
        <v>1206</v>
      </c>
      <c r="K81" t="s">
        <v>689</v>
      </c>
      <c r="L81" s="13">
        <v>5.2083333333333336E-2</v>
      </c>
      <c r="N81" s="3" t="str">
        <f t="shared" ca="1" si="26"/>
        <v>('CarolinaSanzani','Chiara','22/05/2021','09:32:58','01:15:00',NULL,'DIS4')</v>
      </c>
      <c r="O81" s="13" t="str">
        <f t="shared" ca="1" si="20"/>
        <v>INSERT INTO VISIONE (nomeAccount,nomeUtente,data,ora,minutoArrivo,codEpisodio,codFilm) VALUES ('CarolinaSanzani','Chiara','22/05/2021','09:32:58','01:15:00',NULL,'DIS4')</v>
      </c>
      <c r="Q81" s="11">
        <f t="shared" ca="1" si="21"/>
        <v>0.78452892216966874</v>
      </c>
      <c r="R81" s="10" t="b">
        <f t="shared" si="22"/>
        <v>0</v>
      </c>
      <c r="T81" s="9">
        <v>44369</v>
      </c>
      <c r="U81" t="b">
        <f t="shared" ca="1" si="23"/>
        <v>0</v>
      </c>
      <c r="V81" t="b">
        <f t="shared" ca="1" si="24"/>
        <v>0</v>
      </c>
      <c r="W81" t="b">
        <f t="shared" ca="1" si="25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44167</v>
      </c>
      <c r="F82" s="14" t="str">
        <f t="shared" ca="1" si="17"/>
        <v>02/12/2020</v>
      </c>
      <c r="G82" t="str">
        <f t="shared" ca="1" si="18"/>
        <v>13:00:35</v>
      </c>
      <c r="H82" s="10">
        <f t="shared" si="15"/>
        <v>5.9027777777777783E-2</v>
      </c>
      <c r="I82" s="10" t="str">
        <f t="shared" si="19"/>
        <v>01:25:00</v>
      </c>
      <c r="J82" t="s">
        <v>1206</v>
      </c>
      <c r="K82" t="s">
        <v>688</v>
      </c>
      <c r="L82" s="13">
        <v>5.9027777777777783E-2</v>
      </c>
      <c r="N82" s="3" t="str">
        <f t="shared" ca="1" si="26"/>
        <v>('KevinBizzuti','Simone','02/12/2020','13:00:35','01:25:00',NULL,'DIS5')</v>
      </c>
      <c r="O82" s="13" t="str">
        <f t="shared" ca="1" si="20"/>
        <v>INSERT INTO VISIONE (nomeAccount,nomeUtente,data,ora,minutoArrivo,codEpisodio,codFilm) VALUES ('KevinBizzuti','Simone','02/12/2020','13:00:35','01:25:00',NULL,'DIS5')</v>
      </c>
      <c r="Q82" s="11">
        <f t="shared" ca="1" si="21"/>
        <v>0.30354321291904107</v>
      </c>
      <c r="R82" s="10" t="b">
        <f t="shared" si="22"/>
        <v>0</v>
      </c>
      <c r="T82" s="9">
        <v>44369</v>
      </c>
      <c r="U82" t="b">
        <f t="shared" ca="1" si="23"/>
        <v>0</v>
      </c>
      <c r="V82" t="b">
        <f t="shared" ca="1" si="24"/>
        <v>0</v>
      </c>
      <c r="W82" t="b">
        <f t="shared" ca="1" si="25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43973</v>
      </c>
      <c r="F83" s="14" t="str">
        <f t="shared" ca="1" si="17"/>
        <v>22/05/2020</v>
      </c>
      <c r="G83" t="str">
        <f t="shared" ca="1" si="18"/>
        <v>12:11:32</v>
      </c>
      <c r="H83" s="10">
        <f t="shared" si="15"/>
        <v>6.25E-2</v>
      </c>
      <c r="I83" s="10" t="str">
        <f t="shared" si="19"/>
        <v>01:30:00</v>
      </c>
      <c r="J83" t="s">
        <v>1206</v>
      </c>
      <c r="K83" t="s">
        <v>687</v>
      </c>
      <c r="L83" s="13">
        <v>6.25E-2</v>
      </c>
      <c r="N83" s="3" t="str">
        <f t="shared" ca="1" si="26"/>
        <v>('KevinBizzuti','Andrea','22/05/2020','12:11:32','01:30:00',NULL,'DIS6')</v>
      </c>
      <c r="O83" s="13" t="str">
        <f t="shared" ca="1" si="20"/>
        <v>INSERT INTO VISIONE (nomeAccount,nomeUtente,data,ora,minutoArrivo,codEpisodio,codFilm) VALUES ('KevinBizzuti','Andrea','22/05/2020','12:11:32','01:30:00',NULL,'DIS6')</v>
      </c>
      <c r="Q83" s="11">
        <f t="shared" ca="1" si="21"/>
        <v>0.99623800445001953</v>
      </c>
      <c r="R83" s="10" t="b">
        <f t="shared" si="22"/>
        <v>0</v>
      </c>
      <c r="T83" s="9">
        <v>44369</v>
      </c>
      <c r="U83" t="b">
        <f t="shared" ca="1" si="23"/>
        <v>0</v>
      </c>
      <c r="V83" t="b">
        <f t="shared" ca="1" si="24"/>
        <v>0</v>
      </c>
      <c r="W83" t="b">
        <f t="shared" ca="1" si="25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43930</v>
      </c>
      <c r="F84" s="14" t="str">
        <f t="shared" ca="1" si="17"/>
        <v>09/04/2020</v>
      </c>
      <c r="G84" t="str">
        <f t="shared" ca="1" si="18"/>
        <v>17:21:10</v>
      </c>
      <c r="H84" s="10">
        <f t="shared" si="15"/>
        <v>4.3055555555555562E-2</v>
      </c>
      <c r="I84" s="10" t="str">
        <f t="shared" si="19"/>
        <v>01:02:00</v>
      </c>
      <c r="J84" t="s">
        <v>1206</v>
      </c>
      <c r="K84" t="s">
        <v>686</v>
      </c>
      <c r="L84" s="13">
        <v>4.3055555555555562E-2</v>
      </c>
      <c r="N84" s="3" t="str">
        <f t="shared" ca="1" si="26"/>
        <v>('KevinBizzuti','Riccardo','09/04/2020','17:21:10','01:02:00',NULL,'DIS7')</v>
      </c>
      <c r="O84" s="13" t="str">
        <f t="shared" ca="1" si="20"/>
        <v>INSERT INTO VISIONE (nomeAccount,nomeUtente,data,ora,minutoArrivo,codEpisodio,codFilm) VALUES ('KevinBizzuti','Riccardo','09/04/2020','17:21:10','01:02:00',NULL,'DIS7')</v>
      </c>
      <c r="Q84" s="11">
        <f t="shared" ca="1" si="21"/>
        <v>0.35138716962729344</v>
      </c>
      <c r="R84" s="10" t="b">
        <f t="shared" si="22"/>
        <v>0</v>
      </c>
      <c r="T84" s="9">
        <v>44369</v>
      </c>
      <c r="U84" t="b">
        <f t="shared" ca="1" si="23"/>
        <v>0</v>
      </c>
      <c r="V84" t="b">
        <f t="shared" ca="1" si="24"/>
        <v>0</v>
      </c>
      <c r="W84" t="b">
        <f t="shared" ca="1" si="25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44070</v>
      </c>
      <c r="F85" s="14" t="str">
        <f t="shared" ca="1" si="17"/>
        <v>27/08/2020</v>
      </c>
      <c r="G85" t="str">
        <f t="shared" ca="1" si="18"/>
        <v>14:00:03</v>
      </c>
      <c r="H85" s="10">
        <f t="shared" si="15"/>
        <v>5.1388888888888894E-2</v>
      </c>
      <c r="I85" s="10" t="str">
        <f t="shared" si="19"/>
        <v>01:14:00</v>
      </c>
      <c r="J85" t="s">
        <v>1206</v>
      </c>
      <c r="K85" t="s">
        <v>685</v>
      </c>
      <c r="L85" s="13">
        <v>5.1388888888888894E-2</v>
      </c>
      <c r="N85" s="3" t="str">
        <f t="shared" ca="1" si="26"/>
        <v>('NickBelfiori','Nick','27/08/2020','14:00:03','01:14:00',NULL,'DIS8')</v>
      </c>
      <c r="O85" s="13" t="str">
        <f t="shared" ca="1" si="20"/>
        <v>INSERT INTO VISIONE (nomeAccount,nomeUtente,data,ora,minutoArrivo,codEpisodio,codFilm) VALUES ('NickBelfiori','Nick','27/08/2020','14:00:03','01:14:00',NULL,'DIS8')</v>
      </c>
      <c r="Q85" s="11">
        <f t="shared" ca="1" si="21"/>
        <v>0.24827850861571854</v>
      </c>
      <c r="R85" s="10" t="b">
        <f t="shared" si="22"/>
        <v>0</v>
      </c>
      <c r="T85" s="9">
        <v>44369</v>
      </c>
      <c r="U85" t="b">
        <f t="shared" ca="1" si="23"/>
        <v>0</v>
      </c>
      <c r="V85" t="b">
        <f t="shared" ca="1" si="24"/>
        <v>0</v>
      </c>
      <c r="W85" t="b">
        <f t="shared" ca="1" si="25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44142</v>
      </c>
      <c r="F86" s="14" t="str">
        <f t="shared" ca="1" si="17"/>
        <v>07/11/2020</v>
      </c>
      <c r="G86" t="str">
        <f t="shared" ca="1" si="18"/>
        <v>10:32:48</v>
      </c>
      <c r="H86" s="10">
        <f t="shared" si="15"/>
        <v>9.0277777777777776E-2</v>
      </c>
      <c r="I86" s="10" t="str">
        <f t="shared" si="19"/>
        <v>02:10:00</v>
      </c>
      <c r="J86" t="s">
        <v>1206</v>
      </c>
      <c r="K86" t="s">
        <v>499</v>
      </c>
      <c r="L86" s="13">
        <v>9.0277777777777776E-2</v>
      </c>
      <c r="N86" s="3" t="str">
        <f t="shared" ca="1" si="26"/>
        <v>('NickBelfiori','Andrea','07/11/2020','10:32:48','02:10:00',NULL,'WARN1')</v>
      </c>
      <c r="O86" s="13" t="str">
        <f t="shared" ca="1" si="20"/>
        <v>INSERT INTO VISIONE (nomeAccount,nomeUtente,data,ora,minutoArrivo,codEpisodio,codFilm) VALUES ('NickBelfiori','Andrea','07/11/2020','10:32:48','02:10:00',NULL,'WARN1')</v>
      </c>
      <c r="Q86" s="11">
        <f t="shared" ca="1" si="21"/>
        <v>0.91948228593265946</v>
      </c>
      <c r="R86" s="10" t="b">
        <f t="shared" si="22"/>
        <v>0</v>
      </c>
      <c r="T86" s="9">
        <v>44369</v>
      </c>
      <c r="U86" t="b">
        <f t="shared" ca="1" si="23"/>
        <v>0</v>
      </c>
      <c r="V86" t="b">
        <f t="shared" ca="1" si="24"/>
        <v>0</v>
      </c>
      <c r="W86" t="b">
        <f t="shared" ca="1" si="25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43882</v>
      </c>
      <c r="F87" s="14" t="str">
        <f t="shared" ca="1" si="17"/>
        <v>21/02/2020</v>
      </c>
      <c r="G87" t="str">
        <f t="shared" ca="1" si="18"/>
        <v>21:26:12</v>
      </c>
      <c r="H87" s="10">
        <f t="shared" si="15"/>
        <v>8.819444444444445E-2</v>
      </c>
      <c r="I87" s="10" t="str">
        <f t="shared" si="19"/>
        <v>02:07:00</v>
      </c>
      <c r="J87" t="s">
        <v>1206</v>
      </c>
      <c r="K87" t="s">
        <v>500</v>
      </c>
      <c r="L87" s="13">
        <v>8.819444444444445E-2</v>
      </c>
      <c r="N87" s="3" t="str">
        <f t="shared" ca="1" si="26"/>
        <v>('RyanVincenzi','Ryan','21/02/2020','21:26:12','02:07:00',NULL,'WARN2')</v>
      </c>
      <c r="O87" s="13" t="str">
        <f t="shared" ca="1" si="20"/>
        <v>INSERT INTO VISIONE (nomeAccount,nomeUtente,data,ora,minutoArrivo,codEpisodio,codFilm) VALUES ('RyanVincenzi','Ryan','21/02/2020','21:26:12','02:07:00',NULL,'WARN2')</v>
      </c>
      <c r="Q87" s="11">
        <f t="shared" ca="1" si="21"/>
        <v>0.25428895334282342</v>
      </c>
      <c r="R87" s="10" t="b">
        <f t="shared" si="22"/>
        <v>0</v>
      </c>
      <c r="T87" s="9">
        <v>44369</v>
      </c>
      <c r="U87" t="b">
        <f t="shared" ca="1" si="23"/>
        <v>0</v>
      </c>
      <c r="V87" t="b">
        <f t="shared" ca="1" si="24"/>
        <v>0</v>
      </c>
      <c r="W87" t="b">
        <f t="shared" ca="1" si="25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44304</v>
      </c>
      <c r="F88" s="14" t="str">
        <f t="shared" ca="1" si="17"/>
        <v>18/04/2021</v>
      </c>
      <c r="G88" t="str">
        <f t="shared" ca="1" si="18"/>
        <v>22:43:43</v>
      </c>
      <c r="H88" s="10">
        <f t="shared" si="15"/>
        <v>9.7222222222222224E-2</v>
      </c>
      <c r="I88" s="10" t="str">
        <f t="shared" si="19"/>
        <v>02:20:00</v>
      </c>
      <c r="J88" t="s">
        <v>1206</v>
      </c>
      <c r="K88" t="s">
        <v>501</v>
      </c>
      <c r="L88" s="13">
        <v>9.7222222222222224E-2</v>
      </c>
      <c r="N88" s="3" t="str">
        <f t="shared" ca="1" si="26"/>
        <v>('RyanVincenzi','Marco','18/04/2021','22:43:43','02:20:00',NULL,'WARN3')</v>
      </c>
      <c r="O88" s="13" t="str">
        <f t="shared" ca="1" si="20"/>
        <v>INSERT INTO VISIONE (nomeAccount,nomeUtente,data,ora,minutoArrivo,codEpisodio,codFilm) VALUES ('RyanVincenzi','Marco','18/04/2021','22:43:43','02:20:00',NULL,'WARN3')</v>
      </c>
      <c r="Q88" s="11">
        <f t="shared" ca="1" si="21"/>
        <v>0.62728852721079453</v>
      </c>
      <c r="R88" s="10" t="b">
        <f t="shared" si="22"/>
        <v>0</v>
      </c>
      <c r="T88" s="9">
        <v>44369</v>
      </c>
      <c r="U88" t="b">
        <f t="shared" ca="1" si="23"/>
        <v>0</v>
      </c>
      <c r="V88" t="b">
        <f t="shared" ca="1" si="24"/>
        <v>0</v>
      </c>
      <c r="W88" t="b">
        <f t="shared" ca="1" si="25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44071</v>
      </c>
      <c r="F89" s="14" t="str">
        <f t="shared" ca="1" si="17"/>
        <v>28/08/2020</v>
      </c>
      <c r="G89" t="str">
        <f t="shared" ca="1" si="18"/>
        <v>12:38:32</v>
      </c>
      <c r="H89" s="10">
        <f t="shared" si="15"/>
        <v>9.375E-2</v>
      </c>
      <c r="I89" s="10" t="str">
        <f t="shared" si="19"/>
        <v>02:15:00</v>
      </c>
      <c r="J89" t="s">
        <v>1206</v>
      </c>
      <c r="K89" t="s">
        <v>502</v>
      </c>
      <c r="L89" s="13">
        <v>9.375E-2</v>
      </c>
      <c r="N89" s="3" t="str">
        <f t="shared" ca="1" si="26"/>
        <v>('SigfridoPraxiolu','Sigfrido','28/08/2020','12:38:32','02:15:00',NULL,'WARN4')</v>
      </c>
      <c r="O89" s="13" t="str">
        <f t="shared" ca="1" si="20"/>
        <v>INSERT INTO VISIONE (nomeAccount,nomeUtente,data,ora,minutoArrivo,codEpisodio,codFilm) VALUES ('SigfridoPraxiolu','Sigfrido','28/08/2020','12:38:32','02:15:00',NULL,'WARN4')</v>
      </c>
      <c r="Q89" s="11">
        <f t="shared" ca="1" si="21"/>
        <v>0.18951877245319737</v>
      </c>
      <c r="R89" s="10" t="b">
        <f t="shared" si="22"/>
        <v>0</v>
      </c>
      <c r="T89" s="9">
        <v>44369</v>
      </c>
      <c r="U89" t="b">
        <f t="shared" ca="1" si="23"/>
        <v>0</v>
      </c>
      <c r="V89" t="b">
        <f t="shared" ca="1" si="24"/>
        <v>0</v>
      </c>
      <c r="W89" t="b">
        <f t="shared" ca="1" si="25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44146</v>
      </c>
      <c r="F90" s="14" t="str">
        <f t="shared" ca="1" si="17"/>
        <v>11/11/2020</v>
      </c>
      <c r="G90" t="str">
        <f t="shared" ca="1" si="18"/>
        <v>05:49:11</v>
      </c>
      <c r="H90" s="10">
        <f t="shared" si="15"/>
        <v>8.6805555555555566E-2</v>
      </c>
      <c r="I90" s="10" t="str">
        <f t="shared" si="19"/>
        <v>02:05:00</v>
      </c>
      <c r="J90" t="s">
        <v>1206</v>
      </c>
      <c r="K90" t="s">
        <v>503</v>
      </c>
      <c r="L90" s="13">
        <v>8.6805555555555566E-2</v>
      </c>
      <c r="N90" s="3" t="str">
        <f t="shared" ca="1" si="26"/>
        <v>('GyllesBiscaro','Gyless','11/11/2020','05:49:11','02:05:00',NULL,'WARN5')</v>
      </c>
      <c r="O90" s="13" t="str">
        <f t="shared" ca="1" si="20"/>
        <v>INSERT INTO VISIONE (nomeAccount,nomeUtente,data,ora,minutoArrivo,codEpisodio,codFilm) VALUES ('GyllesBiscaro','Gyless','11/11/2020','05:49:11','02:05:00',NULL,'WARN5')</v>
      </c>
      <c r="Q90" s="11">
        <f t="shared" ca="1" si="21"/>
        <v>4.322806109038535E-2</v>
      </c>
      <c r="R90" s="10" t="b">
        <f t="shared" si="22"/>
        <v>0</v>
      </c>
      <c r="T90" s="9">
        <v>44369</v>
      </c>
      <c r="U90" t="b">
        <f t="shared" ca="1" si="23"/>
        <v>0</v>
      </c>
      <c r="V90" t="b">
        <f t="shared" ca="1" si="24"/>
        <v>0</v>
      </c>
      <c r="W90" t="b">
        <f t="shared" ca="1" si="25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44342</v>
      </c>
      <c r="F91" s="14" t="str">
        <f t="shared" ca="1" si="17"/>
        <v>26/05/2021</v>
      </c>
      <c r="G91" t="str">
        <f t="shared" ca="1" si="18"/>
        <v>09:10:24</v>
      </c>
      <c r="H91" s="10">
        <f t="shared" si="15"/>
        <v>9.1666666666666674E-2</v>
      </c>
      <c r="I91" s="10" t="str">
        <f t="shared" si="19"/>
        <v>02:12:00</v>
      </c>
      <c r="J91" t="s">
        <v>1206</v>
      </c>
      <c r="K91" t="s">
        <v>504</v>
      </c>
      <c r="L91" s="13">
        <v>9.1666666666666674E-2</v>
      </c>
      <c r="N91" s="3" t="str">
        <f t="shared" ca="1" si="26"/>
        <v>('GyllesBiscaro','Ryan','26/05/2021','09:10:24','02:12:00',NULL,'WARN6')</v>
      </c>
      <c r="O91" s="13" t="str">
        <f t="shared" ca="1" si="20"/>
        <v>INSERT INTO VISIONE (nomeAccount,nomeUtente,data,ora,minutoArrivo,codEpisodio,codFilm) VALUES ('GyllesBiscaro','Ryan','26/05/2021','09:10:24','02:12:00',NULL,'WARN6')</v>
      </c>
      <c r="Q91" s="11">
        <f t="shared" ca="1" si="21"/>
        <v>0.50016054517881747</v>
      </c>
      <c r="R91" s="10" t="b">
        <f t="shared" si="22"/>
        <v>0</v>
      </c>
      <c r="T91" s="9">
        <v>44369</v>
      </c>
      <c r="U91" t="b">
        <f t="shared" ca="1" si="23"/>
        <v>0</v>
      </c>
      <c r="V91" t="b">
        <f t="shared" ca="1" si="24"/>
        <v>0</v>
      </c>
      <c r="W91" t="b">
        <f t="shared" ca="1" si="25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44002</v>
      </c>
      <c r="F92" s="14" t="str">
        <f t="shared" ca="1" si="17"/>
        <v>20/06/2020</v>
      </c>
      <c r="G92" t="str">
        <f t="shared" ca="1" si="18"/>
        <v>15:59:11</v>
      </c>
      <c r="H92" s="10">
        <f t="shared" si="15"/>
        <v>9.5138888888888884E-2</v>
      </c>
      <c r="I92" s="10" t="str">
        <f t="shared" si="19"/>
        <v>02:17:00</v>
      </c>
      <c r="J92" t="s">
        <v>1206</v>
      </c>
      <c r="K92" t="s">
        <v>505</v>
      </c>
      <c r="L92" s="13">
        <v>9.5138888888888884E-2</v>
      </c>
      <c r="N92" s="3" t="str">
        <f t="shared" ca="1" si="26"/>
        <v>('FrancescoGelmini','Francesco','20/06/2020','15:59:11','02:17:00',NULL,'WARN7')</v>
      </c>
      <c r="O92" s="13" t="str">
        <f t="shared" ca="1" si="20"/>
        <v>INSERT INTO VISIONE (nomeAccount,nomeUtente,data,ora,minutoArrivo,codEpisodio,codFilm) VALUES ('FrancescoGelmini','Francesco','20/06/2020','15:59:11','02:17:00',NULL,'WARN7')</v>
      </c>
      <c r="Q92" s="11">
        <f t="shared" ca="1" si="21"/>
        <v>0.31895770748141983</v>
      </c>
      <c r="R92" s="10" t="b">
        <f t="shared" si="22"/>
        <v>0</v>
      </c>
      <c r="T92" s="9">
        <v>44369</v>
      </c>
      <c r="U92" t="b">
        <f t="shared" ca="1" si="23"/>
        <v>0</v>
      </c>
      <c r="V92" t="b">
        <f t="shared" ca="1" si="24"/>
        <v>0</v>
      </c>
      <c r="W92" t="b">
        <f t="shared" ca="1" si="25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44265</v>
      </c>
      <c r="F93" s="14" t="str">
        <f t="shared" ca="1" si="17"/>
        <v>10/03/2021</v>
      </c>
      <c r="G93" t="str">
        <f t="shared" ca="1" si="18"/>
        <v>18:35:45</v>
      </c>
      <c r="H93" s="10">
        <f t="shared" si="15"/>
        <v>0.10069444444444443</v>
      </c>
      <c r="I93" s="10" t="str">
        <f t="shared" si="19"/>
        <v>02:25:00</v>
      </c>
      <c r="J93" t="s">
        <v>1206</v>
      </c>
      <c r="K93" t="s">
        <v>506</v>
      </c>
      <c r="L93" s="13">
        <v>0.10069444444444443</v>
      </c>
      <c r="N93" s="3" t="str">
        <f t="shared" ca="1" si="26"/>
        <v>('FrancescoGelmini','Gianluca','10/03/2021','18:35:45','02:25:00',NULL,'WARN8')</v>
      </c>
      <c r="O93" s="13" t="str">
        <f t="shared" ca="1" si="20"/>
        <v>INSERT INTO VISIONE (nomeAccount,nomeUtente,data,ora,minutoArrivo,codEpisodio,codFilm) VALUES ('FrancescoGelmini','Gianluca','10/03/2021','18:35:45','02:25:00',NULL,'WARN8')</v>
      </c>
      <c r="Q93" s="11">
        <f t="shared" ca="1" si="21"/>
        <v>0.61358997930095316</v>
      </c>
      <c r="R93" s="10" t="b">
        <f t="shared" si="22"/>
        <v>0</v>
      </c>
      <c r="T93" s="9">
        <v>44369</v>
      </c>
      <c r="U93" t="b">
        <f t="shared" ca="1" si="23"/>
        <v>0</v>
      </c>
      <c r="V93" t="b">
        <f t="shared" ca="1" si="24"/>
        <v>0</v>
      </c>
      <c r="W93" t="b">
        <f t="shared" ca="1" si="25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44173</v>
      </c>
      <c r="F94" s="14" t="str">
        <f t="shared" ca="1" si="17"/>
        <v>08/12/2020</v>
      </c>
      <c r="G94" t="str">
        <f t="shared" ca="1" si="18"/>
        <v>06:04:31</v>
      </c>
      <c r="H94" s="10">
        <f t="shared" si="15"/>
        <v>6.805555555555555E-2</v>
      </c>
      <c r="I94" s="10" t="str">
        <f t="shared" si="19"/>
        <v>01:38:00</v>
      </c>
      <c r="J94" t="s">
        <v>1206</v>
      </c>
      <c r="K94" t="s">
        <v>559</v>
      </c>
      <c r="L94" s="13">
        <v>6.805555555555555E-2</v>
      </c>
      <c r="N94" s="3" t="str">
        <f t="shared" ca="1" si="26"/>
        <v>('FrancescoGelmini','Sofia','08/12/2020','06:04:31','01:38:00',NULL,'HOR1')</v>
      </c>
      <c r="O94" s="13" t="str">
        <f t="shared" ca="1" si="20"/>
        <v>INSERT INTO VISIONE (nomeAccount,nomeUtente,data,ora,minutoArrivo,codEpisodio,codFilm) VALUES ('FrancescoGelmini','Sofia','08/12/2020','06:04:31','01:38:00',NULL,'HOR1')</v>
      </c>
      <c r="Q94" s="11">
        <f t="shared" ca="1" si="21"/>
        <v>0.51200483378238815</v>
      </c>
      <c r="R94" s="10" t="b">
        <f t="shared" si="22"/>
        <v>0</v>
      </c>
      <c r="T94" s="9">
        <v>44369</v>
      </c>
      <c r="U94" t="b">
        <f t="shared" ca="1" si="23"/>
        <v>0</v>
      </c>
      <c r="V94" t="b">
        <f t="shared" ca="1" si="24"/>
        <v>0</v>
      </c>
      <c r="W94" t="b">
        <f t="shared" ca="1" si="25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43995</v>
      </c>
      <c r="F95" s="14" t="str">
        <f t="shared" ca="1" si="17"/>
        <v>13/06/2020</v>
      </c>
      <c r="G95" t="str">
        <f t="shared" ca="1" si="18"/>
        <v>19:02:28</v>
      </c>
      <c r="H95" s="10">
        <f t="shared" ref="H95:H126" si="27">L95</f>
        <v>7.0833333333333331E-2</v>
      </c>
      <c r="I95" s="10" t="str">
        <f t="shared" si="19"/>
        <v>01:42:00</v>
      </c>
      <c r="J95" t="s">
        <v>1206</v>
      </c>
      <c r="K95" t="s">
        <v>560</v>
      </c>
      <c r="L95" s="13">
        <v>7.0833333333333331E-2</v>
      </c>
      <c r="N95" s="3" t="str">
        <f t="shared" ca="1" si="26"/>
        <v>('JuryCotugno','Jury','13/06/2020','19:02:28','01:42:00',NULL,'HOR2')</v>
      </c>
      <c r="O95" s="13" t="str">
        <f t="shared" ca="1" si="20"/>
        <v>INSERT INTO VISIONE (nomeAccount,nomeUtente,data,ora,minutoArrivo,codEpisodio,codFilm) VALUES ('JuryCotugno','Jury','13/06/2020','19:02:28','01:42:00',NULL,'HOR2')</v>
      </c>
      <c r="Q95" s="11">
        <f t="shared" ca="1" si="21"/>
        <v>0.47473327366902263</v>
      </c>
      <c r="R95" s="10" t="b">
        <f t="shared" si="22"/>
        <v>0</v>
      </c>
      <c r="T95" s="9">
        <v>44369</v>
      </c>
      <c r="U95" t="b">
        <f t="shared" ca="1" si="23"/>
        <v>0</v>
      </c>
      <c r="V95" t="b">
        <f t="shared" ca="1" si="24"/>
        <v>0</v>
      </c>
      <c r="W95" t="b">
        <f t="shared" ca="1" si="25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44197</v>
      </c>
      <c r="F96" s="14" t="str">
        <f t="shared" ca="1" si="17"/>
        <v>01/01/2021</v>
      </c>
      <c r="G96" t="str">
        <f t="shared" ca="1" si="18"/>
        <v>14:59:41</v>
      </c>
      <c r="H96" s="10">
        <f t="shared" si="27"/>
        <v>7.4305555555555555E-2</v>
      </c>
      <c r="I96" s="10" t="str">
        <f t="shared" si="19"/>
        <v>01:47:00</v>
      </c>
      <c r="J96" t="s">
        <v>1206</v>
      </c>
      <c r="K96" t="s">
        <v>561</v>
      </c>
      <c r="L96" s="13">
        <v>7.4305555555555555E-2</v>
      </c>
      <c r="N96" s="3" t="str">
        <f t="shared" ca="1" si="26"/>
        <v>('JuryCotugno','Viola','01/01/2021','14:59:41','01:47:00',NULL,'HOR3')</v>
      </c>
      <c r="O96" s="13" t="str">
        <f t="shared" ca="1" si="20"/>
        <v>INSERT INTO VISIONE (nomeAccount,nomeUtente,data,ora,minutoArrivo,codEpisodio,codFilm) VALUES ('JuryCotugno','Viola','01/01/2021','14:59:41','01:47:00',NULL,'HOR3')</v>
      </c>
      <c r="Q96" s="11">
        <f t="shared" ca="1" si="21"/>
        <v>3.9213816931799594E-2</v>
      </c>
      <c r="R96" s="10" t="b">
        <f t="shared" si="22"/>
        <v>0</v>
      </c>
      <c r="T96" s="9">
        <v>44369</v>
      </c>
      <c r="U96" t="b">
        <f t="shared" ca="1" si="23"/>
        <v>0</v>
      </c>
      <c r="V96" t="b">
        <f t="shared" ca="1" si="24"/>
        <v>0</v>
      </c>
      <c r="W96" t="b">
        <f t="shared" ca="1" si="25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43970</v>
      </c>
      <c r="F97" s="14" t="str">
        <f t="shared" ca="1" si="17"/>
        <v>19/05/2020</v>
      </c>
      <c r="G97" t="str">
        <f t="shared" ca="1" si="18"/>
        <v>21:17:58</v>
      </c>
      <c r="H97" s="10">
        <f t="shared" si="27"/>
        <v>6.8749999999999992E-2</v>
      </c>
      <c r="I97" s="10" t="str">
        <f t="shared" si="19"/>
        <v>01:39:00</v>
      </c>
      <c r="J97" t="s">
        <v>1206</v>
      </c>
      <c r="K97" t="s">
        <v>562</v>
      </c>
      <c r="L97" s="13">
        <v>6.8749999999999992E-2</v>
      </c>
      <c r="N97" s="3" t="str">
        <f t="shared" ca="1" si="26"/>
        <v>('ZaraFederici','Zara','19/05/2020','21:17:58','01:39:00',NULL,'HOR4')</v>
      </c>
      <c r="O97" s="13" t="str">
        <f t="shared" ca="1" si="20"/>
        <v>INSERT INTO VISIONE (nomeAccount,nomeUtente,data,ora,minutoArrivo,codEpisodio,codFilm) VALUES ('ZaraFederici','Zara','19/05/2020','21:17:58','01:39:00',NULL,'HOR4')</v>
      </c>
      <c r="Q97" s="11">
        <f t="shared" ca="1" si="21"/>
        <v>0.94793661285852238</v>
      </c>
      <c r="R97" s="10" t="b">
        <f t="shared" si="22"/>
        <v>0</v>
      </c>
      <c r="T97" s="9">
        <v>44369</v>
      </c>
      <c r="U97" t="b">
        <f t="shared" ca="1" si="23"/>
        <v>0</v>
      </c>
      <c r="V97" t="b">
        <f t="shared" ca="1" si="24"/>
        <v>0</v>
      </c>
      <c r="W97" t="b">
        <f t="shared" ca="1" si="25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44005</v>
      </c>
      <c r="F98" s="14" t="str">
        <f t="shared" ca="1" si="17"/>
        <v>23/06/2020</v>
      </c>
      <c r="G98" t="str">
        <f t="shared" ca="1" si="18"/>
        <v>00:59:28</v>
      </c>
      <c r="H98" s="10">
        <f t="shared" si="27"/>
        <v>7.7083333333333337E-2</v>
      </c>
      <c r="I98" s="10" t="str">
        <f t="shared" si="19"/>
        <v>01:51:00</v>
      </c>
      <c r="J98" t="s">
        <v>1206</v>
      </c>
      <c r="K98" t="s">
        <v>563</v>
      </c>
      <c r="L98" s="13">
        <v>7.7083333333333337E-2</v>
      </c>
      <c r="N98" s="3" t="str">
        <f t="shared" ca="1" si="26"/>
        <v>('ZaraFederici','Margherita','23/06/2020','00:59:28','01:51:00',NULL,'HOR5')</v>
      </c>
      <c r="O98" s="13" t="str">
        <f t="shared" ca="1" si="20"/>
        <v>INSERT INTO VISIONE (nomeAccount,nomeUtente,data,ora,minutoArrivo,codEpisodio,codFilm) VALUES ('ZaraFederici','Margherita','23/06/2020','00:59:28','01:51:00',NULL,'HOR5')</v>
      </c>
      <c r="Q98" s="11">
        <f t="shared" ca="1" si="21"/>
        <v>0.7263151531020815</v>
      </c>
      <c r="R98" s="10" t="b">
        <f t="shared" si="22"/>
        <v>0</v>
      </c>
      <c r="T98" s="9">
        <v>44369</v>
      </c>
      <c r="U98" t="b">
        <f t="shared" ca="1" si="23"/>
        <v>0</v>
      </c>
      <c r="V98" t="b">
        <f t="shared" ca="1" si="24"/>
        <v>0</v>
      </c>
      <c r="W98" t="b">
        <f t="shared" ca="1" si="25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44087</v>
      </c>
      <c r="F99" s="14" t="str">
        <f t="shared" ca="1" si="17"/>
        <v>13/09/2020</v>
      </c>
      <c r="G99" t="str">
        <f t="shared" ca="1" si="18"/>
        <v>02:03:46</v>
      </c>
      <c r="H99" s="10">
        <f t="shared" si="27"/>
        <v>6.0416666666666667E-2</v>
      </c>
      <c r="I99" s="10" t="str">
        <f t="shared" si="19"/>
        <v>01:27:00</v>
      </c>
      <c r="J99" t="s">
        <v>1206</v>
      </c>
      <c r="K99" t="s">
        <v>564</v>
      </c>
      <c r="L99" s="13">
        <v>6.0416666666666667E-2</v>
      </c>
      <c r="N99" s="3" t="str">
        <f t="shared" ca="1" si="26"/>
        <v>('ZaraFederici','Sofia','13/09/2020','02:03:46','01:27:00',NULL,'HOR6')</v>
      </c>
      <c r="O99" s="13" t="str">
        <f t="shared" ca="1" si="20"/>
        <v>INSERT INTO VISIONE (nomeAccount,nomeUtente,data,ora,minutoArrivo,codEpisodio,codFilm) VALUES ('ZaraFederici','Sofia','13/09/2020','02:03:46','01:27:00',NULL,'HOR6')</v>
      </c>
      <c r="Q99" s="11">
        <f t="shared" ca="1" si="21"/>
        <v>0.69751145195714304</v>
      </c>
      <c r="R99" s="10" t="b">
        <f t="shared" si="22"/>
        <v>0</v>
      </c>
      <c r="T99" s="9">
        <v>44369</v>
      </c>
      <c r="U99" t="b">
        <f t="shared" ca="1" si="23"/>
        <v>0</v>
      </c>
      <c r="V99" t="b">
        <f t="shared" ca="1" si="24"/>
        <v>0</v>
      </c>
      <c r="W99" t="b">
        <f t="shared" ca="1" si="25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44042</v>
      </c>
      <c r="F100" s="14" t="str">
        <f t="shared" ca="1" si="17"/>
        <v>30/07/2020</v>
      </c>
      <c r="G100" t="str">
        <f t="shared" ca="1" si="18"/>
        <v>10:45:26</v>
      </c>
      <c r="H100" s="10">
        <f t="shared" si="27"/>
        <v>8.3333333333333329E-2</v>
      </c>
      <c r="I100" s="10" t="str">
        <f t="shared" si="19"/>
        <v>02:00:00</v>
      </c>
      <c r="J100" t="s">
        <v>1206</v>
      </c>
      <c r="K100" t="s">
        <v>582</v>
      </c>
      <c r="L100" s="13">
        <v>8.3333333333333329E-2</v>
      </c>
      <c r="N100" s="3" t="str">
        <f t="shared" ca="1" si="26"/>
        <v>('XavierDiIacono','Xavier','30/07/2020','10:45:26','02:00:00',NULL,'TWIL1')</v>
      </c>
      <c r="O100" s="13" t="str">
        <f t="shared" ca="1" si="20"/>
        <v>INSERT INTO VISIONE (nomeAccount,nomeUtente,data,ora,minutoArrivo,codEpisodio,codFilm) VALUES ('XavierDiIacono','Xavier','30/07/2020','10:45:26','02:00:00',NULL,'TWIL1')</v>
      </c>
      <c r="Q100" s="11">
        <f t="shared" ca="1" si="21"/>
        <v>0.94018648034494645</v>
      </c>
      <c r="R100" s="10" t="b">
        <f t="shared" si="22"/>
        <v>0</v>
      </c>
      <c r="T100" s="9">
        <v>44369</v>
      </c>
      <c r="U100" t="b">
        <f t="shared" ca="1" si="23"/>
        <v>0</v>
      </c>
      <c r="V100" t="b">
        <f t="shared" ca="1" si="24"/>
        <v>0</v>
      </c>
      <c r="W100" t="b">
        <f t="shared" ca="1" si="25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44336</v>
      </c>
      <c r="F101" s="14" t="str">
        <f t="shared" ca="1" si="17"/>
        <v>20/05/2021</v>
      </c>
      <c r="G101" t="str">
        <f t="shared" ca="1" si="18"/>
        <v>04:00:39</v>
      </c>
      <c r="H101" s="10">
        <f t="shared" si="27"/>
        <v>9.7222222222222224E-2</v>
      </c>
      <c r="I101" s="10" t="str">
        <f t="shared" si="19"/>
        <v>02:20:00</v>
      </c>
      <c r="J101" t="s">
        <v>1206</v>
      </c>
      <c r="K101" t="s">
        <v>583</v>
      </c>
      <c r="L101" s="13">
        <v>9.7222222222222224E-2</v>
      </c>
      <c r="N101" s="3" t="str">
        <f t="shared" ca="1" si="26"/>
        <v>('XavierDiIacono','Mirko','20/05/2021','04:00:39','02:20:00',NULL,'TWIL2')</v>
      </c>
      <c r="O101" s="13" t="str">
        <f t="shared" ca="1" si="20"/>
        <v>INSERT INTO VISIONE (nomeAccount,nomeUtente,data,ora,minutoArrivo,codEpisodio,codFilm) VALUES ('XavierDiIacono','Mirko','20/05/2021','04:00:39','02:20:00',NULL,'TWIL2')</v>
      </c>
      <c r="Q101" s="11">
        <f t="shared" ca="1" si="21"/>
        <v>0.25261230435646076</v>
      </c>
      <c r="R101" s="10" t="b">
        <f t="shared" si="22"/>
        <v>0</v>
      </c>
      <c r="T101" s="9">
        <v>44369</v>
      </c>
      <c r="U101" t="b">
        <f t="shared" ca="1" si="23"/>
        <v>0</v>
      </c>
      <c r="V101" t="b">
        <f t="shared" ca="1" si="24"/>
        <v>0</v>
      </c>
      <c r="W101" t="b">
        <f t="shared" ca="1" si="25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44236</v>
      </c>
      <c r="F102" s="14" t="str">
        <f t="shared" ca="1" si="17"/>
        <v>09/02/2021</v>
      </c>
      <c r="G102" t="str">
        <f t="shared" ca="1" si="18"/>
        <v>01:06:08</v>
      </c>
      <c r="H102" s="10">
        <f t="shared" si="27"/>
        <v>7.6388888888888895E-2</v>
      </c>
      <c r="I102" s="10" t="str">
        <f t="shared" si="19"/>
        <v>01:50:00</v>
      </c>
      <c r="J102" t="s">
        <v>1206</v>
      </c>
      <c r="K102" t="s">
        <v>584</v>
      </c>
      <c r="L102" s="13">
        <v>7.6388888888888895E-2</v>
      </c>
      <c r="N102" s="3" t="str">
        <f t="shared" ca="1" si="26"/>
        <v>('BarbaraNevi','Barbara','09/02/2021','01:06:08','01:50:00',NULL,'TWIL3')</v>
      </c>
      <c r="O102" s="13" t="str">
        <f t="shared" ca="1" si="20"/>
        <v>INSERT INTO VISIONE (nomeAccount,nomeUtente,data,ora,minutoArrivo,codEpisodio,codFilm) VALUES ('BarbaraNevi','Barbara','09/02/2021','01:06:08','01:50:00',NULL,'TWIL3')</v>
      </c>
      <c r="Q102" s="11">
        <f t="shared" ca="1" si="21"/>
        <v>0.56707895627075278</v>
      </c>
      <c r="R102" s="10" t="b">
        <f t="shared" si="22"/>
        <v>0</v>
      </c>
      <c r="T102" s="9">
        <v>44369</v>
      </c>
      <c r="U102" t="b">
        <f t="shared" ca="1" si="23"/>
        <v>0</v>
      </c>
      <c r="V102" t="b">
        <f t="shared" ca="1" si="24"/>
        <v>0</v>
      </c>
      <c r="W102" t="b">
        <f t="shared" ca="1" si="25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43978</v>
      </c>
      <c r="F103" s="14" t="str">
        <f t="shared" ca="1" si="17"/>
        <v>27/05/2020</v>
      </c>
      <c r="G103" t="str">
        <f t="shared" ca="1" si="18"/>
        <v>02:04:49</v>
      </c>
      <c r="H103" s="10">
        <f t="shared" si="27"/>
        <v>6.9444444444444434E-2</v>
      </c>
      <c r="I103" s="10" t="str">
        <f t="shared" si="19"/>
        <v>01:40:00</v>
      </c>
      <c r="J103" t="s">
        <v>1206</v>
      </c>
      <c r="K103" t="s">
        <v>623</v>
      </c>
      <c r="L103" s="13">
        <v>6.9444444444444434E-2</v>
      </c>
      <c r="N103" s="3" t="str">
        <f t="shared" ca="1" si="26"/>
        <v>('BarbaraNevi','Elena','27/05/2020','02:04:49','01:40:00',NULL,'AVEN1')</v>
      </c>
      <c r="O103" s="13" t="str">
        <f t="shared" ca="1" si="20"/>
        <v>INSERT INTO VISIONE (nomeAccount,nomeUtente,data,ora,minutoArrivo,codEpisodio,codFilm) VALUES ('BarbaraNevi','Elena','27/05/2020','02:04:49','01:40:00',NULL,'AVEN1')</v>
      </c>
      <c r="Q103" s="11">
        <f t="shared" ca="1" si="21"/>
        <v>0.7039435729485608</v>
      </c>
      <c r="R103" s="10" t="b">
        <f t="shared" si="22"/>
        <v>0</v>
      </c>
      <c r="T103" s="9">
        <v>44369</v>
      </c>
      <c r="U103" t="b">
        <f t="shared" ca="1" si="23"/>
        <v>0</v>
      </c>
      <c r="V103" t="b">
        <f t="shared" ca="1" si="24"/>
        <v>0</v>
      </c>
      <c r="W103" t="b">
        <f t="shared" ca="1" si="25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44274</v>
      </c>
      <c r="F104" s="14" t="str">
        <f t="shared" ca="1" si="17"/>
        <v>19/03/2021</v>
      </c>
      <c r="G104" t="str">
        <f t="shared" ca="1" si="18"/>
        <v>11:39:19</v>
      </c>
      <c r="H104" s="10">
        <f t="shared" si="27"/>
        <v>8.3333333333333329E-2</v>
      </c>
      <c r="I104" s="10" t="str">
        <f t="shared" si="19"/>
        <v>02:00:00</v>
      </c>
      <c r="J104" t="s">
        <v>1206</v>
      </c>
      <c r="K104" t="s">
        <v>624</v>
      </c>
      <c r="L104" s="13">
        <v>8.3333333333333329E-2</v>
      </c>
      <c r="N104" s="3" t="str">
        <f t="shared" ca="1" si="26"/>
        <v>('HelenaBoccalupo','Helena','19/03/2021','11:39:19','02:00:00',NULL,'AVEN2')</v>
      </c>
      <c r="O104" s="13" t="str">
        <f t="shared" ca="1" si="20"/>
        <v>INSERT INTO VISIONE (nomeAccount,nomeUtente,data,ora,minutoArrivo,codEpisodio,codFilm) VALUES ('HelenaBoccalupo','Helena','19/03/2021','11:39:19','02:00:00',NULL,'AVEN2')</v>
      </c>
      <c r="Q104" s="11">
        <f t="shared" ca="1" si="21"/>
        <v>0.82512883871162646</v>
      </c>
      <c r="R104" s="10" t="b">
        <f t="shared" si="22"/>
        <v>0</v>
      </c>
      <c r="T104" s="9">
        <v>44369</v>
      </c>
      <c r="U104" t="b">
        <f t="shared" ca="1" si="23"/>
        <v>0</v>
      </c>
      <c r="V104" t="b">
        <f t="shared" ca="1" si="24"/>
        <v>0</v>
      </c>
      <c r="W104" t="b">
        <f t="shared" ca="1" si="25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44075</v>
      </c>
      <c r="F105" s="14" t="str">
        <f t="shared" ca="1" si="17"/>
        <v>01/09/2020</v>
      </c>
      <c r="G105" t="str">
        <f t="shared" ca="1" si="18"/>
        <v>03:04:47</v>
      </c>
      <c r="H105" s="10">
        <f t="shared" si="27"/>
        <v>7.9861111111111105E-2</v>
      </c>
      <c r="I105" s="10" t="str">
        <f t="shared" si="19"/>
        <v>01:55:00</v>
      </c>
      <c r="J105" t="s">
        <v>1206</v>
      </c>
      <c r="K105" t="s">
        <v>625</v>
      </c>
      <c r="L105" s="13">
        <v>7.9861111111111105E-2</v>
      </c>
      <c r="N105" s="3" t="str">
        <f t="shared" ca="1" si="26"/>
        <v>('RiccardoErrico','Riccardo','01/09/2020','03:04:47','01:55:00',NULL,'AVEN3')</v>
      </c>
      <c r="O105" s="13" t="str">
        <f t="shared" ca="1" si="20"/>
        <v>INSERT INTO VISIONE (nomeAccount,nomeUtente,data,ora,minutoArrivo,codEpisodio,codFilm) VALUES ('RiccardoErrico','Riccardo','01/09/2020','03:04:47','01:55:00',NULL,'AVEN3')</v>
      </c>
      <c r="Q105" s="11">
        <f t="shared" ca="1" si="21"/>
        <v>0.81457140091790436</v>
      </c>
      <c r="R105" s="10" t="b">
        <f t="shared" si="22"/>
        <v>0</v>
      </c>
      <c r="T105" s="9">
        <v>44369</v>
      </c>
      <c r="U105" t="b">
        <f t="shared" ca="1" si="23"/>
        <v>0</v>
      </c>
      <c r="V105" t="b">
        <f t="shared" ca="1" si="24"/>
        <v>0</v>
      </c>
      <c r="W105" t="b">
        <f t="shared" ca="1" si="25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44243</v>
      </c>
      <c r="F106" s="14" t="str">
        <f t="shared" ca="1" si="17"/>
        <v>16/02/2021</v>
      </c>
      <c r="G106" t="str">
        <f t="shared" ca="1" si="18"/>
        <v>11:26:08</v>
      </c>
      <c r="H106" s="10">
        <f t="shared" si="27"/>
        <v>8.6805555555555566E-2</v>
      </c>
      <c r="I106" s="10" t="str">
        <f t="shared" si="19"/>
        <v>02:05:00</v>
      </c>
      <c r="J106" t="s">
        <v>1206</v>
      </c>
      <c r="K106" t="s">
        <v>626</v>
      </c>
      <c r="L106" s="13">
        <v>8.6805555555555566E-2</v>
      </c>
      <c r="N106" s="3" t="str">
        <f t="shared" ca="1" si="26"/>
        <v>('ElenaDelia','Elena','16/02/2021','11:26:08','02:05:00',NULL,'AVEN4')</v>
      </c>
      <c r="O106" s="13" t="str">
        <f t="shared" ca="1" si="20"/>
        <v>INSERT INTO VISIONE (nomeAccount,nomeUtente,data,ora,minutoArrivo,codEpisodio,codFilm) VALUES ('ElenaDelia','Elena','16/02/2021','11:26:08','02:05:00',NULL,'AVEN4')</v>
      </c>
      <c r="Q106" s="11">
        <f t="shared" ca="1" si="21"/>
        <v>0.1570436380338599</v>
      </c>
      <c r="R106" s="10" t="b">
        <f t="shared" si="22"/>
        <v>0</v>
      </c>
      <c r="T106" s="9">
        <v>44369</v>
      </c>
      <c r="U106" t="b">
        <f t="shared" ca="1" si="23"/>
        <v>0</v>
      </c>
      <c r="V106" t="b">
        <f t="shared" ca="1" si="24"/>
        <v>0</v>
      </c>
      <c r="W106" t="b">
        <f t="shared" ca="1" si="25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44306</v>
      </c>
      <c r="F107" s="14" t="str">
        <f t="shared" ca="1" si="17"/>
        <v>20/04/2021</v>
      </c>
      <c r="G107" t="str">
        <f t="shared" ca="1" si="18"/>
        <v>23:51:10</v>
      </c>
      <c r="H107" s="10">
        <f t="shared" si="27"/>
        <v>9.7222222222222224E-2</v>
      </c>
      <c r="I107" s="10" t="str">
        <f t="shared" si="19"/>
        <v>02:20:00</v>
      </c>
      <c r="J107" t="s">
        <v>1206</v>
      </c>
      <c r="K107" t="s">
        <v>627</v>
      </c>
      <c r="L107" s="13">
        <v>9.7222222222222224E-2</v>
      </c>
      <c r="N107" s="3" t="str">
        <f t="shared" ca="1" si="26"/>
        <v>('ElenaDelia','Chiara','20/04/2021','23:51:10','02:20:00',NULL,'AVEN5')</v>
      </c>
      <c r="O107" s="13" t="str">
        <f t="shared" ca="1" si="20"/>
        <v>INSERT INTO VISIONE (nomeAccount,nomeUtente,data,ora,minutoArrivo,codEpisodio,codFilm) VALUES ('ElenaDelia','Chiara','20/04/2021','23:51:10','02:20:00',NULL,'AVEN5')</v>
      </c>
      <c r="Q107" s="11">
        <f t="shared" ca="1" si="21"/>
        <v>0.33097488720913293</v>
      </c>
      <c r="R107" s="10" t="b">
        <f t="shared" si="22"/>
        <v>0</v>
      </c>
      <c r="T107" s="9">
        <v>44369</v>
      </c>
      <c r="U107" t="b">
        <f t="shared" ca="1" si="23"/>
        <v>0</v>
      </c>
      <c r="V107" t="b">
        <f t="shared" ca="1" si="24"/>
        <v>0</v>
      </c>
      <c r="W107" t="b">
        <f t="shared" ca="1" si="25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43960</v>
      </c>
      <c r="F108" s="14" t="str">
        <f t="shared" ca="1" si="17"/>
        <v>09/05/2020</v>
      </c>
      <c r="G108" t="str">
        <f t="shared" ca="1" si="18"/>
        <v>05:35:14</v>
      </c>
      <c r="H108" s="10">
        <f t="shared" si="27"/>
        <v>8.3333333333333329E-2</v>
      </c>
      <c r="I108" s="10" t="str">
        <f t="shared" si="19"/>
        <v>02:00:00</v>
      </c>
      <c r="J108" t="s">
        <v>1206</v>
      </c>
      <c r="K108" t="s">
        <v>628</v>
      </c>
      <c r="L108" s="13">
        <v>8.3333333333333329E-2</v>
      </c>
      <c r="N108" s="3" t="str">
        <f t="shared" ca="1" si="26"/>
        <v>('ElenaDelia','Mattia','09/05/2020','05:35:14','02:00:00',NULL,'AVEN6')</v>
      </c>
      <c r="O108" s="13" t="str">
        <f t="shared" ca="1" si="20"/>
        <v>INSERT INTO VISIONE (nomeAccount,nomeUtente,data,ora,minutoArrivo,codEpisodio,codFilm) VALUES ('ElenaDelia','Mattia','09/05/2020','05:35:14','02:00:00',NULL,'AVEN6')</v>
      </c>
      <c r="Q108" s="11">
        <f t="shared" ca="1" si="21"/>
        <v>0.1410495996453629</v>
      </c>
      <c r="R108" s="10" t="b">
        <f t="shared" si="22"/>
        <v>0</v>
      </c>
      <c r="T108" s="9">
        <v>44369</v>
      </c>
      <c r="U108" t="b">
        <f t="shared" ca="1" si="23"/>
        <v>0</v>
      </c>
      <c r="V108" t="b">
        <f t="shared" ca="1" si="24"/>
        <v>0</v>
      </c>
      <c r="W108" t="b">
        <f t="shared" ca="1" si="25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44357</v>
      </c>
      <c r="F109" s="14" t="str">
        <f t="shared" ca="1" si="17"/>
        <v>10/06/2021</v>
      </c>
      <c r="G109" t="str">
        <f t="shared" ca="1" si="18"/>
        <v>07:34:26</v>
      </c>
      <c r="H109" s="10">
        <f t="shared" si="27"/>
        <v>8.6805555555555566E-2</v>
      </c>
      <c r="I109" s="10" t="str">
        <f t="shared" si="19"/>
        <v>02:05:00</v>
      </c>
      <c r="J109" t="s">
        <v>1206</v>
      </c>
      <c r="K109" t="s">
        <v>629</v>
      </c>
      <c r="L109" s="13">
        <v>8.6805555555555566E-2</v>
      </c>
      <c r="N109" s="3" t="str">
        <f t="shared" ca="1" si="26"/>
        <v>('ElenaRobertaNucibella','Elena','10/06/2021','07:34:26','02:05:00',NULL,'AVEN7')</v>
      </c>
      <c r="O109" s="13" t="str">
        <f t="shared" ca="1" si="20"/>
        <v>INSERT INTO VISIONE (nomeAccount,nomeUtente,data,ora,minutoArrivo,codEpisodio,codFilm) VALUES ('ElenaRobertaNucibella','Elena','10/06/2021','07:34:26','02:05:00',NULL,'AVEN7')</v>
      </c>
      <c r="Q109" s="11">
        <f t="shared" ca="1" si="21"/>
        <v>0.46366140437034375</v>
      </c>
      <c r="R109" s="10" t="b">
        <f t="shared" si="22"/>
        <v>0</v>
      </c>
      <c r="T109" s="9">
        <v>44369</v>
      </c>
      <c r="U109" t="b">
        <f t="shared" ca="1" si="23"/>
        <v>0</v>
      </c>
      <c r="V109" t="b">
        <f t="shared" ca="1" si="24"/>
        <v>0</v>
      </c>
      <c r="W109" t="b">
        <f t="shared" ca="1" si="25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44084</v>
      </c>
      <c r="F110" s="14" t="str">
        <f t="shared" ca="1" si="17"/>
        <v>10/09/2020</v>
      </c>
      <c r="G110" t="str">
        <f t="shared" ca="1" si="18"/>
        <v>10:13:40</v>
      </c>
      <c r="H110" s="10">
        <f t="shared" si="27"/>
        <v>7.2916666666666671E-2</v>
      </c>
      <c r="I110" s="10" t="str">
        <f t="shared" si="19"/>
        <v>01:45:00</v>
      </c>
      <c r="J110" t="s">
        <v>1206</v>
      </c>
      <c r="K110" t="s">
        <v>630</v>
      </c>
      <c r="L110" s="13">
        <v>7.2916666666666671E-2</v>
      </c>
      <c r="N110" s="3" t="str">
        <f t="shared" ca="1" si="26"/>
        <v>('JavisDoparconi','Javis','10/09/2020','10:13:40','01:45:00',NULL,'AVEN8')</v>
      </c>
      <c r="O110" s="13" t="str">
        <f t="shared" ca="1" si="20"/>
        <v>INSERT INTO VISIONE (nomeAccount,nomeUtente,data,ora,minutoArrivo,codEpisodio,codFilm) VALUES ('JavisDoparconi','Javis','10/09/2020','10:13:40','01:45:00',NULL,'AVEN8')</v>
      </c>
      <c r="Q110" s="11">
        <f t="shared" ca="1" si="21"/>
        <v>0.31875053392456887</v>
      </c>
      <c r="R110" s="10" t="b">
        <f t="shared" si="22"/>
        <v>0</v>
      </c>
      <c r="T110" s="9">
        <v>44369</v>
      </c>
      <c r="U110" t="b">
        <f t="shared" ca="1" si="23"/>
        <v>0</v>
      </c>
      <c r="V110" t="b">
        <f t="shared" ca="1" si="24"/>
        <v>0</v>
      </c>
      <c r="W110" t="b">
        <f t="shared" ca="1" si="25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44140</v>
      </c>
      <c r="F111" s="14" t="str">
        <f t="shared" ca="1" si="17"/>
        <v>05/11/2020</v>
      </c>
      <c r="G111" t="str">
        <f t="shared" ca="1" si="18"/>
        <v>00:36:18</v>
      </c>
      <c r="H111" s="10">
        <f t="shared" si="27"/>
        <v>7.7777777777777779E-2</v>
      </c>
      <c r="I111" s="10" t="str">
        <f t="shared" si="19"/>
        <v>01:52:00</v>
      </c>
      <c r="J111" t="s">
        <v>1206</v>
      </c>
      <c r="K111" t="s">
        <v>631</v>
      </c>
      <c r="L111" s="13">
        <v>7.7777777777777779E-2</v>
      </c>
      <c r="N111" s="3" t="str">
        <f t="shared" ca="1" si="26"/>
        <v>('JavisDoparconi','Simone','05/11/2020','00:36:18','01:52:00',NULL,'AVEN9')</v>
      </c>
      <c r="O111" s="13" t="str">
        <f t="shared" ca="1" si="20"/>
        <v>INSERT INTO VISIONE (nomeAccount,nomeUtente,data,ora,minutoArrivo,codEpisodio,codFilm) VALUES ('JavisDoparconi','Simone','05/11/2020','00:36:18','01:52:00',NULL,'AVEN9')</v>
      </c>
      <c r="Q111" s="11">
        <f t="shared" ca="1" si="21"/>
        <v>0.64321046909552526</v>
      </c>
      <c r="R111" s="10" t="b">
        <f t="shared" si="22"/>
        <v>0</v>
      </c>
      <c r="T111" s="9">
        <v>44369</v>
      </c>
      <c r="U111" t="b">
        <f t="shared" ca="1" si="23"/>
        <v>0</v>
      </c>
      <c r="V111" t="b">
        <f t="shared" ca="1" si="24"/>
        <v>0</v>
      </c>
      <c r="W111" t="b">
        <f t="shared" ca="1" si="25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44242</v>
      </c>
      <c r="F112" s="14" t="str">
        <f t="shared" ca="1" si="17"/>
        <v>15/02/2021</v>
      </c>
      <c r="G112" t="str">
        <f t="shared" ca="1" si="18"/>
        <v>04:34:20</v>
      </c>
      <c r="H112" s="10">
        <f t="shared" si="27"/>
        <v>7.3611111111111113E-2</v>
      </c>
      <c r="I112" s="10" t="str">
        <f t="shared" si="19"/>
        <v>01:46:00</v>
      </c>
      <c r="J112" t="s">
        <v>1206</v>
      </c>
      <c r="K112" t="s">
        <v>632</v>
      </c>
      <c r="L112" s="13">
        <v>7.3611111111111113E-2</v>
      </c>
      <c r="N112" s="3" t="str">
        <f t="shared" ca="1" si="26"/>
        <v>('BeatriceNazari','Beatrice','15/02/2021','04:34:20','01:46:00',NULL,'AVEN10')</v>
      </c>
      <c r="O112" s="13" t="str">
        <f t="shared" ca="1" si="20"/>
        <v>INSERT INTO VISIONE (nomeAccount,nomeUtente,data,ora,minutoArrivo,codEpisodio,codFilm) VALUES ('BeatriceNazari','Beatrice','15/02/2021','04:34:20','01:46:00',NULL,'AVEN10')</v>
      </c>
      <c r="Q112" s="11">
        <f t="shared" ca="1" si="21"/>
        <v>0.53594836073292762</v>
      </c>
      <c r="R112" s="10" t="b">
        <f t="shared" si="22"/>
        <v>0</v>
      </c>
      <c r="T112" s="9">
        <v>44369</v>
      </c>
      <c r="U112" t="b">
        <f t="shared" ca="1" si="23"/>
        <v>0</v>
      </c>
      <c r="V112" t="b">
        <f t="shared" ca="1" si="24"/>
        <v>0</v>
      </c>
      <c r="W112" t="b">
        <f t="shared" ca="1" si="25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44110</v>
      </c>
      <c r="F113" s="14" t="str">
        <f t="shared" ca="1" si="17"/>
        <v>06/10/2020</v>
      </c>
      <c r="G113" t="str">
        <f t="shared" ca="1" si="18"/>
        <v>23:31:34</v>
      </c>
      <c r="H113" s="10">
        <f t="shared" si="27"/>
        <v>7.2916666666666671E-2</v>
      </c>
      <c r="I113" s="10" t="str">
        <f t="shared" si="19"/>
        <v>01:45:00</v>
      </c>
      <c r="J113" t="s">
        <v>1206</v>
      </c>
      <c r="K113" t="s">
        <v>633</v>
      </c>
      <c r="L113" s="13">
        <v>7.2916666666666671E-2</v>
      </c>
      <c r="N113" s="3" t="str">
        <f t="shared" ca="1" si="26"/>
        <v>('BeatriceNazari','Maicol','06/10/2020','23:31:34','01:45:00',NULL,'AVEN11')</v>
      </c>
      <c r="O113" s="13" t="str">
        <f t="shared" ca="1" si="20"/>
        <v>INSERT INTO VISIONE (nomeAccount,nomeUtente,data,ora,minutoArrivo,codEpisodio,codFilm) VALUES ('BeatriceNazari','Maicol','06/10/2020','23:31:34','01:45:00',NULL,'AVEN11')</v>
      </c>
      <c r="Q113" s="11">
        <f t="shared" ca="1" si="21"/>
        <v>0.45765355823542686</v>
      </c>
      <c r="R113" s="10" t="b">
        <f t="shared" si="22"/>
        <v>0</v>
      </c>
      <c r="T113" s="9">
        <v>44369</v>
      </c>
      <c r="U113" t="b">
        <f t="shared" ca="1" si="23"/>
        <v>0</v>
      </c>
      <c r="V113" t="b">
        <f t="shared" ca="1" si="24"/>
        <v>0</v>
      </c>
      <c r="W113" t="b">
        <f t="shared" ca="1" si="25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44316</v>
      </c>
      <c r="F114" s="14" t="str">
        <f t="shared" ca="1" si="17"/>
        <v>30/04/2021</v>
      </c>
      <c r="G114" t="str">
        <f t="shared" ca="1" si="18"/>
        <v>15:59:15</v>
      </c>
      <c r="H114" s="10">
        <f t="shared" si="27"/>
        <v>7.7777777777777779E-2</v>
      </c>
      <c r="I114" s="10" t="str">
        <f t="shared" si="19"/>
        <v>01:52:00</v>
      </c>
      <c r="J114" t="s">
        <v>1206</v>
      </c>
      <c r="K114" t="s">
        <v>634</v>
      </c>
      <c r="L114" s="13">
        <v>7.7777777777777779E-2</v>
      </c>
      <c r="N114" s="3" t="str">
        <f t="shared" ca="1" si="26"/>
        <v>('AntoniaRosaMicotti','Antonia','30/04/2021','15:59:15','01:52:00',NULL,'AVEN12')</v>
      </c>
      <c r="O114" s="13" t="str">
        <f t="shared" ca="1" si="20"/>
        <v>INSERT INTO VISIONE (nomeAccount,nomeUtente,data,ora,minutoArrivo,codEpisodio,codFilm) VALUES ('AntoniaRosaMicotti','Antonia','30/04/2021','15:59:15','01:52:00',NULL,'AVEN12')</v>
      </c>
      <c r="Q114" s="11">
        <f t="shared" ca="1" si="21"/>
        <v>0.46775028389597029</v>
      </c>
      <c r="R114" s="10" t="b">
        <f t="shared" si="22"/>
        <v>0</v>
      </c>
      <c r="T114" s="9">
        <v>44369</v>
      </c>
      <c r="U114" t="b">
        <f t="shared" ca="1" si="23"/>
        <v>0</v>
      </c>
      <c r="V114" t="b">
        <f t="shared" ca="1" si="24"/>
        <v>0</v>
      </c>
      <c r="W114" t="b">
        <f t="shared" ca="1" si="25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44259</v>
      </c>
      <c r="F115" s="14" t="str">
        <f t="shared" ca="1" si="17"/>
        <v>04/03/2021</v>
      </c>
      <c r="G115" t="str">
        <f t="shared" ca="1" si="18"/>
        <v>16:55:25</v>
      </c>
      <c r="H115" s="10">
        <f t="shared" si="27"/>
        <v>7.0833333333333331E-2</v>
      </c>
      <c r="I115" s="10" t="str">
        <f t="shared" si="19"/>
        <v>01:42:00</v>
      </c>
      <c r="J115" t="s">
        <v>1206</v>
      </c>
      <c r="K115" t="s">
        <v>635</v>
      </c>
      <c r="L115" s="13">
        <v>7.0833333333333331E-2</v>
      </c>
      <c r="N115" s="3" t="str">
        <f t="shared" ca="1" si="26"/>
        <v>('ZenoneVega','Zenone','04/03/2021','16:55:25','01:42:00',NULL,'AVEN13')</v>
      </c>
      <c r="O115" s="13" t="str">
        <f t="shared" ca="1" si="20"/>
        <v>INSERT INTO VISIONE (nomeAccount,nomeUtente,data,ora,minutoArrivo,codEpisodio,codFilm) VALUES ('ZenoneVega','Zenone','04/03/2021','16:55:25','01:42:00',NULL,'AVEN13')</v>
      </c>
      <c r="Q115" s="11">
        <f t="shared" ca="1" si="21"/>
        <v>0.40581111526704572</v>
      </c>
      <c r="R115" s="10" t="b">
        <f t="shared" si="22"/>
        <v>0</v>
      </c>
      <c r="T115" s="9">
        <v>44369</v>
      </c>
      <c r="U115" t="b">
        <f t="shared" ca="1" si="23"/>
        <v>0</v>
      </c>
      <c r="V115" t="b">
        <f t="shared" ca="1" si="24"/>
        <v>0</v>
      </c>
      <c r="W115" t="b">
        <f t="shared" ca="1" si="25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44053</v>
      </c>
      <c r="F116" s="14" t="str">
        <f t="shared" ca="1" si="17"/>
        <v>10/08/2020</v>
      </c>
      <c r="G116" t="str">
        <f t="shared" ca="1" si="18"/>
        <v>17:13:28</v>
      </c>
      <c r="H116" s="10">
        <f t="shared" si="27"/>
        <v>4.027777777777778E-2</v>
      </c>
      <c r="I116" s="10" t="str">
        <f t="shared" si="19"/>
        <v>00:58:00</v>
      </c>
      <c r="J116" t="s">
        <v>1206</v>
      </c>
      <c r="K116" t="s">
        <v>692</v>
      </c>
      <c r="L116" s="13">
        <v>4.027777777777778E-2</v>
      </c>
      <c r="N116" s="3" t="str">
        <f t="shared" ca="1" si="26"/>
        <v>('ZenoneVega','Michelle','10/08/2020','17:13:28','00:58:00',NULL,'DIS1')</v>
      </c>
      <c r="O116" s="13" t="str">
        <f t="shared" ca="1" si="20"/>
        <v>INSERT INTO VISIONE (nomeAccount,nomeUtente,data,ora,minutoArrivo,codEpisodio,codFilm) VALUES ('ZenoneVega','Michelle','10/08/2020','17:13:28','00:58:00',NULL,'DIS1')</v>
      </c>
      <c r="Q116" s="11">
        <f t="shared" ca="1" si="21"/>
        <v>0.15941439222415488</v>
      </c>
      <c r="R116" s="10" t="b">
        <f t="shared" si="22"/>
        <v>0</v>
      </c>
      <c r="T116" s="9">
        <v>44369</v>
      </c>
      <c r="U116" t="b">
        <f t="shared" ca="1" si="23"/>
        <v>0</v>
      </c>
      <c r="V116" t="b">
        <f t="shared" ca="1" si="24"/>
        <v>0</v>
      </c>
      <c r="W116" t="b">
        <f t="shared" ca="1" si="25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44364</v>
      </c>
      <c r="F117" s="14" t="str">
        <f t="shared" ca="1" si="17"/>
        <v>17/06/2021</v>
      </c>
      <c r="G117" t="str">
        <f t="shared" ca="1" si="18"/>
        <v>15:21:08</v>
      </c>
      <c r="H117" s="10">
        <f t="shared" si="27"/>
        <v>6.25E-2</v>
      </c>
      <c r="I117" s="10" t="str">
        <f t="shared" si="19"/>
        <v>01:30:00</v>
      </c>
      <c r="J117" t="s">
        <v>1206</v>
      </c>
      <c r="K117" t="s">
        <v>691</v>
      </c>
      <c r="L117" s="13">
        <v>6.25E-2</v>
      </c>
      <c r="N117" s="3" t="str">
        <f t="shared" ca="1" si="26"/>
        <v>('TonyReggio','Tony','17/06/2021','15:21:08','01:30:00',NULL,'DIS2')</v>
      </c>
      <c r="O117" s="13" t="str">
        <f t="shared" ca="1" si="20"/>
        <v>INSERT INTO VISIONE (nomeAccount,nomeUtente,data,ora,minutoArrivo,codEpisodio,codFilm) VALUES ('TonyReggio','Tony','17/06/2021','15:21:08','01:30:00',NULL,'DIS2')</v>
      </c>
      <c r="Q117" s="11">
        <f t="shared" ca="1" si="21"/>
        <v>0.44369321506871129</v>
      </c>
      <c r="R117" s="10" t="b">
        <f t="shared" si="22"/>
        <v>0</v>
      </c>
      <c r="T117" s="9">
        <v>44369</v>
      </c>
      <c r="U117" t="b">
        <f t="shared" ca="1" si="23"/>
        <v>0</v>
      </c>
      <c r="V117" t="b">
        <f t="shared" ca="1" si="24"/>
        <v>0</v>
      </c>
      <c r="W117" t="b">
        <f t="shared" ca="1" si="25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44223</v>
      </c>
      <c r="F118" s="14" t="str">
        <f t="shared" ca="1" si="17"/>
        <v>27/01/2021</v>
      </c>
      <c r="G118" t="str">
        <f t="shared" ca="1" si="18"/>
        <v>03:03:20</v>
      </c>
      <c r="H118" s="10">
        <f t="shared" si="27"/>
        <v>4.1666666666666664E-2</v>
      </c>
      <c r="I118" s="10" t="str">
        <f t="shared" si="19"/>
        <v>01:00:00</v>
      </c>
      <c r="J118" t="s">
        <v>1206</v>
      </c>
      <c r="K118" t="s">
        <v>690</v>
      </c>
      <c r="L118" s="13">
        <v>4.1666666666666664E-2</v>
      </c>
      <c r="N118" s="3" t="str">
        <f t="shared" ca="1" si="26"/>
        <v>('TonyReggio','Dante','27/01/2021','03:03:20','01:00:00',NULL,'DIS3')</v>
      </c>
      <c r="O118" s="13" t="str">
        <f t="shared" ca="1" si="20"/>
        <v>INSERT INTO VISIONE (nomeAccount,nomeUtente,data,ora,minutoArrivo,codEpisodio,codFilm) VALUES ('TonyReggio','Dante','27/01/2021','03:03:20','01:00:00',NULL,'DIS3')</v>
      </c>
      <c r="Q118" s="11">
        <f t="shared" ca="1" si="21"/>
        <v>0.94582312424543102</v>
      </c>
      <c r="R118" s="10" t="b">
        <f t="shared" si="22"/>
        <v>0</v>
      </c>
      <c r="T118" s="9">
        <v>44369</v>
      </c>
      <c r="U118" t="b">
        <f t="shared" ca="1" si="23"/>
        <v>0</v>
      </c>
      <c r="V118" t="b">
        <f t="shared" ca="1" si="24"/>
        <v>0</v>
      </c>
      <c r="W118" t="b">
        <f t="shared" ca="1" si="25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44081</v>
      </c>
      <c r="F119" s="14" t="str">
        <f t="shared" ca="1" si="17"/>
        <v>07/09/2020</v>
      </c>
      <c r="G119" t="str">
        <f t="shared" ca="1" si="18"/>
        <v>20:26:28</v>
      </c>
      <c r="H119" s="10">
        <f t="shared" si="27"/>
        <v>5.2083333333333336E-2</v>
      </c>
      <c r="I119" s="10" t="str">
        <f t="shared" si="19"/>
        <v>01:15:00</v>
      </c>
      <c r="J119" t="s">
        <v>1206</v>
      </c>
      <c r="K119" t="s">
        <v>689</v>
      </c>
      <c r="L119" s="13">
        <v>5.2083333333333336E-2</v>
      </c>
      <c r="N119" s="3" t="str">
        <f t="shared" ca="1" si="26"/>
        <v>('DomenicoMondadori','Domenico','07/09/2020','20:26:28','01:15:00',NULL,'DIS4')</v>
      </c>
      <c r="O119" s="13" t="str">
        <f t="shared" ca="1" si="20"/>
        <v>INSERT INTO VISIONE (nomeAccount,nomeUtente,data,ora,minutoArrivo,codEpisodio,codFilm) VALUES ('DomenicoMondadori','Domenico','07/09/2020','20:26:28','01:15:00',NULL,'DIS4')</v>
      </c>
      <c r="Q119" s="11">
        <f t="shared" ca="1" si="21"/>
        <v>0.15240944659760369</v>
      </c>
      <c r="R119" s="10" t="b">
        <f t="shared" si="22"/>
        <v>0</v>
      </c>
      <c r="T119" s="9">
        <v>44369</v>
      </c>
      <c r="U119" t="b">
        <f t="shared" ca="1" si="23"/>
        <v>0</v>
      </c>
      <c r="V119" t="b">
        <f t="shared" ca="1" si="24"/>
        <v>0</v>
      </c>
      <c r="W119" t="b">
        <f t="shared" ca="1" si="25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44253</v>
      </c>
      <c r="F120" s="14" t="str">
        <f t="shared" ca="1" si="17"/>
        <v>26/02/2021</v>
      </c>
      <c r="G120" t="str">
        <f t="shared" ca="1" si="18"/>
        <v>16:29:13</v>
      </c>
      <c r="H120" s="10">
        <f t="shared" si="27"/>
        <v>5.9027777777777783E-2</v>
      </c>
      <c r="I120" s="10" t="str">
        <f t="shared" si="19"/>
        <v>01:25:00</v>
      </c>
      <c r="J120" t="s">
        <v>1206</v>
      </c>
      <c r="K120" t="s">
        <v>688</v>
      </c>
      <c r="L120" s="13">
        <v>5.9027777777777783E-2</v>
      </c>
      <c r="N120" s="3" t="str">
        <f t="shared" ca="1" si="26"/>
        <v>('DomenicoMondadori','Lucia','26/02/2021','16:29:13','01:25:00',NULL,'DIS5')</v>
      </c>
      <c r="O120" s="13" t="str">
        <f t="shared" ca="1" si="20"/>
        <v>INSERT INTO VISIONE (nomeAccount,nomeUtente,data,ora,minutoArrivo,codEpisodio,codFilm) VALUES ('DomenicoMondadori','Lucia','26/02/2021','16:29:13','01:25:00',NULL,'DIS5')</v>
      </c>
      <c r="Q120" s="11">
        <f t="shared" ca="1" si="21"/>
        <v>0.53283476776465455</v>
      </c>
      <c r="R120" s="10" t="b">
        <f t="shared" si="22"/>
        <v>0</v>
      </c>
      <c r="T120" s="9">
        <v>44369</v>
      </c>
      <c r="U120" t="b">
        <f t="shared" ca="1" si="23"/>
        <v>0</v>
      </c>
      <c r="V120" t="b">
        <f t="shared" ca="1" si="24"/>
        <v>0</v>
      </c>
      <c r="W120" t="b">
        <f t="shared" ca="1" si="25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44148</v>
      </c>
      <c r="F121" s="14" t="str">
        <f t="shared" ca="1" si="17"/>
        <v>13/11/2020</v>
      </c>
      <c r="G121" t="str">
        <f t="shared" ca="1" si="18"/>
        <v>03:45:39</v>
      </c>
      <c r="H121" s="10">
        <f t="shared" si="27"/>
        <v>6.25E-2</v>
      </c>
      <c r="I121" s="10" t="str">
        <f t="shared" si="19"/>
        <v>01:30:00</v>
      </c>
      <c r="J121" t="s">
        <v>1206</v>
      </c>
      <c r="K121" t="s">
        <v>687</v>
      </c>
      <c r="L121" s="13">
        <v>6.25E-2</v>
      </c>
      <c r="N121" s="3" t="str">
        <f t="shared" ca="1" si="26"/>
        <v>('DomenicoMondadori','Camilla','13/11/2020','03:45:39','01:30:00',NULL,'DIS6')</v>
      </c>
      <c r="O121" s="13" t="str">
        <f t="shared" ca="1" si="20"/>
        <v>INSERT INTO VISIONE (nomeAccount,nomeUtente,data,ora,minutoArrivo,codEpisodio,codFilm) VALUES ('DomenicoMondadori','Camilla','13/11/2020','03:45:39','01:30:00',NULL,'DIS6')</v>
      </c>
      <c r="Q121" s="11">
        <f t="shared" ca="1" si="21"/>
        <v>0.16807280659661616</v>
      </c>
      <c r="R121" s="10" t="b">
        <f t="shared" si="22"/>
        <v>0</v>
      </c>
      <c r="T121" s="9">
        <v>44369</v>
      </c>
      <c r="U121" t="b">
        <f t="shared" ca="1" si="23"/>
        <v>0</v>
      </c>
      <c r="V121" t="b">
        <f t="shared" ca="1" si="24"/>
        <v>0</v>
      </c>
      <c r="W121" t="b">
        <f t="shared" ca="1" si="25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44343</v>
      </c>
      <c r="F122" s="14" t="str">
        <f t="shared" ca="1" si="17"/>
        <v>27/05/2021</v>
      </c>
      <c r="G122" t="str">
        <f t="shared" ca="1" si="18"/>
        <v>00:17:14</v>
      </c>
      <c r="H122" s="10">
        <f t="shared" si="27"/>
        <v>4.3055555555555562E-2</v>
      </c>
      <c r="I122" s="10" t="str">
        <f t="shared" si="19"/>
        <v>01:02:00</v>
      </c>
      <c r="J122" t="s">
        <v>1206</v>
      </c>
      <c r="K122" t="s">
        <v>686</v>
      </c>
      <c r="L122" s="13">
        <v>4.3055555555555562E-2</v>
      </c>
      <c r="N122" s="3" t="str">
        <f t="shared" ca="1" si="26"/>
        <v>('DomenicoMondadori','Sofia','27/05/2021','00:17:14','01:02:00',NULL,'DIS7')</v>
      </c>
      <c r="O122" s="13" t="str">
        <f t="shared" ca="1" si="20"/>
        <v>INSERT INTO VISIONE (nomeAccount,nomeUtente,data,ora,minutoArrivo,codEpisodio,codFilm) VALUES ('DomenicoMondadori','Sofia','27/05/2021','00:17:14','01:02:00',NULL,'DIS7')</v>
      </c>
      <c r="Q122" s="11">
        <f t="shared" ca="1" si="21"/>
        <v>0.39368466997770513</v>
      </c>
      <c r="R122" s="10" t="b">
        <f t="shared" si="22"/>
        <v>0</v>
      </c>
      <c r="T122" s="9">
        <v>44369</v>
      </c>
      <c r="U122" t="b">
        <f t="shared" ca="1" si="23"/>
        <v>0</v>
      </c>
      <c r="V122" t="b">
        <f t="shared" ca="1" si="24"/>
        <v>0</v>
      </c>
      <c r="W122" t="b">
        <f t="shared" ca="1" si="25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44206</v>
      </c>
      <c r="F123" s="14" t="str">
        <f t="shared" ca="1" si="17"/>
        <v>10/01/2021</v>
      </c>
      <c r="G123" t="str">
        <f t="shared" ca="1" si="18"/>
        <v>13:10:29</v>
      </c>
      <c r="H123" s="10">
        <f t="shared" si="27"/>
        <v>5.1388888888888894E-2</v>
      </c>
      <c r="I123" s="10" t="str">
        <f t="shared" si="19"/>
        <v>01:14:00</v>
      </c>
      <c r="J123" t="s">
        <v>1206</v>
      </c>
      <c r="K123" t="s">
        <v>685</v>
      </c>
      <c r="L123" s="13">
        <v>5.1388888888888894E-2</v>
      </c>
      <c r="N123" s="3" t="str">
        <f t="shared" ca="1" si="26"/>
        <v>('PaoloManfredi','Paolo','10/01/2021','13:10:29','01:14:00',NULL,'DIS8')</v>
      </c>
      <c r="O123" s="13" t="str">
        <f t="shared" ca="1" si="20"/>
        <v>INSERT INTO VISIONE (nomeAccount,nomeUtente,data,ora,minutoArrivo,codEpisodio,codFilm) VALUES ('PaoloManfredi','Paolo','10/01/2021','13:10:29','01:14:00',NULL,'DIS8')</v>
      </c>
      <c r="Q123" s="11">
        <f t="shared" ca="1" si="21"/>
        <v>0.10039775444246224</v>
      </c>
      <c r="R123" s="10" t="b">
        <f t="shared" si="22"/>
        <v>0</v>
      </c>
      <c r="T123" s="9">
        <v>44369</v>
      </c>
      <c r="U123" t="b">
        <f t="shared" ca="1" si="23"/>
        <v>0</v>
      </c>
      <c r="V123" t="b">
        <f t="shared" ca="1" si="24"/>
        <v>0</v>
      </c>
      <c r="W123" t="b">
        <f t="shared" ca="1" si="25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44358</v>
      </c>
      <c r="F124" s="14" t="str">
        <f t="shared" ca="1" si="17"/>
        <v>11/06/2021</v>
      </c>
      <c r="G124" t="str">
        <f t="shared" ca="1" si="18"/>
        <v>21:26:53</v>
      </c>
      <c r="H124" s="10">
        <f t="shared" si="27"/>
        <v>9.0277777777777776E-2</v>
      </c>
      <c r="I124" s="10" t="str">
        <f t="shared" si="19"/>
        <v>02:10:00</v>
      </c>
      <c r="J124" t="s">
        <v>1206</v>
      </c>
      <c r="K124" t="s">
        <v>499</v>
      </c>
      <c r="L124" s="13">
        <v>9.0277777777777776E-2</v>
      </c>
      <c r="N124" s="3" t="str">
        <f t="shared" ca="1" si="26"/>
        <v>('PaoloManfredi','Nicola','11/06/2021','21:26:53','02:10:00',NULL,'WARN1')</v>
      </c>
      <c r="O124" s="13" t="str">
        <f t="shared" ca="1" si="20"/>
        <v>INSERT INTO VISIONE (nomeAccount,nomeUtente,data,ora,minutoArrivo,codEpisodio,codFilm) VALUES ('PaoloManfredi','Nicola','11/06/2021','21:26:53','02:10:00',NULL,'WARN1')</v>
      </c>
      <c r="Q124" s="11">
        <f t="shared" ca="1" si="21"/>
        <v>0.37156539289865953</v>
      </c>
      <c r="R124" s="10" t="b">
        <f t="shared" si="22"/>
        <v>0</v>
      </c>
      <c r="T124" s="9">
        <v>44369</v>
      </c>
      <c r="U124" t="b">
        <f t="shared" ca="1" si="23"/>
        <v>0</v>
      </c>
      <c r="V124" t="b">
        <f t="shared" ca="1" si="24"/>
        <v>0</v>
      </c>
      <c r="W124" t="b">
        <f t="shared" ca="1" si="25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44218</v>
      </c>
      <c r="F125" s="14" t="str">
        <f t="shared" ca="1" si="17"/>
        <v>22/01/2021</v>
      </c>
      <c r="G125" t="str">
        <f t="shared" ca="1" si="18"/>
        <v>15:34:23</v>
      </c>
      <c r="H125" s="10">
        <f t="shared" si="27"/>
        <v>8.819444444444445E-2</v>
      </c>
      <c r="I125" s="10" t="str">
        <f t="shared" si="19"/>
        <v>02:07:00</v>
      </c>
      <c r="J125" t="s">
        <v>1206</v>
      </c>
      <c r="K125" t="s">
        <v>500</v>
      </c>
      <c r="L125" s="13">
        <v>8.819444444444445E-2</v>
      </c>
      <c r="N125" s="3" t="str">
        <f t="shared" ca="1" si="26"/>
        <v>('PaoloManfredi','Tommaso','22/01/2021','15:34:23','02:07:00',NULL,'WARN2')</v>
      </c>
      <c r="O125" s="13" t="str">
        <f t="shared" ca="1" si="20"/>
        <v>INSERT INTO VISIONE (nomeAccount,nomeUtente,data,ora,minutoArrivo,codEpisodio,codFilm) VALUES ('PaoloManfredi','Tommaso','22/01/2021','15:34:23','02:07:00',NULL,'WARN2')</v>
      </c>
      <c r="Q125" s="11">
        <f t="shared" ca="1" si="21"/>
        <v>0.65334702493133301</v>
      </c>
      <c r="R125" s="10" t="b">
        <f t="shared" si="22"/>
        <v>0</v>
      </c>
      <c r="T125" s="9">
        <v>44369</v>
      </c>
      <c r="U125" t="b">
        <f t="shared" ca="1" si="23"/>
        <v>0</v>
      </c>
      <c r="V125" t="b">
        <f t="shared" ca="1" si="24"/>
        <v>0</v>
      </c>
      <c r="W125" t="b">
        <f t="shared" ca="1" si="25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44187</v>
      </c>
      <c r="F126" s="14" t="str">
        <f t="shared" ca="1" si="17"/>
        <v>22/12/2020</v>
      </c>
      <c r="G126" t="str">
        <f t="shared" ca="1" si="18"/>
        <v>21:58:00</v>
      </c>
      <c r="H126" s="10">
        <f t="shared" si="27"/>
        <v>9.7222222222222224E-2</v>
      </c>
      <c r="I126" s="10" t="str">
        <f t="shared" si="19"/>
        <v>02:20:00</v>
      </c>
      <c r="J126" t="s">
        <v>1206</v>
      </c>
      <c r="K126" t="s">
        <v>501</v>
      </c>
      <c r="L126" s="13">
        <v>9.7222222222222224E-2</v>
      </c>
      <c r="N126" s="3" t="str">
        <f t="shared" ca="1" si="26"/>
        <v>('PaoloManfredi','Michele','22/12/2020','21:58:00','02:20:00',NULL,'WARN3')</v>
      </c>
      <c r="O126" s="13" t="str">
        <f t="shared" ca="1" si="20"/>
        <v>INSERT INTO VISIONE (nomeAccount,nomeUtente,data,ora,minutoArrivo,codEpisodio,codFilm) VALUES ('PaoloManfredi','Michele','22/12/2020','21:58:00','02:20:00',NULL,'WARN3')</v>
      </c>
      <c r="Q126" s="11">
        <f t="shared" ca="1" si="21"/>
        <v>0.12701048086540989</v>
      </c>
      <c r="R126" s="10" t="b">
        <f t="shared" si="22"/>
        <v>0</v>
      </c>
      <c r="T126" s="9">
        <v>44369</v>
      </c>
      <c r="U126" t="b">
        <f t="shared" ca="1" si="23"/>
        <v>0</v>
      </c>
      <c r="V126" t="b">
        <f t="shared" ca="1" si="24"/>
        <v>0</v>
      </c>
      <c r="W126" t="b">
        <f t="shared" ca="1" si="25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44343</v>
      </c>
      <c r="F127" s="14" t="str">
        <f t="shared" ca="1" si="17"/>
        <v>27/05/2021</v>
      </c>
      <c r="G127" t="str">
        <f t="shared" ca="1" si="18"/>
        <v>11:20:58</v>
      </c>
      <c r="H127" s="10">
        <f t="shared" ref="H127:H158" si="28">L127</f>
        <v>9.375E-2</v>
      </c>
      <c r="I127" s="10" t="str">
        <f t="shared" si="19"/>
        <v>02:15:00</v>
      </c>
      <c r="J127" t="s">
        <v>1206</v>
      </c>
      <c r="K127" t="s">
        <v>502</v>
      </c>
      <c r="L127" s="13">
        <v>9.375E-2</v>
      </c>
      <c r="N127" s="3" t="str">
        <f t="shared" ca="1" si="26"/>
        <v>('PaoloManfredi','Carlo','27/05/2021','11:20:58','02:15:00',NULL,'WARN4')</v>
      </c>
      <c r="O127" s="13" t="str">
        <f t="shared" ca="1" si="20"/>
        <v>INSERT INTO VISIONE (nomeAccount,nomeUtente,data,ora,minutoArrivo,codEpisodio,codFilm) VALUES ('PaoloManfredi','Carlo','27/05/2021','11:20:58','02:15:00',NULL,'WARN4')</v>
      </c>
      <c r="Q127" s="11">
        <f t="shared" ca="1" si="21"/>
        <v>0.21103106670196969</v>
      </c>
      <c r="R127" s="10" t="b">
        <f t="shared" si="22"/>
        <v>0</v>
      </c>
      <c r="T127" s="9">
        <v>44369</v>
      </c>
      <c r="U127" t="b">
        <f t="shared" ca="1" si="23"/>
        <v>0</v>
      </c>
      <c r="V127" t="b">
        <f t="shared" ca="1" si="24"/>
        <v>0</v>
      </c>
      <c r="W127" t="b">
        <f t="shared" ca="1" si="25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44140</v>
      </c>
      <c r="F128" s="14" t="str">
        <f t="shared" ca="1" si="17"/>
        <v>05/11/2020</v>
      </c>
      <c r="G128" t="str">
        <f t="shared" ca="1" si="18"/>
        <v>23:08:14</v>
      </c>
      <c r="H128" s="10">
        <f t="shared" si="28"/>
        <v>8.6805555555555566E-2</v>
      </c>
      <c r="I128" s="10" t="str">
        <f t="shared" si="19"/>
        <v>02:05:00</v>
      </c>
      <c r="J128" t="s">
        <v>1206</v>
      </c>
      <c r="K128" t="s">
        <v>503</v>
      </c>
      <c r="L128" s="13">
        <v>8.6805555555555566E-2</v>
      </c>
      <c r="N128" s="3" t="str">
        <f t="shared" ca="1" si="26"/>
        <v>('GiadaBitossi','Giada','05/11/2020','23:08:14','02:05:00',NULL,'WARN5')</v>
      </c>
      <c r="O128" s="13" t="str">
        <f t="shared" ca="1" si="20"/>
        <v>INSERT INTO VISIONE (nomeAccount,nomeUtente,data,ora,minutoArrivo,codEpisodio,codFilm) VALUES ('GiadaBitossi','Giada','05/11/2020','23:08:14','02:05:00',NULL,'WARN5')</v>
      </c>
      <c r="Q128" s="11">
        <f t="shared" ca="1" si="21"/>
        <v>0.50152864510171691</v>
      </c>
      <c r="R128" s="10" t="b">
        <f t="shared" si="22"/>
        <v>0</v>
      </c>
      <c r="T128" s="9">
        <v>44369</v>
      </c>
      <c r="U128" t="b">
        <f t="shared" ca="1" si="23"/>
        <v>0</v>
      </c>
      <c r="V128" t="b">
        <f t="shared" ca="1" si="24"/>
        <v>0</v>
      </c>
      <c r="W128" t="b">
        <f t="shared" ca="1" si="25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44126</v>
      </c>
      <c r="F129" s="14" t="str">
        <f t="shared" ca="1" si="17"/>
        <v>22/10/2020</v>
      </c>
      <c r="G129" t="str">
        <f t="shared" ca="1" si="18"/>
        <v>23:33:33</v>
      </c>
      <c r="H129" s="10">
        <f t="shared" si="28"/>
        <v>9.1666666666666674E-2</v>
      </c>
      <c r="I129" s="10" t="str">
        <f t="shared" si="19"/>
        <v>02:12:00</v>
      </c>
      <c r="J129" t="s">
        <v>1206</v>
      </c>
      <c r="K129" t="s">
        <v>504</v>
      </c>
      <c r="L129" s="13">
        <v>9.1666666666666674E-2</v>
      </c>
      <c r="N129" s="3" t="str">
        <f t="shared" ca="1" si="26"/>
        <v>('GiadaBitossi','Lucia','22/10/2020','23:33:33','02:12:00',NULL,'WARN6')</v>
      </c>
      <c r="O129" s="13" t="str">
        <f t="shared" ca="1" si="20"/>
        <v>INSERT INTO VISIONE (nomeAccount,nomeUtente,data,ora,minutoArrivo,codEpisodio,codFilm) VALUES ('GiadaBitossi','Lucia','22/10/2020','23:33:33','02:12:00',NULL,'WARN6')</v>
      </c>
      <c r="Q129" s="11">
        <f t="shared" ca="1" si="21"/>
        <v>0.48421063329358638</v>
      </c>
      <c r="R129" s="10" t="b">
        <f t="shared" si="22"/>
        <v>0</v>
      </c>
      <c r="T129" s="9">
        <v>44369</v>
      </c>
      <c r="U129" t="b">
        <f t="shared" ca="1" si="23"/>
        <v>0</v>
      </c>
      <c r="V129" t="b">
        <f t="shared" ca="1" si="24"/>
        <v>0</v>
      </c>
      <c r="W129" t="b">
        <f t="shared" ca="1" si="25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44294</v>
      </c>
      <c r="F130" s="14" t="str">
        <f t="shared" ref="F130:F193" ca="1" si="30">TEXT(E130,"GG/MM/AAAA")</f>
        <v>08/04/2021</v>
      </c>
      <c r="G130" t="str">
        <f t="shared" ref="G130:G193" ca="1" si="31">TEXT(RAND(),"HH:MM:SS")</f>
        <v>09:42:55</v>
      </c>
      <c r="H130" s="10">
        <f t="shared" si="28"/>
        <v>9.5138888888888884E-2</v>
      </c>
      <c r="I130" s="10" t="str">
        <f t="shared" ref="I130:I193" si="32">TEXT(H130,"HH:MM:SS")</f>
        <v>02:17:00</v>
      </c>
      <c r="J130" t="s">
        <v>1206</v>
      </c>
      <c r="K130" t="s">
        <v>505</v>
      </c>
      <c r="L130" s="13">
        <v>9.5138888888888884E-2</v>
      </c>
      <c r="N130" s="3" t="str">
        <f t="shared" ca="1" si="26"/>
        <v>('GiadaBitossi','Sofia','08/04/2021','09:42:55','02:17:00',NULL,'WARN7')</v>
      </c>
      <c r="O130" s="13" t="str">
        <f t="shared" ref="O130:O193" ca="1" si="33">_xlfn.CONCAT("INSERT INTO VISIONE (",$A$1,",",$D$1,",",$E$1,",",$G$1,",",$H$1,",",$J$1,",",$K$1,") VALUES ",N130)</f>
        <v>INSERT INTO VISIONE (nomeAccount,nomeUtente,data,ora,minutoArrivo,codEpisodio,codFilm) VALUES ('GiadaBitossi','Sofia','08/04/2021','09:42:55','02:17:00',NULL,'WARN7')</v>
      </c>
      <c r="Q130" s="11">
        <f t="shared" ref="Q130:Q193" ca="1" si="34">RAND()</f>
        <v>0.47657457689866167</v>
      </c>
      <c r="R130" s="10" t="b">
        <f t="shared" ref="R130:R193" si="35">H130&lt;L130</f>
        <v>0</v>
      </c>
      <c r="T130" s="9">
        <v>44369</v>
      </c>
      <c r="U130" t="b">
        <f t="shared" ref="U130:U193" ca="1" si="36">(E130&lt;S130)</f>
        <v>0</v>
      </c>
      <c r="V130" t="b">
        <f t="shared" ref="V130:V193" ca="1" si="37">(E130&gt;T130)</f>
        <v>0</v>
      </c>
      <c r="W130" t="b">
        <f t="shared" ref="W130:W193" ca="1" si="38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44194</v>
      </c>
      <c r="F131" s="14" t="str">
        <f t="shared" ca="1" si="30"/>
        <v>29/12/2020</v>
      </c>
      <c r="G131" t="str">
        <f t="shared" ca="1" si="31"/>
        <v>08:08:08</v>
      </c>
      <c r="H131" s="10">
        <f t="shared" si="28"/>
        <v>0.10069444444444443</v>
      </c>
      <c r="I131" s="10" t="str">
        <f t="shared" si="32"/>
        <v>02:25:00</v>
      </c>
      <c r="J131" t="s">
        <v>1206</v>
      </c>
      <c r="K131" t="s">
        <v>506</v>
      </c>
      <c r="L131" s="13">
        <v>0.10069444444444443</v>
      </c>
      <c r="N131" s="3" t="str">
        <f t="shared" ref="N131:N194" ca="1" si="39">_xlfn.CONCAT("('",A131,"','",D131,"','",F131,"','",G131,"','",I131,"',",J131,",'",K131,"')",)</f>
        <v>('GiadaBitossi','Chiara','29/12/2020','08:08:08','02:25:00',NULL,'WARN8')</v>
      </c>
      <c r="O131" s="13" t="str">
        <f t="shared" ca="1" si="33"/>
        <v>INSERT INTO VISIONE (nomeAccount,nomeUtente,data,ora,minutoArrivo,codEpisodio,codFilm) VALUES ('GiadaBitossi','Chiara','29/12/2020','08:08:08','02:25:00',NULL,'WARN8')</v>
      </c>
      <c r="Q131" s="11">
        <f t="shared" ca="1" si="34"/>
        <v>0.37053728667602015</v>
      </c>
      <c r="R131" s="10" t="b">
        <f t="shared" si="35"/>
        <v>0</v>
      </c>
      <c r="T131" s="9">
        <v>44369</v>
      </c>
      <c r="U131" t="b">
        <f t="shared" ca="1" si="36"/>
        <v>0</v>
      </c>
      <c r="V131" t="b">
        <f t="shared" ca="1" si="37"/>
        <v>0</v>
      </c>
      <c r="W131" t="b">
        <f t="shared" ca="1" si="38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44289</v>
      </c>
      <c r="F132" s="14" t="str">
        <f t="shared" ca="1" si="30"/>
        <v>03/04/2021</v>
      </c>
      <c r="G132" t="str">
        <f t="shared" ca="1" si="31"/>
        <v>08:28:27</v>
      </c>
      <c r="H132" s="10">
        <f t="shared" si="28"/>
        <v>6.805555555555555E-2</v>
      </c>
      <c r="I132" s="10" t="str">
        <f t="shared" si="32"/>
        <v>01:38:00</v>
      </c>
      <c r="J132" t="s">
        <v>1206</v>
      </c>
      <c r="K132" t="s">
        <v>559</v>
      </c>
      <c r="L132" s="13">
        <v>6.805555555555555E-2</v>
      </c>
      <c r="N132" s="3" t="str">
        <f t="shared" ca="1" si="39"/>
        <v>('FrankZanchi','Frank','03/04/2021','08:28:27','01:38:00',NULL,'HOR1')</v>
      </c>
      <c r="O132" s="13" t="str">
        <f t="shared" ca="1" si="33"/>
        <v>INSERT INTO VISIONE (nomeAccount,nomeUtente,data,ora,minutoArrivo,codEpisodio,codFilm) VALUES ('FrankZanchi','Frank','03/04/2021','08:28:27','01:38:00',NULL,'HOR1')</v>
      </c>
      <c r="Q132" s="11">
        <f t="shared" ca="1" si="34"/>
        <v>0.60294138321598667</v>
      </c>
      <c r="R132" s="10" t="b">
        <f t="shared" si="35"/>
        <v>0</v>
      </c>
      <c r="T132" s="9">
        <v>44369</v>
      </c>
      <c r="U132" t="b">
        <f t="shared" ca="1" si="36"/>
        <v>0</v>
      </c>
      <c r="V132" t="b">
        <f t="shared" ca="1" si="37"/>
        <v>0</v>
      </c>
      <c r="W132" t="b">
        <f t="shared" ca="1" si="38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44155</v>
      </c>
      <c r="F133" s="14" t="str">
        <f t="shared" ca="1" si="30"/>
        <v>20/11/2020</v>
      </c>
      <c r="G133" t="str">
        <f t="shared" ca="1" si="31"/>
        <v>14:20:30</v>
      </c>
      <c r="H133" s="10">
        <f t="shared" si="28"/>
        <v>7.0833333333333331E-2</v>
      </c>
      <c r="I133" s="10" t="str">
        <f t="shared" si="32"/>
        <v>01:42:00</v>
      </c>
      <c r="J133" t="s">
        <v>1206</v>
      </c>
      <c r="K133" t="s">
        <v>560</v>
      </c>
      <c r="L133" s="13">
        <v>7.0833333333333331E-2</v>
      </c>
      <c r="N133" s="3" t="str">
        <f t="shared" ca="1" si="39"/>
        <v>('DarioAzeglioTabegna','Dario','20/11/2020','14:20:30','01:42:00',NULL,'HOR2')</v>
      </c>
      <c r="O133" s="13" t="str">
        <f t="shared" ca="1" si="33"/>
        <v>INSERT INTO VISIONE (nomeAccount,nomeUtente,data,ora,minutoArrivo,codEpisodio,codFilm) VALUES ('DarioAzeglioTabegna','Dario','20/11/2020','14:20:30','01:42:00',NULL,'HOR2')</v>
      </c>
      <c r="Q133" s="11">
        <f t="shared" ca="1" si="34"/>
        <v>0.82502507975253747</v>
      </c>
      <c r="R133" s="10" t="b">
        <f t="shared" si="35"/>
        <v>0</v>
      </c>
      <c r="T133" s="9">
        <v>44369</v>
      </c>
      <c r="U133" t="b">
        <f t="shared" ca="1" si="36"/>
        <v>0</v>
      </c>
      <c r="V133" t="b">
        <f t="shared" ca="1" si="37"/>
        <v>0</v>
      </c>
      <c r="W133" t="b">
        <f t="shared" ca="1" si="38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44232</v>
      </c>
      <c r="F134" s="14" t="str">
        <f t="shared" ca="1" si="30"/>
        <v>05/02/2021</v>
      </c>
      <c r="G134" t="str">
        <f t="shared" ca="1" si="31"/>
        <v>20:11:14</v>
      </c>
      <c r="H134" s="10">
        <f t="shared" si="28"/>
        <v>7.4305555555555555E-2</v>
      </c>
      <c r="I134" s="10" t="str">
        <f t="shared" si="32"/>
        <v>01:47:00</v>
      </c>
      <c r="J134" t="s">
        <v>1206</v>
      </c>
      <c r="K134" t="s">
        <v>561</v>
      </c>
      <c r="L134" s="13">
        <v>7.4305555555555555E-2</v>
      </c>
      <c r="N134" s="3" t="str">
        <f t="shared" ca="1" si="39"/>
        <v>('DarioAzeglioTabegna','Eugenio','05/02/2021','20:11:14','01:47:00',NULL,'HOR3')</v>
      </c>
      <c r="O134" s="13" t="str">
        <f t="shared" ca="1" si="33"/>
        <v>INSERT INTO VISIONE (nomeAccount,nomeUtente,data,ora,minutoArrivo,codEpisodio,codFilm) VALUES ('DarioAzeglioTabegna','Eugenio','05/02/2021','20:11:14','01:47:00',NULL,'HOR3')</v>
      </c>
      <c r="Q134" s="11">
        <f t="shared" ca="1" si="34"/>
        <v>0.7750849755938326</v>
      </c>
      <c r="R134" s="10" t="b">
        <f t="shared" si="35"/>
        <v>0</v>
      </c>
      <c r="T134" s="9">
        <v>44369</v>
      </c>
      <c r="U134" t="b">
        <f t="shared" ca="1" si="36"/>
        <v>0</v>
      </c>
      <c r="V134" t="b">
        <f t="shared" ca="1" si="37"/>
        <v>0</v>
      </c>
      <c r="W134" t="b">
        <f t="shared" ca="1" si="38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44241</v>
      </c>
      <c r="F135" s="14" t="str">
        <f t="shared" ca="1" si="30"/>
        <v>14/02/2021</v>
      </c>
      <c r="G135" t="str">
        <f t="shared" ca="1" si="31"/>
        <v>11:06:34</v>
      </c>
      <c r="H135" s="10">
        <f t="shared" si="28"/>
        <v>6.8749999999999992E-2</v>
      </c>
      <c r="I135" s="10" t="str">
        <f t="shared" si="32"/>
        <v>01:39:00</v>
      </c>
      <c r="J135" t="s">
        <v>1206</v>
      </c>
      <c r="K135" t="s">
        <v>562</v>
      </c>
      <c r="L135" s="13">
        <v>6.8749999999999992E-2</v>
      </c>
      <c r="N135" s="3" t="str">
        <f t="shared" ca="1" si="39"/>
        <v>('MicheleTatiani','Michele','14/02/2021','11:06:34','01:39:00',NULL,'HOR4')</v>
      </c>
      <c r="O135" s="13" t="str">
        <f t="shared" ca="1" si="33"/>
        <v>INSERT INTO VISIONE (nomeAccount,nomeUtente,data,ora,minutoArrivo,codEpisodio,codFilm) VALUES ('MicheleTatiani','Michele','14/02/2021','11:06:34','01:39:00',NULL,'HOR4')</v>
      </c>
      <c r="Q135" s="11">
        <f t="shared" ca="1" si="34"/>
        <v>0.84756452906196611</v>
      </c>
      <c r="R135" s="10" t="b">
        <f t="shared" si="35"/>
        <v>0</v>
      </c>
      <c r="T135" s="9">
        <v>44369</v>
      </c>
      <c r="U135" t="b">
        <f t="shared" ca="1" si="36"/>
        <v>0</v>
      </c>
      <c r="V135" t="b">
        <f t="shared" ca="1" si="37"/>
        <v>0</v>
      </c>
      <c r="W135" t="b">
        <f t="shared" ca="1" si="38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44255</v>
      </c>
      <c r="F136" s="14" t="str">
        <f t="shared" ca="1" si="30"/>
        <v>28/02/2021</v>
      </c>
      <c r="G136" t="str">
        <f t="shared" ca="1" si="31"/>
        <v>19:29:57</v>
      </c>
      <c r="H136" s="10">
        <f t="shared" si="28"/>
        <v>7.7083333333333337E-2</v>
      </c>
      <c r="I136" s="10" t="str">
        <f t="shared" si="32"/>
        <v>01:51:00</v>
      </c>
      <c r="J136" t="s">
        <v>1206</v>
      </c>
      <c r="K136" t="s">
        <v>563</v>
      </c>
      <c r="L136" s="13">
        <v>7.7083333333333337E-2</v>
      </c>
      <c r="N136" s="3" t="str">
        <f t="shared" ca="1" si="39"/>
        <v>('MicheleTatiani','Andrea','28/02/2021','19:29:57','01:51:00',NULL,'HOR5')</v>
      </c>
      <c r="O136" s="13" t="str">
        <f t="shared" ca="1" si="33"/>
        <v>INSERT INTO VISIONE (nomeAccount,nomeUtente,data,ora,minutoArrivo,codEpisodio,codFilm) VALUES ('MicheleTatiani','Andrea','28/02/2021','19:29:57','01:51:00',NULL,'HOR5')</v>
      </c>
      <c r="Q136" s="11">
        <f t="shared" ca="1" si="34"/>
        <v>0.14146918716671186</v>
      </c>
      <c r="R136" s="10" t="b">
        <f t="shared" si="35"/>
        <v>0</v>
      </c>
      <c r="T136" s="9">
        <v>44369</v>
      </c>
      <c r="U136" t="b">
        <f t="shared" ca="1" si="36"/>
        <v>0</v>
      </c>
      <c r="V136" t="b">
        <f t="shared" ca="1" si="37"/>
        <v>0</v>
      </c>
      <c r="W136" t="b">
        <f t="shared" ca="1" si="38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44201</v>
      </c>
      <c r="F137" s="14" t="str">
        <f t="shared" ca="1" si="30"/>
        <v>05/01/2021</v>
      </c>
      <c r="G137" t="str">
        <f t="shared" ca="1" si="31"/>
        <v>13:54:16</v>
      </c>
      <c r="H137" s="10">
        <f t="shared" si="28"/>
        <v>6.0416666666666667E-2</v>
      </c>
      <c r="I137" s="10" t="str">
        <f t="shared" si="32"/>
        <v>01:27:00</v>
      </c>
      <c r="J137" t="s">
        <v>1206</v>
      </c>
      <c r="K137" t="s">
        <v>564</v>
      </c>
      <c r="L137" s="13">
        <v>6.0416666666666667E-2</v>
      </c>
      <c r="N137" s="3" t="str">
        <f t="shared" ca="1" si="39"/>
        <v>('MicheleTatiani','Marco','05/01/2021','13:54:16','01:27:00',NULL,'HOR6')</v>
      </c>
      <c r="O137" s="13" t="str">
        <f t="shared" ca="1" si="33"/>
        <v>INSERT INTO VISIONE (nomeAccount,nomeUtente,data,ora,minutoArrivo,codEpisodio,codFilm) VALUES ('MicheleTatiani','Marco','05/01/2021','13:54:16','01:27:00',NULL,'HOR6')</v>
      </c>
      <c r="Q137" s="11">
        <f t="shared" ca="1" si="34"/>
        <v>0.59497731404734833</v>
      </c>
      <c r="R137" s="10" t="b">
        <f t="shared" si="35"/>
        <v>0</v>
      </c>
      <c r="T137" s="9">
        <v>44369</v>
      </c>
      <c r="U137" t="b">
        <f t="shared" ca="1" si="36"/>
        <v>0</v>
      </c>
      <c r="V137" t="b">
        <f t="shared" ca="1" si="37"/>
        <v>0</v>
      </c>
      <c r="W137" t="b">
        <f t="shared" ca="1" si="38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43835</v>
      </c>
      <c r="F138" s="14" t="str">
        <f t="shared" ca="1" si="30"/>
        <v>05/01/2020</v>
      </c>
      <c r="G138" t="str">
        <f t="shared" ca="1" si="31"/>
        <v>00:38:59</v>
      </c>
      <c r="H138" s="10">
        <f t="shared" si="28"/>
        <v>8.3333333333333329E-2</v>
      </c>
      <c r="I138" s="10" t="str">
        <f t="shared" si="32"/>
        <v>02:00:00</v>
      </c>
      <c r="J138" t="s">
        <v>1206</v>
      </c>
      <c r="K138" t="s">
        <v>582</v>
      </c>
      <c r="L138" s="13">
        <v>8.3333333333333329E-2</v>
      </c>
      <c r="N138" s="3" t="str">
        <f t="shared" ca="1" si="39"/>
        <v>('AssuntaRubini','Assunta','05/01/2020','00:38:59','02:00:00',NULL,'TWIL1')</v>
      </c>
      <c r="O138" s="13" t="str">
        <f t="shared" ca="1" si="33"/>
        <v>INSERT INTO VISIONE (nomeAccount,nomeUtente,data,ora,minutoArrivo,codEpisodio,codFilm) VALUES ('AssuntaRubini','Assunta','05/01/2020','00:38:59','02:00:00',NULL,'TWIL1')</v>
      </c>
      <c r="Q138" s="11">
        <f t="shared" ca="1" si="34"/>
        <v>0.2732806758041002</v>
      </c>
      <c r="R138" s="10" t="b">
        <f t="shared" si="35"/>
        <v>0</v>
      </c>
      <c r="T138" s="9">
        <v>44369</v>
      </c>
      <c r="U138" t="b">
        <f t="shared" ca="1" si="36"/>
        <v>0</v>
      </c>
      <c r="V138" t="b">
        <f t="shared" ca="1" si="37"/>
        <v>0</v>
      </c>
      <c r="W138" t="b">
        <f t="shared" ca="1" si="38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43839</v>
      </c>
      <c r="F139" s="14" t="str">
        <f t="shared" ca="1" si="30"/>
        <v>09/01/2020</v>
      </c>
      <c r="G139" t="str">
        <f t="shared" ca="1" si="31"/>
        <v>20:44:40</v>
      </c>
      <c r="H139" s="10">
        <f t="shared" si="28"/>
        <v>9.7222222222222224E-2</v>
      </c>
      <c r="I139" s="10" t="str">
        <f t="shared" si="32"/>
        <v>02:20:00</v>
      </c>
      <c r="J139" t="s">
        <v>1206</v>
      </c>
      <c r="K139" t="s">
        <v>583</v>
      </c>
      <c r="L139" s="13">
        <v>9.7222222222222224E-2</v>
      </c>
      <c r="N139" s="3" t="str">
        <f t="shared" ca="1" si="39"/>
        <v>('AssuntaRubini','Maria','09/01/2020','20:44:40','02:20:00',NULL,'TWIL2')</v>
      </c>
      <c r="O139" s="13" t="str">
        <f t="shared" ca="1" si="33"/>
        <v>INSERT INTO VISIONE (nomeAccount,nomeUtente,data,ora,minutoArrivo,codEpisodio,codFilm) VALUES ('AssuntaRubini','Maria','09/01/2020','20:44:40','02:20:00',NULL,'TWIL2')</v>
      </c>
      <c r="Q139" s="11">
        <f t="shared" ca="1" si="34"/>
        <v>0.95757823407581344</v>
      </c>
      <c r="R139" s="10" t="b">
        <f t="shared" si="35"/>
        <v>0</v>
      </c>
      <c r="T139" s="9">
        <v>44369</v>
      </c>
      <c r="U139" t="b">
        <f t="shared" ca="1" si="36"/>
        <v>0</v>
      </c>
      <c r="V139" t="b">
        <f t="shared" ca="1" si="37"/>
        <v>0</v>
      </c>
      <c r="W139" t="b">
        <f t="shared" ca="1" si="38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44361</v>
      </c>
      <c r="F140" s="14" t="str">
        <f t="shared" ca="1" si="30"/>
        <v>14/06/2021</v>
      </c>
      <c r="G140" t="str">
        <f t="shared" ca="1" si="31"/>
        <v>16:35:40</v>
      </c>
      <c r="H140" s="10">
        <f t="shared" si="28"/>
        <v>7.6388888888888895E-2</v>
      </c>
      <c r="I140" s="10" t="str">
        <f t="shared" si="32"/>
        <v>01:50:00</v>
      </c>
      <c r="J140" t="s">
        <v>1206</v>
      </c>
      <c r="K140" t="s">
        <v>584</v>
      </c>
      <c r="L140" s="13">
        <v>7.6388888888888895E-2</v>
      </c>
      <c r="N140" s="3" t="str">
        <f t="shared" ca="1" si="39"/>
        <v>('AssuntaRubini','Chiara','14/06/2021','16:35:40','01:50:00',NULL,'TWIL3')</v>
      </c>
      <c r="O140" s="13" t="str">
        <f t="shared" ca="1" si="33"/>
        <v>INSERT INTO VISIONE (nomeAccount,nomeUtente,data,ora,minutoArrivo,codEpisodio,codFilm) VALUES ('AssuntaRubini','Chiara','14/06/2021','16:35:40','01:50:00',NULL,'TWIL3')</v>
      </c>
      <c r="Q140" s="11">
        <f t="shared" ca="1" si="34"/>
        <v>0.54736296704503939</v>
      </c>
      <c r="R140" s="10" t="b">
        <f t="shared" si="35"/>
        <v>0</v>
      </c>
      <c r="T140" s="9">
        <v>44369</v>
      </c>
      <c r="U140" t="b">
        <f t="shared" ca="1" si="36"/>
        <v>0</v>
      </c>
      <c r="V140" t="b">
        <f t="shared" ca="1" si="37"/>
        <v>0</v>
      </c>
      <c r="W140" t="b">
        <f t="shared" ca="1" si="38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44273</v>
      </c>
      <c r="F141" s="14" t="str">
        <f t="shared" ca="1" si="30"/>
        <v>18/03/2021</v>
      </c>
      <c r="G141" t="str">
        <f t="shared" ca="1" si="31"/>
        <v>01:26:48</v>
      </c>
      <c r="H141" s="10">
        <f t="shared" si="28"/>
        <v>6.9444444444444434E-2</v>
      </c>
      <c r="I141" s="10" t="str">
        <f t="shared" si="32"/>
        <v>01:40:00</v>
      </c>
      <c r="J141" t="s">
        <v>1206</v>
      </c>
      <c r="K141" t="s">
        <v>623</v>
      </c>
      <c r="L141" s="13">
        <v>6.9444444444444434E-2</v>
      </c>
      <c r="N141" s="3" t="str">
        <f t="shared" ca="1" si="39"/>
        <v>('GiuliaLetiziaNorbiato','Giulia','18/03/2021','01:26:48','01:40:00',NULL,'AVEN1')</v>
      </c>
      <c r="O141" s="13" t="str">
        <f t="shared" ca="1" si="33"/>
        <v>INSERT INTO VISIONE (nomeAccount,nomeUtente,data,ora,minutoArrivo,codEpisodio,codFilm) VALUES ('GiuliaLetiziaNorbiato','Giulia','18/03/2021','01:26:48','01:40:00',NULL,'AVEN1')</v>
      </c>
      <c r="Q141" s="11">
        <f t="shared" ca="1" si="34"/>
        <v>0.32693151524329545</v>
      </c>
      <c r="R141" s="10" t="b">
        <f t="shared" si="35"/>
        <v>0</v>
      </c>
      <c r="T141" s="9">
        <v>44369</v>
      </c>
      <c r="U141" t="b">
        <f t="shared" ca="1" si="36"/>
        <v>0</v>
      </c>
      <c r="V141" t="b">
        <f t="shared" ca="1" si="37"/>
        <v>0</v>
      </c>
      <c r="W141" t="b">
        <f t="shared" ca="1" si="38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44240</v>
      </c>
      <c r="F142" s="14" t="str">
        <f t="shared" ca="1" si="30"/>
        <v>13/02/2021</v>
      </c>
      <c r="G142" t="str">
        <f t="shared" ca="1" si="31"/>
        <v>03:20:50</v>
      </c>
      <c r="H142" s="10">
        <f t="shared" si="28"/>
        <v>8.3333333333333329E-2</v>
      </c>
      <c r="I142" s="10" t="str">
        <f t="shared" si="32"/>
        <v>02:00:00</v>
      </c>
      <c r="J142" t="s">
        <v>1206</v>
      </c>
      <c r="K142" t="s">
        <v>624</v>
      </c>
      <c r="L142" s="13">
        <v>8.3333333333333329E-2</v>
      </c>
      <c r="N142" s="3" t="str">
        <f t="shared" ca="1" si="39"/>
        <v>('EttoreDomenici','Ettore','13/02/2021','03:20:50','02:00:00',NULL,'AVEN2')</v>
      </c>
      <c r="O142" s="13" t="str">
        <f t="shared" ca="1" si="33"/>
        <v>INSERT INTO VISIONE (nomeAccount,nomeUtente,data,ora,minutoArrivo,codEpisodio,codFilm) VALUES ('EttoreDomenici','Ettore','13/02/2021','03:20:50','02:00:00',NULL,'AVEN2')</v>
      </c>
      <c r="Q142" s="11">
        <f t="shared" ca="1" si="34"/>
        <v>0.69650564861760278</v>
      </c>
      <c r="R142" s="10" t="b">
        <f t="shared" si="35"/>
        <v>0</v>
      </c>
      <c r="T142" s="9">
        <v>44369</v>
      </c>
      <c r="U142" t="b">
        <f t="shared" ca="1" si="36"/>
        <v>0</v>
      </c>
      <c r="V142" t="b">
        <f t="shared" ca="1" si="37"/>
        <v>0</v>
      </c>
      <c r="W142" t="b">
        <f t="shared" ca="1" si="38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44035</v>
      </c>
      <c r="F143" s="14" t="str">
        <f t="shared" ca="1" si="30"/>
        <v>23/07/2020</v>
      </c>
      <c r="G143" t="str">
        <f t="shared" ca="1" si="31"/>
        <v>20:41:34</v>
      </c>
      <c r="H143" s="10">
        <f t="shared" si="28"/>
        <v>7.9861111111111105E-2</v>
      </c>
      <c r="I143" s="10" t="str">
        <f t="shared" si="32"/>
        <v>01:55:00</v>
      </c>
      <c r="J143" t="s">
        <v>1206</v>
      </c>
      <c r="K143" t="s">
        <v>625</v>
      </c>
      <c r="L143" s="13">
        <v>7.9861111111111105E-2</v>
      </c>
      <c r="N143" s="3" t="str">
        <f t="shared" ca="1" si="39"/>
        <v>('EttoreDomenici','Riccardo','23/07/2020','20:41:34','01:55:00',NULL,'AVEN3')</v>
      </c>
      <c r="O143" s="13" t="str">
        <f t="shared" ca="1" si="33"/>
        <v>INSERT INTO VISIONE (nomeAccount,nomeUtente,data,ora,minutoArrivo,codEpisodio,codFilm) VALUES ('EttoreDomenici','Riccardo','23/07/2020','20:41:34','01:55:00',NULL,'AVEN3')</v>
      </c>
      <c r="Q143" s="11">
        <f t="shared" ca="1" si="34"/>
        <v>3.2205533791386132E-2</v>
      </c>
      <c r="R143" s="10" t="b">
        <f t="shared" si="35"/>
        <v>0</v>
      </c>
      <c r="T143" s="9">
        <v>44369</v>
      </c>
      <c r="U143" t="b">
        <f t="shared" ca="1" si="36"/>
        <v>0</v>
      </c>
      <c r="V143" t="b">
        <f t="shared" ca="1" si="37"/>
        <v>0</v>
      </c>
      <c r="W143" t="b">
        <f t="shared" ca="1" si="38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44190</v>
      </c>
      <c r="F144" s="14" t="str">
        <f t="shared" ca="1" si="30"/>
        <v>25/12/2020</v>
      </c>
      <c r="G144" t="str">
        <f t="shared" ca="1" si="31"/>
        <v>12:19:21</v>
      </c>
      <c r="H144" s="10">
        <f t="shared" si="28"/>
        <v>8.6805555555555566E-2</v>
      </c>
      <c r="I144" s="10" t="str">
        <f t="shared" si="32"/>
        <v>02:05:00</v>
      </c>
      <c r="J144" t="s">
        <v>1206</v>
      </c>
      <c r="K144" t="s">
        <v>626</v>
      </c>
      <c r="L144" s="13">
        <v>8.6805555555555566E-2</v>
      </c>
      <c r="N144" s="3" t="str">
        <f t="shared" ca="1" si="39"/>
        <v>('EttoreDomenici','Claudio','25/12/2020','12:19:21','02:05:00',NULL,'AVEN4')</v>
      </c>
      <c r="O144" s="13" t="str">
        <f t="shared" ca="1" si="33"/>
        <v>INSERT INTO VISIONE (nomeAccount,nomeUtente,data,ora,minutoArrivo,codEpisodio,codFilm) VALUES ('EttoreDomenici','Claudio','25/12/2020','12:19:21','02:05:00',NULL,'AVEN4')</v>
      </c>
      <c r="Q144" s="11">
        <f t="shared" ca="1" si="34"/>
        <v>0.9522912658833228</v>
      </c>
      <c r="R144" s="10" t="b">
        <f t="shared" si="35"/>
        <v>0</v>
      </c>
      <c r="T144" s="9">
        <v>44369</v>
      </c>
      <c r="U144" t="b">
        <f t="shared" ca="1" si="36"/>
        <v>0</v>
      </c>
      <c r="V144" t="b">
        <f t="shared" ca="1" si="37"/>
        <v>0</v>
      </c>
      <c r="W144" t="b">
        <f t="shared" ca="1" si="38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44295</v>
      </c>
      <c r="F145" s="14" t="str">
        <f t="shared" ca="1" si="30"/>
        <v>09/04/2021</v>
      </c>
      <c r="G145" t="str">
        <f t="shared" ca="1" si="31"/>
        <v>07:15:40</v>
      </c>
      <c r="H145" s="10">
        <f t="shared" si="28"/>
        <v>9.7222222222222224E-2</v>
      </c>
      <c r="I145" s="10" t="str">
        <f t="shared" si="32"/>
        <v>02:20:00</v>
      </c>
      <c r="J145" t="s">
        <v>1206</v>
      </c>
      <c r="K145" t="s">
        <v>627</v>
      </c>
      <c r="L145" s="13">
        <v>9.7222222222222224E-2</v>
      </c>
      <c r="N145" s="3" t="str">
        <f t="shared" ca="1" si="39"/>
        <v>('EttoreDomenici','Giulia','09/04/2021','07:15:40','02:20:00',NULL,'AVEN5')</v>
      </c>
      <c r="O145" s="13" t="str">
        <f t="shared" ca="1" si="33"/>
        <v>INSERT INTO VISIONE (nomeAccount,nomeUtente,data,ora,minutoArrivo,codEpisodio,codFilm) VALUES ('EttoreDomenici','Giulia','09/04/2021','07:15:40','02:20:00',NULL,'AVEN5')</v>
      </c>
      <c r="Q145" s="11">
        <f t="shared" ca="1" si="34"/>
        <v>0.41670099683230399</v>
      </c>
      <c r="R145" s="10" t="b">
        <f t="shared" si="35"/>
        <v>0</v>
      </c>
      <c r="T145" s="9">
        <v>44369</v>
      </c>
      <c r="U145" t="b">
        <f t="shared" ca="1" si="36"/>
        <v>0</v>
      </c>
      <c r="V145" t="b">
        <f t="shared" ca="1" si="37"/>
        <v>0</v>
      </c>
      <c r="W145" t="b">
        <f t="shared" ca="1" si="38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43955</v>
      </c>
      <c r="F146" s="14" t="str">
        <f t="shared" ca="1" si="30"/>
        <v>04/05/2020</v>
      </c>
      <c r="G146" t="str">
        <f t="shared" ca="1" si="31"/>
        <v>19:15:57</v>
      </c>
      <c r="H146" s="10">
        <f t="shared" si="28"/>
        <v>8.3333333333333329E-2</v>
      </c>
      <c r="I146" s="10" t="str">
        <f t="shared" si="32"/>
        <v>02:00:00</v>
      </c>
      <c r="J146" t="s">
        <v>1206</v>
      </c>
      <c r="K146" t="s">
        <v>628</v>
      </c>
      <c r="L146" s="13">
        <v>8.3333333333333329E-2</v>
      </c>
      <c r="N146" s="3" t="str">
        <f t="shared" ca="1" si="39"/>
        <v>('EttoreDomenici','Lucia','04/05/2020','19:15:57','02:00:00',NULL,'AVEN6')</v>
      </c>
      <c r="O146" s="13" t="str">
        <f t="shared" ca="1" si="33"/>
        <v>INSERT INTO VISIONE (nomeAccount,nomeUtente,data,ora,minutoArrivo,codEpisodio,codFilm) VALUES ('EttoreDomenici','Lucia','04/05/2020','19:15:57','02:00:00',NULL,'AVEN6')</v>
      </c>
      <c r="Q146" s="11">
        <f t="shared" ca="1" si="34"/>
        <v>0.54272445452461138</v>
      </c>
      <c r="R146" s="10" t="b">
        <f t="shared" si="35"/>
        <v>0</v>
      </c>
      <c r="T146" s="9">
        <v>44369</v>
      </c>
      <c r="U146" t="b">
        <f t="shared" ca="1" si="36"/>
        <v>0</v>
      </c>
      <c r="V146" t="b">
        <f t="shared" ca="1" si="37"/>
        <v>0</v>
      </c>
      <c r="W146" t="b">
        <f t="shared" ca="1" si="38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44280</v>
      </c>
      <c r="F147" s="14" t="str">
        <f t="shared" ca="1" si="30"/>
        <v>25/03/2021</v>
      </c>
      <c r="G147" t="str">
        <f t="shared" ca="1" si="31"/>
        <v>08:43:25</v>
      </c>
      <c r="H147" s="10">
        <f t="shared" si="28"/>
        <v>8.6805555555555566E-2</v>
      </c>
      <c r="I147" s="10" t="str">
        <f t="shared" si="32"/>
        <v>02:05:00</v>
      </c>
      <c r="J147" t="s">
        <v>1206</v>
      </c>
      <c r="K147" t="s">
        <v>629</v>
      </c>
      <c r="L147" s="13">
        <v>8.6805555555555566E-2</v>
      </c>
      <c r="N147" s="3" t="str">
        <f t="shared" ca="1" si="39"/>
        <v>('CarolinaSanzani','Carolina','25/03/2021','08:43:25','02:05:00',NULL,'AVEN7')</v>
      </c>
      <c r="O147" s="13" t="str">
        <f t="shared" ca="1" si="33"/>
        <v>INSERT INTO VISIONE (nomeAccount,nomeUtente,data,ora,minutoArrivo,codEpisodio,codFilm) VALUES ('CarolinaSanzani','Carolina','25/03/2021','08:43:25','02:05:00',NULL,'AVEN7')</v>
      </c>
      <c r="Q147" s="11">
        <f t="shared" ca="1" si="34"/>
        <v>0.95721646107703595</v>
      </c>
      <c r="R147" s="10" t="b">
        <f t="shared" si="35"/>
        <v>0</v>
      </c>
      <c r="T147" s="9">
        <v>44369</v>
      </c>
      <c r="U147" t="b">
        <f t="shared" ca="1" si="36"/>
        <v>0</v>
      </c>
      <c r="V147" t="b">
        <f t="shared" ca="1" si="37"/>
        <v>0</v>
      </c>
      <c r="W147" t="b">
        <f t="shared" ca="1" si="38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43958</v>
      </c>
      <c r="F148" s="14" t="str">
        <f t="shared" ca="1" si="30"/>
        <v>07/05/2020</v>
      </c>
      <c r="G148" t="str">
        <f t="shared" ca="1" si="31"/>
        <v>05:05:17</v>
      </c>
      <c r="H148" s="10">
        <f t="shared" si="28"/>
        <v>7.2916666666666671E-2</v>
      </c>
      <c r="I148" s="10" t="str">
        <f t="shared" si="32"/>
        <v>01:45:00</v>
      </c>
      <c r="J148" t="s">
        <v>1206</v>
      </c>
      <c r="K148" t="s">
        <v>630</v>
      </c>
      <c r="L148" s="13">
        <v>7.2916666666666671E-2</v>
      </c>
      <c r="N148" s="3" t="str">
        <f t="shared" ca="1" si="39"/>
        <v>('CarolinaSanzani','Camilla','07/05/2020','05:05:17','01:45:00',NULL,'AVEN8')</v>
      </c>
      <c r="O148" s="13" t="str">
        <f t="shared" ca="1" si="33"/>
        <v>INSERT INTO VISIONE (nomeAccount,nomeUtente,data,ora,minutoArrivo,codEpisodio,codFilm) VALUES ('CarolinaSanzani','Camilla','07/05/2020','05:05:17','01:45:00',NULL,'AVEN8')</v>
      </c>
      <c r="Q148" s="11">
        <f t="shared" ca="1" si="34"/>
        <v>0.47496981578186837</v>
      </c>
      <c r="R148" s="10" t="b">
        <f t="shared" si="35"/>
        <v>0</v>
      </c>
      <c r="T148" s="9">
        <v>44369</v>
      </c>
      <c r="U148" t="b">
        <f t="shared" ca="1" si="36"/>
        <v>0</v>
      </c>
      <c r="V148" t="b">
        <f t="shared" ca="1" si="37"/>
        <v>0</v>
      </c>
      <c r="W148" t="b">
        <f t="shared" ca="1" si="38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44337</v>
      </c>
      <c r="F149" s="14" t="str">
        <f t="shared" ca="1" si="30"/>
        <v>21/05/2021</v>
      </c>
      <c r="G149" t="str">
        <f t="shared" ca="1" si="31"/>
        <v>00:29:03</v>
      </c>
      <c r="H149" s="10">
        <f t="shared" si="28"/>
        <v>7.7777777777777779E-2</v>
      </c>
      <c r="I149" s="10" t="str">
        <f t="shared" si="32"/>
        <v>01:52:00</v>
      </c>
      <c r="J149" t="s">
        <v>1206</v>
      </c>
      <c r="K149" t="s">
        <v>631</v>
      </c>
      <c r="L149" s="13">
        <v>7.7777777777777779E-2</v>
      </c>
      <c r="N149" s="3" t="str">
        <f t="shared" ca="1" si="39"/>
        <v>('CarolinaSanzani','Chiara','21/05/2021','00:29:03','01:52:00',NULL,'AVEN9')</v>
      </c>
      <c r="O149" s="13" t="str">
        <f t="shared" ca="1" si="33"/>
        <v>INSERT INTO VISIONE (nomeAccount,nomeUtente,data,ora,minutoArrivo,codEpisodio,codFilm) VALUES ('CarolinaSanzani','Chiara','21/05/2021','00:29:03','01:52:00',NULL,'AVEN9')</v>
      </c>
      <c r="Q149" s="11">
        <f t="shared" ca="1" si="34"/>
        <v>0.95318199255552094</v>
      </c>
      <c r="R149" s="10" t="b">
        <f t="shared" si="35"/>
        <v>0</v>
      </c>
      <c r="T149" s="9">
        <v>44369</v>
      </c>
      <c r="U149" t="b">
        <f t="shared" ca="1" si="36"/>
        <v>0</v>
      </c>
      <c r="V149" t="b">
        <f t="shared" ca="1" si="37"/>
        <v>0</v>
      </c>
      <c r="W149" t="b">
        <f t="shared" ca="1" si="38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44103</v>
      </c>
      <c r="F150" s="14" t="str">
        <f t="shared" ca="1" si="30"/>
        <v>29/09/2020</v>
      </c>
      <c r="G150" t="str">
        <f t="shared" ca="1" si="31"/>
        <v>04:49:50</v>
      </c>
      <c r="H150" s="10">
        <f t="shared" si="28"/>
        <v>7.3611111111111113E-2</v>
      </c>
      <c r="I150" s="10" t="str">
        <f t="shared" si="32"/>
        <v>01:46:00</v>
      </c>
      <c r="J150" t="s">
        <v>1206</v>
      </c>
      <c r="K150" t="s">
        <v>632</v>
      </c>
      <c r="L150" s="13">
        <v>7.3611111111111113E-2</v>
      </c>
      <c r="N150" s="3" t="str">
        <f t="shared" ca="1" si="39"/>
        <v>('KevinBizzuti','Simone','29/09/2020','04:49:50','01:46:00',NULL,'AVEN10')</v>
      </c>
      <c r="O150" s="13" t="str">
        <f t="shared" ca="1" si="33"/>
        <v>INSERT INTO VISIONE (nomeAccount,nomeUtente,data,ora,minutoArrivo,codEpisodio,codFilm) VALUES ('KevinBizzuti','Simone','29/09/2020','04:49:50','01:46:00',NULL,'AVEN10')</v>
      </c>
      <c r="Q150" s="11">
        <f t="shared" ca="1" si="34"/>
        <v>0.92657027429509464</v>
      </c>
      <c r="R150" s="10" t="b">
        <f t="shared" si="35"/>
        <v>0</v>
      </c>
      <c r="T150" s="9">
        <v>44369</v>
      </c>
      <c r="U150" t="b">
        <f t="shared" ca="1" si="36"/>
        <v>0</v>
      </c>
      <c r="V150" t="b">
        <f t="shared" ca="1" si="37"/>
        <v>0</v>
      </c>
      <c r="W150" t="b">
        <f t="shared" ca="1" si="38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43955</v>
      </c>
      <c r="F151" s="14" t="str">
        <f t="shared" ca="1" si="30"/>
        <v>04/05/2020</v>
      </c>
      <c r="G151" t="str">
        <f t="shared" ca="1" si="31"/>
        <v>23:38:32</v>
      </c>
      <c r="H151" s="10">
        <f t="shared" si="28"/>
        <v>7.2916666666666671E-2</v>
      </c>
      <c r="I151" s="10" t="str">
        <f t="shared" si="32"/>
        <v>01:45:00</v>
      </c>
      <c r="J151" t="s">
        <v>1206</v>
      </c>
      <c r="K151" t="s">
        <v>633</v>
      </c>
      <c r="L151" s="13">
        <v>7.2916666666666671E-2</v>
      </c>
      <c r="N151" s="3" t="str">
        <f t="shared" ca="1" si="39"/>
        <v>('KevinBizzuti','Andrea','04/05/2020','23:38:32','01:45:00',NULL,'AVEN11')</v>
      </c>
      <c r="O151" s="13" t="str">
        <f t="shared" ca="1" si="33"/>
        <v>INSERT INTO VISIONE (nomeAccount,nomeUtente,data,ora,minutoArrivo,codEpisodio,codFilm) VALUES ('KevinBizzuti','Andrea','04/05/2020','23:38:32','01:45:00',NULL,'AVEN11')</v>
      </c>
      <c r="Q151" s="11">
        <f t="shared" ca="1" si="34"/>
        <v>0.35184493811239159</v>
      </c>
      <c r="R151" s="10" t="b">
        <f t="shared" si="35"/>
        <v>0</v>
      </c>
      <c r="T151" s="9">
        <v>44369</v>
      </c>
      <c r="U151" t="b">
        <f t="shared" ca="1" si="36"/>
        <v>0</v>
      </c>
      <c r="V151" t="b">
        <f t="shared" ca="1" si="37"/>
        <v>0</v>
      </c>
      <c r="W151" t="b">
        <f t="shared" ca="1" si="38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44024</v>
      </c>
      <c r="F152" s="14" t="str">
        <f t="shared" ca="1" si="30"/>
        <v>12/07/2020</v>
      </c>
      <c r="G152" t="str">
        <f t="shared" ca="1" si="31"/>
        <v>17:44:35</v>
      </c>
      <c r="H152" s="10">
        <f t="shared" si="28"/>
        <v>7.7777777777777779E-2</v>
      </c>
      <c r="I152" s="10" t="str">
        <f t="shared" si="32"/>
        <v>01:52:00</v>
      </c>
      <c r="J152" t="s">
        <v>1206</v>
      </c>
      <c r="K152" t="s">
        <v>634</v>
      </c>
      <c r="L152" s="13">
        <v>7.7777777777777779E-2</v>
      </c>
      <c r="N152" s="3" t="str">
        <f t="shared" ca="1" si="39"/>
        <v>('KevinBizzuti','Riccardo','12/07/2020','17:44:35','01:52:00',NULL,'AVEN12')</v>
      </c>
      <c r="O152" s="13" t="str">
        <f t="shared" ca="1" si="33"/>
        <v>INSERT INTO VISIONE (nomeAccount,nomeUtente,data,ora,minutoArrivo,codEpisodio,codFilm) VALUES ('KevinBizzuti','Riccardo','12/07/2020','17:44:35','01:52:00',NULL,'AVEN12')</v>
      </c>
      <c r="Q152" s="11">
        <f t="shared" ca="1" si="34"/>
        <v>0.48939356290748426</v>
      </c>
      <c r="R152" s="10" t="b">
        <f t="shared" si="35"/>
        <v>0</v>
      </c>
      <c r="T152" s="9">
        <v>44369</v>
      </c>
      <c r="U152" t="b">
        <f t="shared" ca="1" si="36"/>
        <v>0</v>
      </c>
      <c r="V152" t="b">
        <f t="shared" ca="1" si="37"/>
        <v>0</v>
      </c>
      <c r="W152" t="b">
        <f t="shared" ca="1" si="38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43976</v>
      </c>
      <c r="F153" s="14" t="str">
        <f t="shared" ca="1" si="30"/>
        <v>25/05/2020</v>
      </c>
      <c r="G153" t="str">
        <f t="shared" ca="1" si="31"/>
        <v>14:50:32</v>
      </c>
      <c r="H153" s="10">
        <f t="shared" si="28"/>
        <v>7.0833333333333331E-2</v>
      </c>
      <c r="I153" s="10" t="str">
        <f t="shared" si="32"/>
        <v>01:42:00</v>
      </c>
      <c r="J153" t="s">
        <v>1206</v>
      </c>
      <c r="K153" t="s">
        <v>635</v>
      </c>
      <c r="L153" s="13">
        <v>7.0833333333333331E-2</v>
      </c>
      <c r="N153" s="3" t="str">
        <f t="shared" ca="1" si="39"/>
        <v>('NickBelfiori','Nick','25/05/2020','14:50:32','01:42:00',NULL,'AVEN13')</v>
      </c>
      <c r="O153" s="13" t="str">
        <f t="shared" ca="1" si="33"/>
        <v>INSERT INTO VISIONE (nomeAccount,nomeUtente,data,ora,minutoArrivo,codEpisodio,codFilm) VALUES ('NickBelfiori','Nick','25/05/2020','14:50:32','01:42:00',NULL,'AVEN13')</v>
      </c>
      <c r="Q153" s="11">
        <f t="shared" ca="1" si="34"/>
        <v>0.9303091921451021</v>
      </c>
      <c r="R153" s="10" t="b">
        <f t="shared" si="35"/>
        <v>0</v>
      </c>
      <c r="T153" s="9">
        <v>44369</v>
      </c>
      <c r="U153" t="b">
        <f t="shared" ca="1" si="36"/>
        <v>0</v>
      </c>
      <c r="V153" t="b">
        <f t="shared" ca="1" si="37"/>
        <v>0</v>
      </c>
      <c r="W153" t="b">
        <f t="shared" ca="1" si="38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44289</v>
      </c>
      <c r="F154" s="14" t="str">
        <f t="shared" ca="1" si="30"/>
        <v>03/04/2021</v>
      </c>
      <c r="G154" t="str">
        <f t="shared" ca="1" si="31"/>
        <v>16:59:34</v>
      </c>
      <c r="H154" s="10">
        <f t="shared" si="28"/>
        <v>4.027777777777778E-2</v>
      </c>
      <c r="I154" s="10" t="str">
        <f t="shared" si="32"/>
        <v>00:58:00</v>
      </c>
      <c r="J154" t="s">
        <v>1206</v>
      </c>
      <c r="K154" t="s">
        <v>692</v>
      </c>
      <c r="L154" s="13">
        <v>4.027777777777778E-2</v>
      </c>
      <c r="N154" s="3" t="str">
        <f t="shared" ca="1" si="39"/>
        <v>('NickBelfiori','Andrea','03/04/2021','16:59:34','00:58:00',NULL,'DIS1')</v>
      </c>
      <c r="O154" s="13" t="str">
        <f t="shared" ca="1" si="33"/>
        <v>INSERT INTO VISIONE (nomeAccount,nomeUtente,data,ora,minutoArrivo,codEpisodio,codFilm) VALUES ('NickBelfiori','Andrea','03/04/2021','16:59:34','00:58:00',NULL,'DIS1')</v>
      </c>
      <c r="Q154" s="11">
        <f t="shared" ca="1" si="34"/>
        <v>0.71449197023608368</v>
      </c>
      <c r="R154" s="10" t="b">
        <f t="shared" si="35"/>
        <v>0</v>
      </c>
      <c r="T154" s="9">
        <v>44369</v>
      </c>
      <c r="U154" t="b">
        <f t="shared" ca="1" si="36"/>
        <v>0</v>
      </c>
      <c r="V154" t="b">
        <f t="shared" ca="1" si="37"/>
        <v>0</v>
      </c>
      <c r="W154" t="b">
        <f t="shared" ca="1" si="38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44010</v>
      </c>
      <c r="F155" s="14" t="str">
        <f t="shared" ca="1" si="30"/>
        <v>28/06/2020</v>
      </c>
      <c r="G155" t="str">
        <f t="shared" ca="1" si="31"/>
        <v>19:11:28</v>
      </c>
      <c r="H155" s="10">
        <f t="shared" si="28"/>
        <v>6.25E-2</v>
      </c>
      <c r="I155" s="10" t="str">
        <f t="shared" si="32"/>
        <v>01:30:00</v>
      </c>
      <c r="J155" t="s">
        <v>1206</v>
      </c>
      <c r="K155" t="s">
        <v>691</v>
      </c>
      <c r="L155" s="13">
        <v>6.25E-2</v>
      </c>
      <c r="N155" s="3" t="str">
        <f t="shared" ca="1" si="39"/>
        <v>('RyanVincenzi','Ryan','28/06/2020','19:11:28','01:30:00',NULL,'DIS2')</v>
      </c>
      <c r="O155" s="13" t="str">
        <f t="shared" ca="1" si="33"/>
        <v>INSERT INTO VISIONE (nomeAccount,nomeUtente,data,ora,minutoArrivo,codEpisodio,codFilm) VALUES ('RyanVincenzi','Ryan','28/06/2020','19:11:28','01:30:00',NULL,'DIS2')</v>
      </c>
      <c r="Q155" s="11">
        <f t="shared" ca="1" si="34"/>
        <v>0.17172253063940768</v>
      </c>
      <c r="R155" s="10" t="b">
        <f t="shared" si="35"/>
        <v>0</v>
      </c>
      <c r="T155" s="9">
        <v>44369</v>
      </c>
      <c r="U155" t="b">
        <f t="shared" ca="1" si="36"/>
        <v>0</v>
      </c>
      <c r="V155" t="b">
        <f t="shared" ca="1" si="37"/>
        <v>0</v>
      </c>
      <c r="W155" t="b">
        <f t="shared" ca="1" si="38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43907</v>
      </c>
      <c r="F156" s="14" t="str">
        <f t="shared" ca="1" si="30"/>
        <v>17/03/2020</v>
      </c>
      <c r="G156" t="str">
        <f t="shared" ca="1" si="31"/>
        <v>07:45:03</v>
      </c>
      <c r="H156" s="10">
        <f t="shared" si="28"/>
        <v>4.1666666666666664E-2</v>
      </c>
      <c r="I156" s="10" t="str">
        <f t="shared" si="32"/>
        <v>01:00:00</v>
      </c>
      <c r="J156" t="s">
        <v>1206</v>
      </c>
      <c r="K156" t="s">
        <v>690</v>
      </c>
      <c r="L156" s="13">
        <v>4.1666666666666664E-2</v>
      </c>
      <c r="N156" s="3" t="str">
        <f t="shared" ca="1" si="39"/>
        <v>('RyanVincenzi','Marco','17/03/2020','07:45:03','01:00:00',NULL,'DIS3')</v>
      </c>
      <c r="O156" s="13" t="str">
        <f t="shared" ca="1" si="33"/>
        <v>INSERT INTO VISIONE (nomeAccount,nomeUtente,data,ora,minutoArrivo,codEpisodio,codFilm) VALUES ('RyanVincenzi','Marco','17/03/2020','07:45:03','01:00:00',NULL,'DIS3')</v>
      </c>
      <c r="Q156" s="11">
        <f t="shared" ca="1" si="34"/>
        <v>0.86659332169815739</v>
      </c>
      <c r="R156" s="10" t="b">
        <f t="shared" si="35"/>
        <v>0</v>
      </c>
      <c r="T156" s="9">
        <v>44369</v>
      </c>
      <c r="U156" t="b">
        <f t="shared" ca="1" si="36"/>
        <v>0</v>
      </c>
      <c r="V156" t="b">
        <f t="shared" ca="1" si="37"/>
        <v>0</v>
      </c>
      <c r="W156" t="b">
        <f t="shared" ca="1" si="38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43920</v>
      </c>
      <c r="F157" s="14" t="str">
        <f t="shared" ca="1" si="30"/>
        <v>30/03/2020</v>
      </c>
      <c r="G157" t="str">
        <f t="shared" ca="1" si="31"/>
        <v>01:49:49</v>
      </c>
      <c r="H157" s="10">
        <f t="shared" si="28"/>
        <v>5.2083333333333336E-2</v>
      </c>
      <c r="I157" s="10" t="str">
        <f t="shared" si="32"/>
        <v>01:15:00</v>
      </c>
      <c r="J157" t="s">
        <v>1206</v>
      </c>
      <c r="K157" t="s">
        <v>689</v>
      </c>
      <c r="L157" s="13">
        <v>5.2083333333333336E-2</v>
      </c>
      <c r="N157" s="3" t="str">
        <f t="shared" ca="1" si="39"/>
        <v>('SigfridoPraxiolu','Sigfrido','30/03/2020','01:49:49','01:15:00',NULL,'DIS4')</v>
      </c>
      <c r="O157" s="13" t="str">
        <f t="shared" ca="1" si="33"/>
        <v>INSERT INTO VISIONE (nomeAccount,nomeUtente,data,ora,minutoArrivo,codEpisodio,codFilm) VALUES ('SigfridoPraxiolu','Sigfrido','30/03/2020','01:49:49','01:15:00',NULL,'DIS4')</v>
      </c>
      <c r="Q157" s="11">
        <f t="shared" ca="1" si="34"/>
        <v>0.7153610089302741</v>
      </c>
      <c r="R157" s="10" t="b">
        <f t="shared" si="35"/>
        <v>0</v>
      </c>
      <c r="T157" s="9">
        <v>44369</v>
      </c>
      <c r="U157" t="b">
        <f t="shared" ca="1" si="36"/>
        <v>0</v>
      </c>
      <c r="V157" t="b">
        <f t="shared" ca="1" si="37"/>
        <v>0</v>
      </c>
      <c r="W157" t="b">
        <f t="shared" ca="1" si="38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44047</v>
      </c>
      <c r="F158" s="14" t="str">
        <f t="shared" ca="1" si="30"/>
        <v>04/08/2020</v>
      </c>
      <c r="G158" t="str">
        <f t="shared" ca="1" si="31"/>
        <v>17:44:32</v>
      </c>
      <c r="H158" s="10">
        <f t="shared" si="28"/>
        <v>5.9027777777777783E-2</v>
      </c>
      <c r="I158" s="10" t="str">
        <f t="shared" si="32"/>
        <v>01:25:00</v>
      </c>
      <c r="J158" t="s">
        <v>1206</v>
      </c>
      <c r="K158" t="s">
        <v>688</v>
      </c>
      <c r="L158" s="13">
        <v>5.9027777777777783E-2</v>
      </c>
      <c r="N158" s="3" t="str">
        <f t="shared" ca="1" si="39"/>
        <v>('GyllesBiscaro','Gyless','04/08/2020','17:44:32','01:25:00',NULL,'DIS5')</v>
      </c>
      <c r="O158" s="13" t="str">
        <f t="shared" ca="1" si="33"/>
        <v>INSERT INTO VISIONE (nomeAccount,nomeUtente,data,ora,minutoArrivo,codEpisodio,codFilm) VALUES ('GyllesBiscaro','Gyless','04/08/2020','17:44:32','01:25:00',NULL,'DIS5')</v>
      </c>
      <c r="Q158" s="11">
        <f t="shared" ca="1" si="34"/>
        <v>0.24945685890247438</v>
      </c>
      <c r="R158" s="10" t="b">
        <f t="shared" si="35"/>
        <v>0</v>
      </c>
      <c r="T158" s="9">
        <v>44369</v>
      </c>
      <c r="U158" t="b">
        <f t="shared" ca="1" si="36"/>
        <v>0</v>
      </c>
      <c r="V158" t="b">
        <f t="shared" ca="1" si="37"/>
        <v>0</v>
      </c>
      <c r="W158" t="b">
        <f t="shared" ca="1" si="38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43907</v>
      </c>
      <c r="F159" s="14" t="str">
        <f t="shared" ca="1" si="30"/>
        <v>17/03/2020</v>
      </c>
      <c r="G159" t="str">
        <f t="shared" ca="1" si="31"/>
        <v>15:09:57</v>
      </c>
      <c r="H159" s="10">
        <f t="shared" ref="H159:H190" si="40">L159</f>
        <v>6.25E-2</v>
      </c>
      <c r="I159" s="10" t="str">
        <f t="shared" si="32"/>
        <v>01:30:00</v>
      </c>
      <c r="J159" t="s">
        <v>1206</v>
      </c>
      <c r="K159" t="s">
        <v>687</v>
      </c>
      <c r="L159" s="13">
        <v>6.25E-2</v>
      </c>
      <c r="N159" s="3" t="str">
        <f t="shared" ca="1" si="39"/>
        <v>('GyllesBiscaro','Ryan','17/03/2020','15:09:57','01:30:00',NULL,'DIS6')</v>
      </c>
      <c r="O159" s="13" t="str">
        <f t="shared" ca="1" si="33"/>
        <v>INSERT INTO VISIONE (nomeAccount,nomeUtente,data,ora,minutoArrivo,codEpisodio,codFilm) VALUES ('GyllesBiscaro','Ryan','17/03/2020','15:09:57','01:30:00',NULL,'DIS6')</v>
      </c>
      <c r="Q159" s="11">
        <f t="shared" ca="1" si="34"/>
        <v>0.60197562222655221</v>
      </c>
      <c r="R159" s="10" t="b">
        <f t="shared" si="35"/>
        <v>0</v>
      </c>
      <c r="T159" s="9">
        <v>44369</v>
      </c>
      <c r="U159" t="b">
        <f t="shared" ca="1" si="36"/>
        <v>0</v>
      </c>
      <c r="V159" t="b">
        <f t="shared" ca="1" si="37"/>
        <v>0</v>
      </c>
      <c r="W159" t="b">
        <f t="shared" ca="1" si="38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44116</v>
      </c>
      <c r="F160" s="14" t="str">
        <f t="shared" ca="1" si="30"/>
        <v>12/10/2020</v>
      </c>
      <c r="G160" t="str">
        <f t="shared" ca="1" si="31"/>
        <v>13:49:35</v>
      </c>
      <c r="H160" s="10">
        <f t="shared" si="40"/>
        <v>4.3055555555555562E-2</v>
      </c>
      <c r="I160" s="10" t="str">
        <f t="shared" si="32"/>
        <v>01:02:00</v>
      </c>
      <c r="J160" t="s">
        <v>1206</v>
      </c>
      <c r="K160" t="s">
        <v>686</v>
      </c>
      <c r="L160" s="13">
        <v>4.3055555555555562E-2</v>
      </c>
      <c r="N160" s="3" t="str">
        <f t="shared" ca="1" si="39"/>
        <v>('FrancescoGelmini','Francesco','12/10/2020','13:49:35','01:02:00',NULL,'DIS7')</v>
      </c>
      <c r="O160" s="13" t="str">
        <f t="shared" ca="1" si="33"/>
        <v>INSERT INTO VISIONE (nomeAccount,nomeUtente,data,ora,minutoArrivo,codEpisodio,codFilm) VALUES ('FrancescoGelmini','Francesco','12/10/2020','13:49:35','01:02:00',NULL,'DIS7')</v>
      </c>
      <c r="Q160" s="11">
        <f t="shared" ca="1" si="34"/>
        <v>6.2744949240797765E-2</v>
      </c>
      <c r="R160" s="10" t="b">
        <f t="shared" si="35"/>
        <v>0</v>
      </c>
      <c r="T160" s="9">
        <v>44369</v>
      </c>
      <c r="U160" t="b">
        <f t="shared" ca="1" si="36"/>
        <v>0</v>
      </c>
      <c r="V160" t="b">
        <f t="shared" ca="1" si="37"/>
        <v>0</v>
      </c>
      <c r="W160" t="b">
        <f t="shared" ca="1" si="38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44228</v>
      </c>
      <c r="F161" s="14" t="str">
        <f t="shared" ca="1" si="30"/>
        <v>01/02/2021</v>
      </c>
      <c r="G161" t="str">
        <f t="shared" ca="1" si="31"/>
        <v>22:50:51</v>
      </c>
      <c r="H161" s="10">
        <f t="shared" si="40"/>
        <v>5.1388888888888894E-2</v>
      </c>
      <c r="I161" s="10" t="str">
        <f t="shared" si="32"/>
        <v>01:14:00</v>
      </c>
      <c r="J161" t="s">
        <v>1206</v>
      </c>
      <c r="K161" t="s">
        <v>685</v>
      </c>
      <c r="L161" s="13">
        <v>5.1388888888888894E-2</v>
      </c>
      <c r="N161" s="3" t="str">
        <f t="shared" ca="1" si="39"/>
        <v>('FrancescoGelmini','Gianluca','01/02/2021','22:50:51','01:14:00',NULL,'DIS8')</v>
      </c>
      <c r="O161" s="13" t="str">
        <f t="shared" ca="1" si="33"/>
        <v>INSERT INTO VISIONE (nomeAccount,nomeUtente,data,ora,minutoArrivo,codEpisodio,codFilm) VALUES ('FrancescoGelmini','Gianluca','01/02/2021','22:50:51','01:14:00',NULL,'DIS8')</v>
      </c>
      <c r="Q161" s="11">
        <f t="shared" ca="1" si="34"/>
        <v>0.59626306963373288</v>
      </c>
      <c r="R161" s="10" t="b">
        <f t="shared" si="35"/>
        <v>0</v>
      </c>
      <c r="T161" s="9">
        <v>44369</v>
      </c>
      <c r="U161" t="b">
        <f t="shared" ca="1" si="36"/>
        <v>0</v>
      </c>
      <c r="V161" t="b">
        <f t="shared" ca="1" si="37"/>
        <v>0</v>
      </c>
      <c r="W161" t="b">
        <f t="shared" ca="1" si="38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44312</v>
      </c>
      <c r="F162" s="14" t="str">
        <f t="shared" ca="1" si="30"/>
        <v>26/04/2021</v>
      </c>
      <c r="G162" t="str">
        <f t="shared" ca="1" si="31"/>
        <v>21:37:33</v>
      </c>
      <c r="H162" s="10">
        <f t="shared" si="40"/>
        <v>9.0277777777777776E-2</v>
      </c>
      <c r="I162" s="10" t="str">
        <f t="shared" si="32"/>
        <v>02:10:00</v>
      </c>
      <c r="J162" t="s">
        <v>1206</v>
      </c>
      <c r="K162" t="s">
        <v>499</v>
      </c>
      <c r="L162" s="13">
        <v>9.0277777777777776E-2</v>
      </c>
      <c r="N162" s="3" t="str">
        <f t="shared" ca="1" si="39"/>
        <v>('FrancescoGelmini','Sofia','26/04/2021','21:37:33','02:10:00',NULL,'WARN1')</v>
      </c>
      <c r="O162" s="13" t="str">
        <f t="shared" ca="1" si="33"/>
        <v>INSERT INTO VISIONE (nomeAccount,nomeUtente,data,ora,minutoArrivo,codEpisodio,codFilm) VALUES ('FrancescoGelmini','Sofia','26/04/2021','21:37:33','02:10:00',NULL,'WARN1')</v>
      </c>
      <c r="Q162" s="11">
        <f t="shared" ca="1" si="34"/>
        <v>0.38852772208611375</v>
      </c>
      <c r="R162" s="10" t="b">
        <f t="shared" si="35"/>
        <v>0</v>
      </c>
      <c r="T162" s="9">
        <v>44369</v>
      </c>
      <c r="U162" t="b">
        <f t="shared" ca="1" si="36"/>
        <v>0</v>
      </c>
      <c r="V162" t="b">
        <f t="shared" ca="1" si="37"/>
        <v>0</v>
      </c>
      <c r="W162" t="b">
        <f t="shared" ca="1" si="38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44252</v>
      </c>
      <c r="F163" s="14" t="str">
        <f t="shared" ca="1" si="30"/>
        <v>25/02/2021</v>
      </c>
      <c r="G163" t="str">
        <f t="shared" ca="1" si="31"/>
        <v>11:32:53</v>
      </c>
      <c r="H163" s="10">
        <f t="shared" si="40"/>
        <v>8.819444444444445E-2</v>
      </c>
      <c r="I163" s="10" t="str">
        <f t="shared" si="32"/>
        <v>02:07:00</v>
      </c>
      <c r="J163" t="s">
        <v>1206</v>
      </c>
      <c r="K163" t="s">
        <v>500</v>
      </c>
      <c r="L163" s="13">
        <v>8.819444444444445E-2</v>
      </c>
      <c r="N163" s="3" t="str">
        <f t="shared" ca="1" si="39"/>
        <v>('JuryCotugno','Jury','25/02/2021','11:32:53','02:07:00',NULL,'WARN2')</v>
      </c>
      <c r="O163" s="13" t="str">
        <f t="shared" ca="1" si="33"/>
        <v>INSERT INTO VISIONE (nomeAccount,nomeUtente,data,ora,minutoArrivo,codEpisodio,codFilm) VALUES ('JuryCotugno','Jury','25/02/2021','11:32:53','02:07:00',NULL,'WARN2')</v>
      </c>
      <c r="Q163" s="11">
        <f t="shared" ca="1" si="34"/>
        <v>0.80345866297204827</v>
      </c>
      <c r="R163" s="10" t="b">
        <f t="shared" si="35"/>
        <v>0</v>
      </c>
      <c r="T163" s="9">
        <v>44369</v>
      </c>
      <c r="U163" t="b">
        <f t="shared" ca="1" si="36"/>
        <v>0</v>
      </c>
      <c r="V163" t="b">
        <f t="shared" ca="1" si="37"/>
        <v>0</v>
      </c>
      <c r="W163" t="b">
        <f t="shared" ca="1" si="38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44164</v>
      </c>
      <c r="F164" s="14" t="str">
        <f t="shared" ca="1" si="30"/>
        <v>29/11/2020</v>
      </c>
      <c r="G164" t="str">
        <f t="shared" ca="1" si="31"/>
        <v>02:46:50</v>
      </c>
      <c r="H164" s="10">
        <f t="shared" si="40"/>
        <v>9.7222222222222224E-2</v>
      </c>
      <c r="I164" s="10" t="str">
        <f t="shared" si="32"/>
        <v>02:20:00</v>
      </c>
      <c r="J164" t="s">
        <v>1206</v>
      </c>
      <c r="K164" t="s">
        <v>501</v>
      </c>
      <c r="L164" s="13">
        <v>9.7222222222222224E-2</v>
      </c>
      <c r="N164" s="3" t="str">
        <f t="shared" ca="1" si="39"/>
        <v>('JuryCotugno','Viola','29/11/2020','02:46:50','02:20:00',NULL,'WARN3')</v>
      </c>
      <c r="O164" s="13" t="str">
        <f t="shared" ca="1" si="33"/>
        <v>INSERT INTO VISIONE (nomeAccount,nomeUtente,data,ora,minutoArrivo,codEpisodio,codFilm) VALUES ('JuryCotugno','Viola','29/11/2020','02:46:50','02:20:00',NULL,'WARN3')</v>
      </c>
      <c r="Q164" s="11">
        <f t="shared" ca="1" si="34"/>
        <v>0.80022655810347121</v>
      </c>
      <c r="R164" s="10" t="b">
        <f t="shared" si="35"/>
        <v>0</v>
      </c>
      <c r="T164" s="9">
        <v>44369</v>
      </c>
      <c r="U164" t="b">
        <f t="shared" ca="1" si="36"/>
        <v>0</v>
      </c>
      <c r="V164" t="b">
        <f t="shared" ca="1" si="37"/>
        <v>0</v>
      </c>
      <c r="W164" t="b">
        <f t="shared" ca="1" si="38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44227</v>
      </c>
      <c r="F165" s="14" t="str">
        <f t="shared" ca="1" si="30"/>
        <v>31/01/2021</v>
      </c>
      <c r="G165" t="str">
        <f t="shared" ca="1" si="31"/>
        <v>06:30:42</v>
      </c>
      <c r="H165" s="10">
        <f t="shared" si="40"/>
        <v>9.375E-2</v>
      </c>
      <c r="I165" s="10" t="str">
        <f t="shared" si="32"/>
        <v>02:15:00</v>
      </c>
      <c r="J165" t="s">
        <v>1206</v>
      </c>
      <c r="K165" t="s">
        <v>502</v>
      </c>
      <c r="L165" s="13">
        <v>9.375E-2</v>
      </c>
      <c r="N165" s="3" t="str">
        <f t="shared" ca="1" si="39"/>
        <v>('ZaraFederici','Zara','31/01/2021','06:30:42','02:15:00',NULL,'WARN4')</v>
      </c>
      <c r="O165" s="13" t="str">
        <f t="shared" ca="1" si="33"/>
        <v>INSERT INTO VISIONE (nomeAccount,nomeUtente,data,ora,minutoArrivo,codEpisodio,codFilm) VALUES ('ZaraFederici','Zara','31/01/2021','06:30:42','02:15:00',NULL,'WARN4')</v>
      </c>
      <c r="Q165" s="11">
        <f t="shared" ca="1" si="34"/>
        <v>0.69838012185395415</v>
      </c>
      <c r="R165" s="10" t="b">
        <f t="shared" si="35"/>
        <v>0</v>
      </c>
      <c r="T165" s="9">
        <v>44369</v>
      </c>
      <c r="U165" t="b">
        <f t="shared" ca="1" si="36"/>
        <v>0</v>
      </c>
      <c r="V165" t="b">
        <f t="shared" ca="1" si="37"/>
        <v>0</v>
      </c>
      <c r="W165" t="b">
        <f t="shared" ca="1" si="38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44031</v>
      </c>
      <c r="F166" s="14" t="str">
        <f t="shared" ca="1" si="30"/>
        <v>19/07/2020</v>
      </c>
      <c r="G166" t="str">
        <f t="shared" ca="1" si="31"/>
        <v>07:20:02</v>
      </c>
      <c r="H166" s="10">
        <f t="shared" si="40"/>
        <v>8.6805555555555566E-2</v>
      </c>
      <c r="I166" s="10" t="str">
        <f t="shared" si="32"/>
        <v>02:05:00</v>
      </c>
      <c r="J166" t="s">
        <v>1206</v>
      </c>
      <c r="K166" t="s">
        <v>503</v>
      </c>
      <c r="L166" s="13">
        <v>8.6805555555555566E-2</v>
      </c>
      <c r="N166" s="3" t="str">
        <f t="shared" ca="1" si="39"/>
        <v>('ZaraFederici','Margherita','19/07/2020','07:20:02','02:05:00',NULL,'WARN5')</v>
      </c>
      <c r="O166" s="13" t="str">
        <f t="shared" ca="1" si="33"/>
        <v>INSERT INTO VISIONE (nomeAccount,nomeUtente,data,ora,minutoArrivo,codEpisodio,codFilm) VALUES ('ZaraFederici','Margherita','19/07/2020','07:20:02','02:05:00',NULL,'WARN5')</v>
      </c>
      <c r="Q166" s="11">
        <f t="shared" ca="1" si="34"/>
        <v>0.29914021563958959</v>
      </c>
      <c r="R166" s="10" t="b">
        <f t="shared" si="35"/>
        <v>0</v>
      </c>
      <c r="T166" s="9">
        <v>44369</v>
      </c>
      <c r="U166" t="b">
        <f t="shared" ca="1" si="36"/>
        <v>0</v>
      </c>
      <c r="V166" t="b">
        <f t="shared" ca="1" si="37"/>
        <v>0</v>
      </c>
      <c r="W166" t="b">
        <f t="shared" ca="1" si="38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44157</v>
      </c>
      <c r="F167" s="14" t="str">
        <f t="shared" ca="1" si="30"/>
        <v>22/11/2020</v>
      </c>
      <c r="G167" t="str">
        <f t="shared" ca="1" si="31"/>
        <v>15:28:14</v>
      </c>
      <c r="H167" s="10">
        <f t="shared" si="40"/>
        <v>9.1666666666666674E-2</v>
      </c>
      <c r="I167" s="10" t="str">
        <f t="shared" si="32"/>
        <v>02:12:00</v>
      </c>
      <c r="J167" t="s">
        <v>1206</v>
      </c>
      <c r="K167" t="s">
        <v>504</v>
      </c>
      <c r="L167" s="13">
        <v>9.1666666666666674E-2</v>
      </c>
      <c r="N167" s="3" t="str">
        <f t="shared" ca="1" si="39"/>
        <v>('ZaraFederici','Sofia','22/11/2020','15:28:14','02:12:00',NULL,'WARN6')</v>
      </c>
      <c r="O167" s="13" t="str">
        <f t="shared" ca="1" si="33"/>
        <v>INSERT INTO VISIONE (nomeAccount,nomeUtente,data,ora,minutoArrivo,codEpisodio,codFilm) VALUES ('ZaraFederici','Sofia','22/11/2020','15:28:14','02:12:00',NULL,'WARN6')</v>
      </c>
      <c r="Q167" s="11">
        <f t="shared" ca="1" si="34"/>
        <v>0.80340426655491037</v>
      </c>
      <c r="R167" s="10" t="b">
        <f t="shared" si="35"/>
        <v>0</v>
      </c>
      <c r="T167" s="9">
        <v>44369</v>
      </c>
      <c r="U167" t="b">
        <f t="shared" ca="1" si="36"/>
        <v>0</v>
      </c>
      <c r="V167" t="b">
        <f t="shared" ca="1" si="37"/>
        <v>0</v>
      </c>
      <c r="W167" t="b">
        <f t="shared" ca="1" si="38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44182</v>
      </c>
      <c r="F168" s="14" t="str">
        <f t="shared" ca="1" si="30"/>
        <v>17/12/2020</v>
      </c>
      <c r="G168" t="str">
        <f t="shared" ca="1" si="31"/>
        <v>13:56:05</v>
      </c>
      <c r="H168" s="10">
        <f t="shared" si="40"/>
        <v>9.5138888888888884E-2</v>
      </c>
      <c r="I168" s="10" t="str">
        <f t="shared" si="32"/>
        <v>02:17:00</v>
      </c>
      <c r="J168" t="s">
        <v>1206</v>
      </c>
      <c r="K168" t="s">
        <v>505</v>
      </c>
      <c r="L168" s="13">
        <v>9.5138888888888884E-2</v>
      </c>
      <c r="N168" s="3" t="str">
        <f t="shared" ca="1" si="39"/>
        <v>('XavierDiIacono','Xavier','17/12/2020','13:56:05','02:17:00',NULL,'WARN7')</v>
      </c>
      <c r="O168" s="13" t="str">
        <f t="shared" ca="1" si="33"/>
        <v>INSERT INTO VISIONE (nomeAccount,nomeUtente,data,ora,minutoArrivo,codEpisodio,codFilm) VALUES ('XavierDiIacono','Xavier','17/12/2020','13:56:05','02:17:00',NULL,'WARN7')</v>
      </c>
      <c r="Q168" s="11">
        <f t="shared" ca="1" si="34"/>
        <v>0.43938497887198025</v>
      </c>
      <c r="R168" s="10" t="b">
        <f t="shared" si="35"/>
        <v>0</v>
      </c>
      <c r="T168" s="9">
        <v>44369</v>
      </c>
      <c r="U168" t="b">
        <f t="shared" ca="1" si="36"/>
        <v>0</v>
      </c>
      <c r="V168" t="b">
        <f t="shared" ca="1" si="37"/>
        <v>0</v>
      </c>
      <c r="W168" t="b">
        <f t="shared" ca="1" si="38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44310</v>
      </c>
      <c r="F169" s="14" t="str">
        <f t="shared" ca="1" si="30"/>
        <v>24/04/2021</v>
      </c>
      <c r="G169" t="str">
        <f t="shared" ca="1" si="31"/>
        <v>13:14:05</v>
      </c>
      <c r="H169" s="10">
        <f t="shared" si="40"/>
        <v>0.10069444444444443</v>
      </c>
      <c r="I169" s="10" t="str">
        <f t="shared" si="32"/>
        <v>02:25:00</v>
      </c>
      <c r="J169" t="s">
        <v>1206</v>
      </c>
      <c r="K169" t="s">
        <v>506</v>
      </c>
      <c r="L169" s="13">
        <v>0.10069444444444443</v>
      </c>
      <c r="N169" s="3" t="str">
        <f t="shared" ca="1" si="39"/>
        <v>('XavierDiIacono','Mirko','24/04/2021','13:14:05','02:25:00',NULL,'WARN8')</v>
      </c>
      <c r="O169" s="13" t="str">
        <f t="shared" ca="1" si="33"/>
        <v>INSERT INTO VISIONE (nomeAccount,nomeUtente,data,ora,minutoArrivo,codEpisodio,codFilm) VALUES ('XavierDiIacono','Mirko','24/04/2021','13:14:05','02:25:00',NULL,'WARN8')</v>
      </c>
      <c r="Q169" s="11">
        <f t="shared" ca="1" si="34"/>
        <v>0.43516991180037989</v>
      </c>
      <c r="R169" s="10" t="b">
        <f t="shared" si="35"/>
        <v>0</v>
      </c>
      <c r="T169" s="9">
        <v>44369</v>
      </c>
      <c r="U169" t="b">
        <f t="shared" ca="1" si="36"/>
        <v>0</v>
      </c>
      <c r="V169" t="b">
        <f t="shared" ca="1" si="37"/>
        <v>0</v>
      </c>
      <c r="W169" t="b">
        <f t="shared" ca="1" si="38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44246</v>
      </c>
      <c r="F170" s="14" t="str">
        <f t="shared" ca="1" si="30"/>
        <v>19/02/2021</v>
      </c>
      <c r="G170" t="str">
        <f t="shared" ca="1" si="31"/>
        <v>22:35:50</v>
      </c>
      <c r="H170" s="10">
        <f t="shared" si="40"/>
        <v>6.805555555555555E-2</v>
      </c>
      <c r="I170" s="10" t="str">
        <f t="shared" si="32"/>
        <v>01:38:00</v>
      </c>
      <c r="J170" t="s">
        <v>1206</v>
      </c>
      <c r="K170" t="s">
        <v>559</v>
      </c>
      <c r="L170" s="13">
        <v>6.805555555555555E-2</v>
      </c>
      <c r="N170" s="3" t="str">
        <f t="shared" ca="1" si="39"/>
        <v>('BarbaraNevi','Barbara','19/02/2021','22:35:50','01:38:00',NULL,'HOR1')</v>
      </c>
      <c r="O170" s="13" t="str">
        <f t="shared" ca="1" si="33"/>
        <v>INSERT INTO VISIONE (nomeAccount,nomeUtente,data,ora,minutoArrivo,codEpisodio,codFilm) VALUES ('BarbaraNevi','Barbara','19/02/2021','22:35:50','01:38:00',NULL,'HOR1')</v>
      </c>
      <c r="Q170" s="11">
        <f t="shared" ca="1" si="34"/>
        <v>0.3664933093958016</v>
      </c>
      <c r="R170" s="10" t="b">
        <f t="shared" si="35"/>
        <v>0</v>
      </c>
      <c r="T170" s="9">
        <v>44369</v>
      </c>
      <c r="U170" t="b">
        <f t="shared" ca="1" si="36"/>
        <v>0</v>
      </c>
      <c r="V170" t="b">
        <f t="shared" ca="1" si="37"/>
        <v>0</v>
      </c>
      <c r="W170" t="b">
        <f t="shared" ca="1" si="38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44200</v>
      </c>
      <c r="F171" s="14" t="str">
        <f t="shared" ca="1" si="30"/>
        <v>04/01/2021</v>
      </c>
      <c r="G171" t="str">
        <f t="shared" ca="1" si="31"/>
        <v>00:27:45</v>
      </c>
      <c r="H171" s="10">
        <f t="shared" si="40"/>
        <v>7.0833333333333331E-2</v>
      </c>
      <c r="I171" s="10" t="str">
        <f t="shared" si="32"/>
        <v>01:42:00</v>
      </c>
      <c r="J171" t="s">
        <v>1206</v>
      </c>
      <c r="K171" t="s">
        <v>560</v>
      </c>
      <c r="L171" s="13">
        <v>7.0833333333333331E-2</v>
      </c>
      <c r="N171" s="3" t="str">
        <f t="shared" ca="1" si="39"/>
        <v>('BarbaraNevi','Elena','04/01/2021','00:27:45','01:42:00',NULL,'HOR2')</v>
      </c>
      <c r="O171" s="13" t="str">
        <f t="shared" ca="1" si="33"/>
        <v>INSERT INTO VISIONE (nomeAccount,nomeUtente,data,ora,minutoArrivo,codEpisodio,codFilm) VALUES ('BarbaraNevi','Elena','04/01/2021','00:27:45','01:42:00',NULL,'HOR2')</v>
      </c>
      <c r="Q171" s="11">
        <f t="shared" ca="1" si="34"/>
        <v>0.65063475973210305</v>
      </c>
      <c r="R171" s="10" t="b">
        <f t="shared" si="35"/>
        <v>0</v>
      </c>
      <c r="T171" s="9">
        <v>44369</v>
      </c>
      <c r="U171" t="b">
        <f t="shared" ca="1" si="36"/>
        <v>0</v>
      </c>
      <c r="V171" t="b">
        <f t="shared" ca="1" si="37"/>
        <v>0</v>
      </c>
      <c r="W171" t="b">
        <f t="shared" ca="1" si="38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44264</v>
      </c>
      <c r="F172" s="14" t="str">
        <f t="shared" ca="1" si="30"/>
        <v>09/03/2021</v>
      </c>
      <c r="G172" t="str">
        <f t="shared" ca="1" si="31"/>
        <v>11:08:04</v>
      </c>
      <c r="H172" s="10">
        <f t="shared" si="40"/>
        <v>7.4305555555555555E-2</v>
      </c>
      <c r="I172" s="10" t="str">
        <f t="shared" si="32"/>
        <v>01:47:00</v>
      </c>
      <c r="J172" t="s">
        <v>1206</v>
      </c>
      <c r="K172" t="s">
        <v>561</v>
      </c>
      <c r="L172" s="13">
        <v>7.4305555555555555E-2</v>
      </c>
      <c r="N172" s="3" t="str">
        <f t="shared" ca="1" si="39"/>
        <v>('HelenaBoccalupo','Helena','09/03/2021','11:08:04','01:47:00',NULL,'HOR3')</v>
      </c>
      <c r="O172" s="13" t="str">
        <f t="shared" ca="1" si="33"/>
        <v>INSERT INTO VISIONE (nomeAccount,nomeUtente,data,ora,minutoArrivo,codEpisodio,codFilm) VALUES ('HelenaBoccalupo','Helena','09/03/2021','11:08:04','01:47:00',NULL,'HOR3')</v>
      </c>
      <c r="Q172" s="11">
        <f t="shared" ca="1" si="34"/>
        <v>0.30850705800747291</v>
      </c>
      <c r="R172" s="10" t="b">
        <f t="shared" si="35"/>
        <v>0</v>
      </c>
      <c r="T172" s="9">
        <v>44369</v>
      </c>
      <c r="U172" t="b">
        <f t="shared" ca="1" si="36"/>
        <v>0</v>
      </c>
      <c r="V172" t="b">
        <f t="shared" ca="1" si="37"/>
        <v>0</v>
      </c>
      <c r="W172" t="b">
        <f t="shared" ca="1" si="38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44127</v>
      </c>
      <c r="F173" s="14" t="str">
        <f t="shared" ca="1" si="30"/>
        <v>23/10/2020</v>
      </c>
      <c r="G173" t="str">
        <f t="shared" ca="1" si="31"/>
        <v>11:30:38</v>
      </c>
      <c r="H173" s="10">
        <f t="shared" si="40"/>
        <v>6.8749999999999992E-2</v>
      </c>
      <c r="I173" s="10" t="str">
        <f t="shared" si="32"/>
        <v>01:39:00</v>
      </c>
      <c r="J173" t="s">
        <v>1206</v>
      </c>
      <c r="K173" t="s">
        <v>562</v>
      </c>
      <c r="L173" s="13">
        <v>6.8749999999999992E-2</v>
      </c>
      <c r="N173" s="3" t="str">
        <f t="shared" ca="1" si="39"/>
        <v>('RiccardoErrico','Riccardo','23/10/2020','11:30:38','01:39:00',NULL,'HOR4')</v>
      </c>
      <c r="O173" s="13" t="str">
        <f t="shared" ca="1" si="33"/>
        <v>INSERT INTO VISIONE (nomeAccount,nomeUtente,data,ora,minutoArrivo,codEpisodio,codFilm) VALUES ('RiccardoErrico','Riccardo','23/10/2020','11:30:38','01:39:00',NULL,'HOR4')</v>
      </c>
      <c r="Q173" s="11">
        <f t="shared" ca="1" si="34"/>
        <v>0.86740625328680343</v>
      </c>
      <c r="R173" s="10" t="b">
        <f t="shared" si="35"/>
        <v>0</v>
      </c>
      <c r="T173" s="9">
        <v>44369</v>
      </c>
      <c r="U173" t="b">
        <f t="shared" ca="1" si="36"/>
        <v>0</v>
      </c>
      <c r="V173" t="b">
        <f t="shared" ca="1" si="37"/>
        <v>0</v>
      </c>
      <c r="W173" t="b">
        <f t="shared" ca="1" si="38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44039</v>
      </c>
      <c r="F174" s="14" t="str">
        <f t="shared" ca="1" si="30"/>
        <v>27/07/2020</v>
      </c>
      <c r="G174" t="str">
        <f t="shared" ca="1" si="31"/>
        <v>23:31:57</v>
      </c>
      <c r="H174" s="10">
        <f t="shared" si="40"/>
        <v>7.7083333333333337E-2</v>
      </c>
      <c r="I174" s="10" t="str">
        <f t="shared" si="32"/>
        <v>01:51:00</v>
      </c>
      <c r="J174" t="s">
        <v>1206</v>
      </c>
      <c r="K174" t="s">
        <v>563</v>
      </c>
      <c r="L174" s="13">
        <v>7.7083333333333337E-2</v>
      </c>
      <c r="N174" s="3" t="str">
        <f t="shared" ca="1" si="39"/>
        <v>('ElenaDelia','Elena','27/07/2020','23:31:57','01:51:00',NULL,'HOR5')</v>
      </c>
      <c r="O174" s="13" t="str">
        <f t="shared" ca="1" si="33"/>
        <v>INSERT INTO VISIONE (nomeAccount,nomeUtente,data,ora,minutoArrivo,codEpisodio,codFilm) VALUES ('ElenaDelia','Elena','27/07/2020','23:31:57','01:51:00',NULL,'HOR5')</v>
      </c>
      <c r="Q174" s="11">
        <f t="shared" ca="1" si="34"/>
        <v>0.4665676779876835</v>
      </c>
      <c r="R174" s="10" t="b">
        <f t="shared" si="35"/>
        <v>0</v>
      </c>
      <c r="T174" s="9">
        <v>44369</v>
      </c>
      <c r="U174" t="b">
        <f t="shared" ca="1" si="36"/>
        <v>0</v>
      </c>
      <c r="V174" t="b">
        <f t="shared" ca="1" si="37"/>
        <v>0</v>
      </c>
      <c r="W174" t="b">
        <f t="shared" ca="1" si="38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44187</v>
      </c>
      <c r="F175" s="14" t="str">
        <f t="shared" ca="1" si="30"/>
        <v>22/12/2020</v>
      </c>
      <c r="G175" t="str">
        <f t="shared" ca="1" si="31"/>
        <v>13:50:59</v>
      </c>
      <c r="H175" s="10">
        <f t="shared" si="40"/>
        <v>6.0416666666666667E-2</v>
      </c>
      <c r="I175" s="10" t="str">
        <f t="shared" si="32"/>
        <v>01:27:00</v>
      </c>
      <c r="J175" t="s">
        <v>1206</v>
      </c>
      <c r="K175" t="s">
        <v>564</v>
      </c>
      <c r="L175" s="13">
        <v>6.0416666666666667E-2</v>
      </c>
      <c r="N175" s="3" t="str">
        <f t="shared" ca="1" si="39"/>
        <v>('ElenaDelia','Chiara','22/12/2020','13:50:59','01:27:00',NULL,'HOR6')</v>
      </c>
      <c r="O175" s="13" t="str">
        <f t="shared" ca="1" si="33"/>
        <v>INSERT INTO VISIONE (nomeAccount,nomeUtente,data,ora,minutoArrivo,codEpisodio,codFilm) VALUES ('ElenaDelia','Chiara','22/12/2020','13:50:59','01:27:00',NULL,'HOR6')</v>
      </c>
      <c r="Q175" s="11">
        <f t="shared" ca="1" si="34"/>
        <v>0.70036972501100714</v>
      </c>
      <c r="R175" s="10" t="b">
        <f t="shared" si="35"/>
        <v>0</v>
      </c>
      <c r="T175" s="9">
        <v>44369</v>
      </c>
      <c r="U175" t="b">
        <f t="shared" ca="1" si="36"/>
        <v>0</v>
      </c>
      <c r="V175" t="b">
        <f t="shared" ca="1" si="37"/>
        <v>0</v>
      </c>
      <c r="W175" t="b">
        <f t="shared" ca="1" si="38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44226</v>
      </c>
      <c r="F176" s="14" t="str">
        <f t="shared" ca="1" si="30"/>
        <v>30/01/2021</v>
      </c>
      <c r="G176" t="str">
        <f t="shared" ca="1" si="31"/>
        <v>11:51:29</v>
      </c>
      <c r="H176" s="10">
        <f t="shared" si="40"/>
        <v>8.3333333333333329E-2</v>
      </c>
      <c r="I176" s="10" t="str">
        <f t="shared" si="32"/>
        <v>02:00:00</v>
      </c>
      <c r="J176" t="s">
        <v>1206</v>
      </c>
      <c r="K176" t="s">
        <v>582</v>
      </c>
      <c r="L176" s="13">
        <v>8.3333333333333329E-2</v>
      </c>
      <c r="N176" s="3" t="str">
        <f t="shared" ca="1" si="39"/>
        <v>('ElenaDelia','Mattia','30/01/2021','11:51:29','02:00:00',NULL,'TWIL1')</v>
      </c>
      <c r="O176" s="13" t="str">
        <f t="shared" ca="1" si="33"/>
        <v>INSERT INTO VISIONE (nomeAccount,nomeUtente,data,ora,minutoArrivo,codEpisodio,codFilm) VALUES ('ElenaDelia','Mattia','30/01/2021','11:51:29','02:00:00',NULL,'TWIL1')</v>
      </c>
      <c r="Q176" s="11">
        <f t="shared" ca="1" si="34"/>
        <v>0.93682170544296639</v>
      </c>
      <c r="R176" s="10" t="b">
        <f t="shared" si="35"/>
        <v>0</v>
      </c>
      <c r="T176" s="9">
        <v>44369</v>
      </c>
      <c r="U176" t="b">
        <f t="shared" ca="1" si="36"/>
        <v>0</v>
      </c>
      <c r="V176" t="b">
        <f t="shared" ca="1" si="37"/>
        <v>0</v>
      </c>
      <c r="W176" t="b">
        <f t="shared" ca="1" si="38"/>
        <v>1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44269</v>
      </c>
      <c r="F177" s="14" t="str">
        <f t="shared" ca="1" si="30"/>
        <v>14/03/2021</v>
      </c>
      <c r="G177" t="str">
        <f t="shared" ca="1" si="31"/>
        <v>17:26:40</v>
      </c>
      <c r="H177" s="10">
        <f t="shared" si="40"/>
        <v>9.7222222222222224E-2</v>
      </c>
      <c r="I177" s="10" t="str">
        <f t="shared" si="32"/>
        <v>02:20:00</v>
      </c>
      <c r="J177" t="s">
        <v>1206</v>
      </c>
      <c r="K177" t="s">
        <v>583</v>
      </c>
      <c r="L177" s="13">
        <v>9.7222222222222224E-2</v>
      </c>
      <c r="N177" s="3" t="str">
        <f t="shared" ca="1" si="39"/>
        <v>('ElenaRobertaNucibella','Elena','14/03/2021','17:26:40','02:20:00',NULL,'TWIL2')</v>
      </c>
      <c r="O177" s="13" t="str">
        <f t="shared" ca="1" si="33"/>
        <v>INSERT INTO VISIONE (nomeAccount,nomeUtente,data,ora,minutoArrivo,codEpisodio,codFilm) VALUES ('ElenaRobertaNucibella','Elena','14/03/2021','17:26:40','02:20:00',NULL,'TWIL2')</v>
      </c>
      <c r="Q177" s="11">
        <f t="shared" ca="1" si="34"/>
        <v>0.80550012748329425</v>
      </c>
      <c r="R177" s="10" t="b">
        <f t="shared" si="35"/>
        <v>0</v>
      </c>
      <c r="T177" s="9">
        <v>44369</v>
      </c>
      <c r="U177" t="b">
        <f t="shared" ca="1" si="36"/>
        <v>0</v>
      </c>
      <c r="V177" t="b">
        <f t="shared" ca="1" si="37"/>
        <v>0</v>
      </c>
      <c r="W177" t="b">
        <f t="shared" ca="1" si="38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44057</v>
      </c>
      <c r="F178" s="14" t="str">
        <f t="shared" ca="1" si="30"/>
        <v>14/08/2020</v>
      </c>
      <c r="G178" t="str">
        <f t="shared" ca="1" si="31"/>
        <v>14:07:23</v>
      </c>
      <c r="H178" s="10">
        <f t="shared" si="40"/>
        <v>7.6388888888888895E-2</v>
      </c>
      <c r="I178" s="10" t="str">
        <f t="shared" si="32"/>
        <v>01:50:00</v>
      </c>
      <c r="J178" t="s">
        <v>1206</v>
      </c>
      <c r="K178" t="s">
        <v>584</v>
      </c>
      <c r="L178" s="13">
        <v>7.6388888888888895E-2</v>
      </c>
      <c r="N178" s="3" t="str">
        <f t="shared" ca="1" si="39"/>
        <v>('JavisDoparconi','Javis','14/08/2020','14:07:23','01:50:00',NULL,'TWIL3')</v>
      </c>
      <c r="O178" s="13" t="str">
        <f t="shared" ca="1" si="33"/>
        <v>INSERT INTO VISIONE (nomeAccount,nomeUtente,data,ora,minutoArrivo,codEpisodio,codFilm) VALUES ('JavisDoparconi','Javis','14/08/2020','14:07:23','01:50:00',NULL,'TWIL3')</v>
      </c>
      <c r="Q178" s="11">
        <f t="shared" ca="1" si="34"/>
        <v>5.1186745028190428E-2</v>
      </c>
      <c r="R178" s="10" t="b">
        <f t="shared" si="35"/>
        <v>0</v>
      </c>
      <c r="T178" s="9">
        <v>44369</v>
      </c>
      <c r="U178" t="b">
        <f t="shared" ca="1" si="36"/>
        <v>0</v>
      </c>
      <c r="V178" t="b">
        <f t="shared" ca="1" si="37"/>
        <v>0</v>
      </c>
      <c r="W178" t="b">
        <f t="shared" ca="1" si="38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44305</v>
      </c>
      <c r="F179" s="14" t="str">
        <f t="shared" ca="1" si="30"/>
        <v>19/04/2021</v>
      </c>
      <c r="G179" t="str">
        <f t="shared" ca="1" si="31"/>
        <v>18:43:57</v>
      </c>
      <c r="H179" s="10">
        <f t="shared" si="40"/>
        <v>6.9444444444444434E-2</v>
      </c>
      <c r="I179" s="10" t="str">
        <f t="shared" si="32"/>
        <v>01:40:00</v>
      </c>
      <c r="J179" t="s">
        <v>1206</v>
      </c>
      <c r="K179" t="s">
        <v>623</v>
      </c>
      <c r="L179" s="13">
        <v>6.9444444444444434E-2</v>
      </c>
      <c r="N179" s="3" t="str">
        <f t="shared" ca="1" si="39"/>
        <v>('JavisDoparconi','Simone','19/04/2021','18:43:57','01:40:00',NULL,'AVEN1')</v>
      </c>
      <c r="O179" s="13" t="str">
        <f t="shared" ca="1" si="33"/>
        <v>INSERT INTO VISIONE (nomeAccount,nomeUtente,data,ora,minutoArrivo,codEpisodio,codFilm) VALUES ('JavisDoparconi','Simone','19/04/2021','18:43:57','01:40:00',NULL,'AVEN1')</v>
      </c>
      <c r="Q179" s="11">
        <f t="shared" ca="1" si="34"/>
        <v>0.20010856317962589</v>
      </c>
      <c r="R179" s="10" t="b">
        <f t="shared" si="35"/>
        <v>0</v>
      </c>
      <c r="T179" s="9">
        <v>44369</v>
      </c>
      <c r="U179" t="b">
        <f t="shared" ca="1" si="36"/>
        <v>0</v>
      </c>
      <c r="V179" t="b">
        <f t="shared" ca="1" si="37"/>
        <v>0</v>
      </c>
      <c r="W179" t="b">
        <f t="shared" ca="1" si="38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44045</v>
      </c>
      <c r="F180" s="14" t="str">
        <f t="shared" ca="1" si="30"/>
        <v>02/08/2020</v>
      </c>
      <c r="G180" t="str">
        <f t="shared" ca="1" si="31"/>
        <v>19:41:23</v>
      </c>
      <c r="H180" s="10">
        <f t="shared" si="40"/>
        <v>8.3333333333333329E-2</v>
      </c>
      <c r="I180" s="10" t="str">
        <f t="shared" si="32"/>
        <v>02:00:00</v>
      </c>
      <c r="J180" t="s">
        <v>1206</v>
      </c>
      <c r="K180" t="s">
        <v>624</v>
      </c>
      <c r="L180" s="13">
        <v>8.3333333333333329E-2</v>
      </c>
      <c r="N180" s="3" t="str">
        <f t="shared" ca="1" si="39"/>
        <v>('BeatriceNazari','Beatrice','02/08/2020','19:41:23','02:00:00',NULL,'AVEN2')</v>
      </c>
      <c r="O180" s="13" t="str">
        <f t="shared" ca="1" si="33"/>
        <v>INSERT INTO VISIONE (nomeAccount,nomeUtente,data,ora,minutoArrivo,codEpisodio,codFilm) VALUES ('BeatriceNazari','Beatrice','02/08/2020','19:41:23','02:00:00',NULL,'AVEN2')</v>
      </c>
      <c r="Q180" s="11">
        <f t="shared" ca="1" si="34"/>
        <v>0.6384295439655514</v>
      </c>
      <c r="R180" s="10" t="b">
        <f t="shared" si="35"/>
        <v>0</v>
      </c>
      <c r="T180" s="9">
        <v>44369</v>
      </c>
      <c r="U180" t="b">
        <f t="shared" ca="1" si="36"/>
        <v>0</v>
      </c>
      <c r="V180" t="b">
        <f t="shared" ca="1" si="37"/>
        <v>0</v>
      </c>
      <c r="W180" t="b">
        <f t="shared" ca="1" si="38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44134</v>
      </c>
      <c r="F181" s="14" t="str">
        <f t="shared" ca="1" si="30"/>
        <v>30/10/2020</v>
      </c>
      <c r="G181" t="str">
        <f t="shared" ca="1" si="31"/>
        <v>12:23:26</v>
      </c>
      <c r="H181" s="10">
        <f t="shared" si="40"/>
        <v>7.9861111111111105E-2</v>
      </c>
      <c r="I181" s="10" t="str">
        <f t="shared" si="32"/>
        <v>01:55:00</v>
      </c>
      <c r="J181" t="s">
        <v>1206</v>
      </c>
      <c r="K181" t="s">
        <v>625</v>
      </c>
      <c r="L181" s="13">
        <v>7.9861111111111105E-2</v>
      </c>
      <c r="N181" s="3" t="str">
        <f t="shared" ca="1" si="39"/>
        <v>('BeatriceNazari','Maicol','30/10/2020','12:23:26','01:55:00',NULL,'AVEN3')</v>
      </c>
      <c r="O181" s="13" t="str">
        <f t="shared" ca="1" si="33"/>
        <v>INSERT INTO VISIONE (nomeAccount,nomeUtente,data,ora,minutoArrivo,codEpisodio,codFilm) VALUES ('BeatriceNazari','Maicol','30/10/2020','12:23:26','01:55:00',NULL,'AVEN3')</v>
      </c>
      <c r="Q181" s="11">
        <f t="shared" ca="1" si="34"/>
        <v>0.40044299261869332</v>
      </c>
      <c r="R181" s="10" t="b">
        <f t="shared" si="35"/>
        <v>0</v>
      </c>
      <c r="T181" s="9">
        <v>44369</v>
      </c>
      <c r="U181" t="b">
        <f t="shared" ca="1" si="36"/>
        <v>0</v>
      </c>
      <c r="V181" t="b">
        <f t="shared" ca="1" si="37"/>
        <v>0</v>
      </c>
      <c r="W181" t="b">
        <f t="shared" ca="1" si="38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44353</v>
      </c>
      <c r="F182" s="14" t="str">
        <f t="shared" ca="1" si="30"/>
        <v>06/06/2021</v>
      </c>
      <c r="G182" t="str">
        <f t="shared" ca="1" si="31"/>
        <v>18:08:00</v>
      </c>
      <c r="H182" s="10">
        <f t="shared" si="40"/>
        <v>8.6805555555555566E-2</v>
      </c>
      <c r="I182" s="10" t="str">
        <f t="shared" si="32"/>
        <v>02:05:00</v>
      </c>
      <c r="J182" t="s">
        <v>1206</v>
      </c>
      <c r="K182" t="s">
        <v>626</v>
      </c>
      <c r="L182" s="13">
        <v>8.6805555555555566E-2</v>
      </c>
      <c r="N182" s="3" t="str">
        <f t="shared" ca="1" si="39"/>
        <v>('AntoniaRosaMicotti','Antonia','06/06/2021','18:08:00','02:05:00',NULL,'AVEN4')</v>
      </c>
      <c r="O182" s="13" t="str">
        <f t="shared" ca="1" si="33"/>
        <v>INSERT INTO VISIONE (nomeAccount,nomeUtente,data,ora,minutoArrivo,codEpisodio,codFilm) VALUES ('AntoniaRosaMicotti','Antonia','06/06/2021','18:08:00','02:05:00',NULL,'AVEN4')</v>
      </c>
      <c r="Q182" s="11">
        <f t="shared" ca="1" si="34"/>
        <v>0.25947937785746344</v>
      </c>
      <c r="R182" s="10" t="b">
        <f t="shared" si="35"/>
        <v>0</v>
      </c>
      <c r="T182" s="9">
        <v>44369</v>
      </c>
      <c r="U182" t="b">
        <f t="shared" ca="1" si="36"/>
        <v>0</v>
      </c>
      <c r="V182" t="b">
        <f t="shared" ca="1" si="37"/>
        <v>0</v>
      </c>
      <c r="W182" t="b">
        <f t="shared" ca="1" si="38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44170</v>
      </c>
      <c r="F183" s="14" t="str">
        <f t="shared" ca="1" si="30"/>
        <v>05/12/2020</v>
      </c>
      <c r="G183" t="str">
        <f t="shared" ca="1" si="31"/>
        <v>18:03:44</v>
      </c>
      <c r="H183" s="10">
        <f t="shared" si="40"/>
        <v>9.7222222222222224E-2</v>
      </c>
      <c r="I183" s="10" t="str">
        <f t="shared" si="32"/>
        <v>02:20:00</v>
      </c>
      <c r="J183" t="s">
        <v>1206</v>
      </c>
      <c r="K183" t="s">
        <v>627</v>
      </c>
      <c r="L183" s="13">
        <v>9.7222222222222224E-2</v>
      </c>
      <c r="N183" s="3" t="str">
        <f t="shared" ca="1" si="39"/>
        <v>('ZenoneVega','Zenone','05/12/2020','18:03:44','02:20:00',NULL,'AVEN5')</v>
      </c>
      <c r="O183" s="13" t="str">
        <f t="shared" ca="1" si="33"/>
        <v>INSERT INTO VISIONE (nomeAccount,nomeUtente,data,ora,minutoArrivo,codEpisodio,codFilm) VALUES ('ZenoneVega','Zenone','05/12/2020','18:03:44','02:20:00',NULL,'AVEN5')</v>
      </c>
      <c r="Q183" s="11">
        <f t="shared" ca="1" si="34"/>
        <v>0.47367388893389362</v>
      </c>
      <c r="R183" s="10" t="b">
        <f t="shared" si="35"/>
        <v>0</v>
      </c>
      <c r="T183" s="9">
        <v>44369</v>
      </c>
      <c r="U183" t="b">
        <f t="shared" ca="1" si="36"/>
        <v>0</v>
      </c>
      <c r="V183" t="b">
        <f t="shared" ca="1" si="37"/>
        <v>0</v>
      </c>
      <c r="W183" t="b">
        <f t="shared" ca="1" si="38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44282</v>
      </c>
      <c r="F184" s="14" t="str">
        <f t="shared" ca="1" si="30"/>
        <v>27/03/2021</v>
      </c>
      <c r="G184" t="str">
        <f t="shared" ca="1" si="31"/>
        <v>16:52:06</v>
      </c>
      <c r="H184" s="10">
        <f t="shared" si="40"/>
        <v>8.3333333333333329E-2</v>
      </c>
      <c r="I184" s="10" t="str">
        <f t="shared" si="32"/>
        <v>02:00:00</v>
      </c>
      <c r="J184" t="s">
        <v>1206</v>
      </c>
      <c r="K184" t="s">
        <v>628</v>
      </c>
      <c r="L184" s="13">
        <v>8.3333333333333329E-2</v>
      </c>
      <c r="N184" s="3" t="str">
        <f t="shared" ca="1" si="39"/>
        <v>('ZenoneVega','Michelle','27/03/2021','16:52:06','02:00:00',NULL,'AVEN6')</v>
      </c>
      <c r="O184" s="13" t="str">
        <f t="shared" ca="1" si="33"/>
        <v>INSERT INTO VISIONE (nomeAccount,nomeUtente,data,ora,minutoArrivo,codEpisodio,codFilm) VALUES ('ZenoneVega','Michelle','27/03/2021','16:52:06','02:00:00',NULL,'AVEN6')</v>
      </c>
      <c r="Q184" s="11">
        <f t="shared" ca="1" si="34"/>
        <v>0.30963646099137665</v>
      </c>
      <c r="R184" s="10" t="b">
        <f t="shared" si="35"/>
        <v>0</v>
      </c>
      <c r="T184" s="9">
        <v>44369</v>
      </c>
      <c r="U184" t="b">
        <f t="shared" ca="1" si="36"/>
        <v>0</v>
      </c>
      <c r="V184" t="b">
        <f t="shared" ca="1" si="37"/>
        <v>0</v>
      </c>
      <c r="W184" t="b">
        <f t="shared" ca="1" si="38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44112</v>
      </c>
      <c r="F185" s="14" t="str">
        <f t="shared" ca="1" si="30"/>
        <v>08/10/2020</v>
      </c>
      <c r="G185" t="str">
        <f t="shared" ca="1" si="31"/>
        <v>11:42:45</v>
      </c>
      <c r="H185" s="10">
        <f t="shared" si="40"/>
        <v>8.6805555555555566E-2</v>
      </c>
      <c r="I185" s="10" t="str">
        <f t="shared" si="32"/>
        <v>02:05:00</v>
      </c>
      <c r="J185" t="s">
        <v>1206</v>
      </c>
      <c r="K185" t="s">
        <v>629</v>
      </c>
      <c r="L185" s="13">
        <v>8.6805555555555566E-2</v>
      </c>
      <c r="N185" s="3" t="str">
        <f t="shared" ca="1" si="39"/>
        <v>('TonyReggio','Tony','08/10/2020','11:42:45','02:05:00',NULL,'AVEN7')</v>
      </c>
      <c r="O185" s="13" t="str">
        <f t="shared" ca="1" si="33"/>
        <v>INSERT INTO VISIONE (nomeAccount,nomeUtente,data,ora,minutoArrivo,codEpisodio,codFilm) VALUES ('TonyReggio','Tony','08/10/2020','11:42:45','02:05:00',NULL,'AVEN7')</v>
      </c>
      <c r="Q185" s="11">
        <f t="shared" ca="1" si="34"/>
        <v>0.24868804000200784</v>
      </c>
      <c r="R185" s="10" t="b">
        <f t="shared" si="35"/>
        <v>0</v>
      </c>
      <c r="T185" s="9">
        <v>44369</v>
      </c>
      <c r="U185" t="b">
        <f t="shared" ca="1" si="36"/>
        <v>0</v>
      </c>
      <c r="V185" t="b">
        <f t="shared" ca="1" si="37"/>
        <v>0</v>
      </c>
      <c r="W185" t="b">
        <f t="shared" ca="1" si="38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44109</v>
      </c>
      <c r="F186" s="14" t="str">
        <f t="shared" ca="1" si="30"/>
        <v>05/10/2020</v>
      </c>
      <c r="G186" t="str">
        <f t="shared" ca="1" si="31"/>
        <v>22:16:33</v>
      </c>
      <c r="H186" s="10">
        <f t="shared" si="40"/>
        <v>7.2916666666666671E-2</v>
      </c>
      <c r="I186" s="10" t="str">
        <f t="shared" si="32"/>
        <v>01:45:00</v>
      </c>
      <c r="J186" t="s">
        <v>1206</v>
      </c>
      <c r="K186" t="s">
        <v>630</v>
      </c>
      <c r="L186" s="13">
        <v>7.2916666666666671E-2</v>
      </c>
      <c r="N186" s="3" t="str">
        <f t="shared" ca="1" si="39"/>
        <v>('TonyReggio','Dante','05/10/2020','22:16:33','01:45:00',NULL,'AVEN8')</v>
      </c>
      <c r="O186" s="13" t="str">
        <f t="shared" ca="1" si="33"/>
        <v>INSERT INTO VISIONE (nomeAccount,nomeUtente,data,ora,minutoArrivo,codEpisodio,codFilm) VALUES ('TonyReggio','Dante','05/10/2020','22:16:33','01:45:00',NULL,'AVEN8')</v>
      </c>
      <c r="Q186" s="11">
        <f t="shared" ca="1" si="34"/>
        <v>0.40004715913016398</v>
      </c>
      <c r="R186" s="10" t="b">
        <f t="shared" si="35"/>
        <v>0</v>
      </c>
      <c r="T186" s="9">
        <v>44369</v>
      </c>
      <c r="U186" t="b">
        <f t="shared" ca="1" si="36"/>
        <v>0</v>
      </c>
      <c r="V186" t="b">
        <f t="shared" ca="1" si="37"/>
        <v>0</v>
      </c>
      <c r="W186" t="b">
        <f t="shared" ca="1" si="38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44065</v>
      </c>
      <c r="F187" s="14" t="str">
        <f t="shared" ca="1" si="30"/>
        <v>22/08/2020</v>
      </c>
      <c r="G187" t="str">
        <f t="shared" ca="1" si="31"/>
        <v>16:46:09</v>
      </c>
      <c r="H187" s="10">
        <f t="shared" si="40"/>
        <v>7.7777777777777779E-2</v>
      </c>
      <c r="I187" s="10" t="str">
        <f t="shared" si="32"/>
        <v>01:52:00</v>
      </c>
      <c r="J187" t="s">
        <v>1206</v>
      </c>
      <c r="K187" t="s">
        <v>631</v>
      </c>
      <c r="L187" s="13">
        <v>7.7777777777777779E-2</v>
      </c>
      <c r="N187" s="3" t="str">
        <f t="shared" ca="1" si="39"/>
        <v>('DomenicoMondadori','Domenico','22/08/2020','16:46:09','01:52:00',NULL,'AVEN9')</v>
      </c>
      <c r="O187" s="13" t="str">
        <f t="shared" ca="1" si="33"/>
        <v>INSERT INTO VISIONE (nomeAccount,nomeUtente,data,ora,minutoArrivo,codEpisodio,codFilm) VALUES ('DomenicoMondadori','Domenico','22/08/2020','16:46:09','01:52:00',NULL,'AVEN9')</v>
      </c>
      <c r="Q187" s="11">
        <f t="shared" ca="1" si="34"/>
        <v>0.60845329193714826</v>
      </c>
      <c r="R187" s="10" t="b">
        <f t="shared" si="35"/>
        <v>0</v>
      </c>
      <c r="T187" s="9">
        <v>44369</v>
      </c>
      <c r="U187" t="b">
        <f t="shared" ca="1" si="36"/>
        <v>0</v>
      </c>
      <c r="V187" t="b">
        <f t="shared" ca="1" si="37"/>
        <v>0</v>
      </c>
      <c r="W187" t="b">
        <f t="shared" ca="1" si="38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44340</v>
      </c>
      <c r="F188" s="14" t="str">
        <f t="shared" ca="1" si="30"/>
        <v>24/05/2021</v>
      </c>
      <c r="G188" t="str">
        <f t="shared" ca="1" si="31"/>
        <v>12:37:50</v>
      </c>
      <c r="H188" s="10">
        <f t="shared" si="40"/>
        <v>7.3611111111111113E-2</v>
      </c>
      <c r="I188" s="10" t="str">
        <f t="shared" si="32"/>
        <v>01:46:00</v>
      </c>
      <c r="J188" t="s">
        <v>1206</v>
      </c>
      <c r="K188" t="s">
        <v>632</v>
      </c>
      <c r="L188" s="13">
        <v>7.3611111111111113E-2</v>
      </c>
      <c r="N188" s="3" t="str">
        <f t="shared" ca="1" si="39"/>
        <v>('DomenicoMondadori','Lucia','24/05/2021','12:37:50','01:46:00',NULL,'AVEN10')</v>
      </c>
      <c r="O188" s="13" t="str">
        <f t="shared" ca="1" si="33"/>
        <v>INSERT INTO VISIONE (nomeAccount,nomeUtente,data,ora,minutoArrivo,codEpisodio,codFilm) VALUES ('DomenicoMondadori','Lucia','24/05/2021','12:37:50','01:46:00',NULL,'AVEN10')</v>
      </c>
      <c r="Q188" s="11">
        <f t="shared" ca="1" si="34"/>
        <v>0.56126561591634228</v>
      </c>
      <c r="R188" s="10" t="b">
        <f t="shared" si="35"/>
        <v>0</v>
      </c>
      <c r="T188" s="9">
        <v>44369</v>
      </c>
      <c r="U188" t="b">
        <f t="shared" ca="1" si="36"/>
        <v>0</v>
      </c>
      <c r="V188" t="b">
        <f t="shared" ca="1" si="37"/>
        <v>0</v>
      </c>
      <c r="W188" t="b">
        <f t="shared" ca="1" si="38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44253</v>
      </c>
      <c r="F189" s="14" t="str">
        <f t="shared" ca="1" si="30"/>
        <v>26/02/2021</v>
      </c>
      <c r="G189" t="str">
        <f t="shared" ca="1" si="31"/>
        <v>14:05:26</v>
      </c>
      <c r="H189" s="10">
        <f t="shared" si="40"/>
        <v>7.2916666666666671E-2</v>
      </c>
      <c r="I189" s="10" t="str">
        <f t="shared" si="32"/>
        <v>01:45:00</v>
      </c>
      <c r="J189" t="s">
        <v>1206</v>
      </c>
      <c r="K189" t="s">
        <v>633</v>
      </c>
      <c r="L189" s="13">
        <v>7.2916666666666671E-2</v>
      </c>
      <c r="N189" s="3" t="str">
        <f t="shared" ca="1" si="39"/>
        <v>('DomenicoMondadori','Camilla','26/02/2021','14:05:26','01:45:00',NULL,'AVEN11')</v>
      </c>
      <c r="O189" s="13" t="str">
        <f t="shared" ca="1" si="33"/>
        <v>INSERT INTO VISIONE (nomeAccount,nomeUtente,data,ora,minutoArrivo,codEpisodio,codFilm) VALUES ('DomenicoMondadori','Camilla','26/02/2021','14:05:26','01:45:00',NULL,'AVEN11')</v>
      </c>
      <c r="Q189" s="11">
        <f t="shared" ca="1" si="34"/>
        <v>0.94276250603876888</v>
      </c>
      <c r="R189" s="10" t="b">
        <f t="shared" si="35"/>
        <v>0</v>
      </c>
      <c r="T189" s="9">
        <v>44369</v>
      </c>
      <c r="U189" t="b">
        <f t="shared" ca="1" si="36"/>
        <v>0</v>
      </c>
      <c r="V189" t="b">
        <f t="shared" ca="1" si="37"/>
        <v>0</v>
      </c>
      <c r="W189" t="b">
        <f t="shared" ca="1" si="38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44275</v>
      </c>
      <c r="F190" s="14" t="str">
        <f t="shared" ca="1" si="30"/>
        <v>20/03/2021</v>
      </c>
      <c r="G190" t="str">
        <f t="shared" ca="1" si="31"/>
        <v>20:59:03</v>
      </c>
      <c r="H190" s="10">
        <f t="shared" si="40"/>
        <v>7.7777777777777779E-2</v>
      </c>
      <c r="I190" s="10" t="str">
        <f t="shared" si="32"/>
        <v>01:52:00</v>
      </c>
      <c r="J190" t="s">
        <v>1206</v>
      </c>
      <c r="K190" t="s">
        <v>634</v>
      </c>
      <c r="L190" s="13">
        <v>7.7777777777777779E-2</v>
      </c>
      <c r="N190" s="3" t="str">
        <f t="shared" ca="1" si="39"/>
        <v>('DomenicoMondadori','Sofia','20/03/2021','20:59:03','01:52:00',NULL,'AVEN12')</v>
      </c>
      <c r="O190" s="13" t="str">
        <f t="shared" ca="1" si="33"/>
        <v>INSERT INTO VISIONE (nomeAccount,nomeUtente,data,ora,minutoArrivo,codEpisodio,codFilm) VALUES ('DomenicoMondadori','Sofia','20/03/2021','20:59:03','01:52:00',NULL,'AVEN12')</v>
      </c>
      <c r="Q190" s="11">
        <f t="shared" ca="1" si="34"/>
        <v>2.697130004125825E-2</v>
      </c>
      <c r="R190" s="10" t="b">
        <f t="shared" si="35"/>
        <v>0</v>
      </c>
      <c r="T190" s="9">
        <v>44369</v>
      </c>
      <c r="U190" t="b">
        <f t="shared" ca="1" si="36"/>
        <v>0</v>
      </c>
      <c r="V190" t="b">
        <f t="shared" ca="1" si="37"/>
        <v>0</v>
      </c>
      <c r="W190" t="b">
        <f t="shared" ca="1" si="38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44308</v>
      </c>
      <c r="F191" s="14" t="str">
        <f t="shared" ca="1" si="30"/>
        <v>22/04/2021</v>
      </c>
      <c r="G191" t="str">
        <f t="shared" ca="1" si="31"/>
        <v>06:09:20</v>
      </c>
      <c r="H191" s="10">
        <f t="shared" ref="H191:H201" si="41">L191</f>
        <v>7.0833333333333331E-2</v>
      </c>
      <c r="I191" s="10" t="str">
        <f t="shared" si="32"/>
        <v>01:42:00</v>
      </c>
      <c r="J191" t="s">
        <v>1206</v>
      </c>
      <c r="K191" t="s">
        <v>635</v>
      </c>
      <c r="L191" s="13">
        <v>7.0833333333333331E-2</v>
      </c>
      <c r="N191" s="3" t="str">
        <f t="shared" ca="1" si="39"/>
        <v>('PaoloManfredi','Paolo','22/04/2021','06:09:20','01:42:00',NULL,'AVEN13')</v>
      </c>
      <c r="O191" s="13" t="str">
        <f t="shared" ca="1" si="33"/>
        <v>INSERT INTO VISIONE (nomeAccount,nomeUtente,data,ora,minutoArrivo,codEpisodio,codFilm) VALUES ('PaoloManfredi','Paolo','22/04/2021','06:09:20','01:42:00',NULL,'AVEN13')</v>
      </c>
      <c r="Q191" s="11">
        <f t="shared" ca="1" si="34"/>
        <v>0.65451461851274906</v>
      </c>
      <c r="R191" s="10" t="b">
        <f t="shared" si="35"/>
        <v>0</v>
      </c>
      <c r="T191" s="9">
        <v>44369</v>
      </c>
      <c r="U191" t="b">
        <f t="shared" ca="1" si="36"/>
        <v>0</v>
      </c>
      <c r="V191" t="b">
        <f t="shared" ca="1" si="37"/>
        <v>0</v>
      </c>
      <c r="W191" t="b">
        <f t="shared" ca="1" si="38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44228</v>
      </c>
      <c r="F192" s="14" t="str">
        <f t="shared" ca="1" si="30"/>
        <v>01/02/2021</v>
      </c>
      <c r="G192" t="str">
        <f t="shared" ca="1" si="31"/>
        <v>08:51:18</v>
      </c>
      <c r="H192" s="10">
        <f t="shared" si="41"/>
        <v>4.027777777777778E-2</v>
      </c>
      <c r="I192" s="10" t="str">
        <f t="shared" si="32"/>
        <v>00:58:00</v>
      </c>
      <c r="J192" t="s">
        <v>1206</v>
      </c>
      <c r="K192" t="s">
        <v>692</v>
      </c>
      <c r="L192" s="13">
        <v>4.027777777777778E-2</v>
      </c>
      <c r="N192" s="3" t="str">
        <f t="shared" ca="1" si="39"/>
        <v>('PaoloManfredi','Nicola','01/02/2021','08:51:18','00:58:00',NULL,'DIS1')</v>
      </c>
      <c r="O192" s="13" t="str">
        <f t="shared" ca="1" si="33"/>
        <v>INSERT INTO VISIONE (nomeAccount,nomeUtente,data,ora,minutoArrivo,codEpisodio,codFilm) VALUES ('PaoloManfredi','Nicola','01/02/2021','08:51:18','00:58:00',NULL,'DIS1')</v>
      </c>
      <c r="Q192" s="11">
        <f t="shared" ca="1" si="34"/>
        <v>0.63579147737204977</v>
      </c>
      <c r="R192" s="10" t="b">
        <f t="shared" si="35"/>
        <v>0</v>
      </c>
      <c r="T192" s="9">
        <v>44369</v>
      </c>
      <c r="U192" t="b">
        <f t="shared" ca="1" si="36"/>
        <v>0</v>
      </c>
      <c r="V192" t="b">
        <f t="shared" ca="1" si="37"/>
        <v>0</v>
      </c>
      <c r="W192" t="b">
        <f t="shared" ca="1" si="38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44239</v>
      </c>
      <c r="F193" s="14" t="str">
        <f t="shared" ca="1" si="30"/>
        <v>12/02/2021</v>
      </c>
      <c r="G193" t="str">
        <f t="shared" ca="1" si="31"/>
        <v>13:31:56</v>
      </c>
      <c r="H193" s="10">
        <f t="shared" si="41"/>
        <v>6.25E-2</v>
      </c>
      <c r="I193" s="10" t="str">
        <f t="shared" si="32"/>
        <v>01:30:00</v>
      </c>
      <c r="J193" t="s">
        <v>1206</v>
      </c>
      <c r="K193" t="s">
        <v>691</v>
      </c>
      <c r="L193" s="13">
        <v>6.25E-2</v>
      </c>
      <c r="N193" s="3" t="str">
        <f t="shared" ca="1" si="39"/>
        <v>('PaoloManfredi','Tommaso','12/02/2021','13:31:56','01:30:00',NULL,'DIS2')</v>
      </c>
      <c r="O193" s="13" t="str">
        <f t="shared" ca="1" si="33"/>
        <v>INSERT INTO VISIONE (nomeAccount,nomeUtente,data,ora,minutoArrivo,codEpisodio,codFilm) VALUES ('PaoloManfredi','Tommaso','12/02/2021','13:31:56','01:30:00',NULL,'DIS2')</v>
      </c>
      <c r="Q193" s="11">
        <f t="shared" ca="1" si="34"/>
        <v>0.40210225009667788</v>
      </c>
      <c r="R193" s="10" t="b">
        <f t="shared" si="35"/>
        <v>0</v>
      </c>
      <c r="T193" s="9">
        <v>44369</v>
      </c>
      <c r="U193" t="b">
        <f t="shared" ca="1" si="36"/>
        <v>0</v>
      </c>
      <c r="V193" t="b">
        <f t="shared" ca="1" si="37"/>
        <v>0</v>
      </c>
      <c r="W193" t="b">
        <f t="shared" ca="1" si="38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44196</v>
      </c>
      <c r="F194" s="14" t="str">
        <f t="shared" ref="F194:F229" ca="1" si="43">TEXT(E194,"GG/MM/AAAA")</f>
        <v>31/12/2020</v>
      </c>
      <c r="G194" t="str">
        <f t="shared" ref="G194:G229" ca="1" si="44">TEXT(RAND(),"HH:MM:SS")</f>
        <v>00:45:45</v>
      </c>
      <c r="H194" s="10">
        <f t="shared" si="41"/>
        <v>4.1666666666666664E-2</v>
      </c>
      <c r="I194" s="10" t="str">
        <f t="shared" ref="I194:I229" si="45">TEXT(H194,"HH:MM:SS")</f>
        <v>01:00:00</v>
      </c>
      <c r="J194" t="s">
        <v>1206</v>
      </c>
      <c r="K194" t="s">
        <v>690</v>
      </c>
      <c r="L194" s="13">
        <v>4.1666666666666664E-2</v>
      </c>
      <c r="N194" s="3" t="str">
        <f t="shared" ca="1" si="39"/>
        <v>('PaoloManfredi','Michele','31/12/2020','00:45:45','01:00:00',NULL,'DIS3')</v>
      </c>
      <c r="O194" s="13" t="str">
        <f t="shared" ref="O194:O229" ca="1" si="46">_xlfn.CONCAT("INSERT INTO VISIONE (",$A$1,",",$D$1,",",$E$1,",",$G$1,",",$H$1,",",$J$1,",",$K$1,") VALUES ",N194)</f>
        <v>INSERT INTO VISIONE (nomeAccount,nomeUtente,data,ora,minutoArrivo,codEpisodio,codFilm) VALUES ('PaoloManfredi','Michele','31/12/2020','00:45:45','01:00:00',NULL,'DIS3')</v>
      </c>
      <c r="Q194" s="11">
        <f t="shared" ref="Q194:Q229" ca="1" si="47">RAND()</f>
        <v>0.95286162735488011</v>
      </c>
      <c r="R194" s="10" t="b">
        <f t="shared" ref="R194:R229" si="48">H194&lt;L194</f>
        <v>0</v>
      </c>
      <c r="T194" s="9">
        <v>44369</v>
      </c>
      <c r="U194" t="b">
        <f t="shared" ref="U194:U229" ca="1" si="49">(E194&lt;S194)</f>
        <v>0</v>
      </c>
      <c r="V194" t="b">
        <f t="shared" ref="V194:V229" ca="1" si="50">(E194&gt;T194)</f>
        <v>0</v>
      </c>
      <c r="W194" t="b">
        <f t="shared" ref="W194:W229" ca="1" si="51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44260</v>
      </c>
      <c r="F195" s="14" t="str">
        <f t="shared" ca="1" si="43"/>
        <v>05/03/2021</v>
      </c>
      <c r="G195" t="str">
        <f t="shared" ca="1" si="44"/>
        <v>08:26:45</v>
      </c>
      <c r="H195" s="10">
        <f t="shared" si="41"/>
        <v>5.2083333333333336E-2</v>
      </c>
      <c r="I195" s="10" t="str">
        <f t="shared" si="45"/>
        <v>01:15:00</v>
      </c>
      <c r="J195" t="s">
        <v>1206</v>
      </c>
      <c r="K195" t="s">
        <v>689</v>
      </c>
      <c r="L195" s="13">
        <v>5.2083333333333336E-2</v>
      </c>
      <c r="N195" s="3" t="str">
        <f t="shared" ref="N195:N229" ca="1" si="52">_xlfn.CONCAT("('",A195,"','",D195,"','",F195,"','",G195,"','",I195,"',",J195,",'",K195,"')",)</f>
        <v>('PaoloManfredi','Carlo','05/03/2021','08:26:45','01:15:00',NULL,'DIS4')</v>
      </c>
      <c r="O195" s="13" t="str">
        <f t="shared" ca="1" si="46"/>
        <v>INSERT INTO VISIONE (nomeAccount,nomeUtente,data,ora,minutoArrivo,codEpisodio,codFilm) VALUES ('PaoloManfredi','Carlo','05/03/2021','08:26:45','01:15:00',NULL,'DIS4')</v>
      </c>
      <c r="Q195" s="11">
        <f t="shared" ca="1" si="47"/>
        <v>0.58795019000739857</v>
      </c>
      <c r="R195" s="10" t="b">
        <f t="shared" si="48"/>
        <v>0</v>
      </c>
      <c r="T195" s="9">
        <v>44369</v>
      </c>
      <c r="U195" t="b">
        <f t="shared" ca="1" si="49"/>
        <v>0</v>
      </c>
      <c r="V195" t="b">
        <f t="shared" ca="1" si="50"/>
        <v>0</v>
      </c>
      <c r="W195" t="b">
        <f t="shared" ca="1" si="51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44231</v>
      </c>
      <c r="F196" s="14" t="str">
        <f t="shared" ca="1" si="43"/>
        <v>04/02/2021</v>
      </c>
      <c r="G196" t="str">
        <f t="shared" ca="1" si="44"/>
        <v>00:51:02</v>
      </c>
      <c r="H196" s="10">
        <f t="shared" si="41"/>
        <v>5.9027777777777783E-2</v>
      </c>
      <c r="I196" s="10" t="str">
        <f t="shared" si="45"/>
        <v>01:25:00</v>
      </c>
      <c r="J196" t="s">
        <v>1206</v>
      </c>
      <c r="K196" t="s">
        <v>688</v>
      </c>
      <c r="L196" s="13">
        <v>5.9027777777777783E-2</v>
      </c>
      <c r="N196" s="3" t="str">
        <f t="shared" ca="1" si="52"/>
        <v>('GiadaBitossi','Giada','04/02/2021','00:51:02','01:25:00',NULL,'DIS5')</v>
      </c>
      <c r="O196" s="13" t="str">
        <f t="shared" ca="1" si="46"/>
        <v>INSERT INTO VISIONE (nomeAccount,nomeUtente,data,ora,minutoArrivo,codEpisodio,codFilm) VALUES ('GiadaBitossi','Giada','04/02/2021','00:51:02','01:25:00',NULL,'DIS5')</v>
      </c>
      <c r="Q196" s="11">
        <f t="shared" ca="1" si="47"/>
        <v>6.784223097763753E-2</v>
      </c>
      <c r="R196" s="10" t="b">
        <f t="shared" si="48"/>
        <v>0</v>
      </c>
      <c r="T196" s="9">
        <v>44369</v>
      </c>
      <c r="U196" t="b">
        <f t="shared" ca="1" si="49"/>
        <v>0</v>
      </c>
      <c r="V196" t="b">
        <f t="shared" ca="1" si="50"/>
        <v>0</v>
      </c>
      <c r="W196" t="b">
        <f t="shared" ca="1" si="51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44133</v>
      </c>
      <c r="F197" s="14" t="str">
        <f t="shared" ca="1" si="43"/>
        <v>29/10/2020</v>
      </c>
      <c r="G197" t="str">
        <f t="shared" ca="1" si="44"/>
        <v>17:37:52</v>
      </c>
      <c r="H197" s="10">
        <f t="shared" si="41"/>
        <v>6.25E-2</v>
      </c>
      <c r="I197" s="10" t="str">
        <f t="shared" si="45"/>
        <v>01:30:00</v>
      </c>
      <c r="J197" t="s">
        <v>1206</v>
      </c>
      <c r="K197" t="s">
        <v>687</v>
      </c>
      <c r="L197" s="13">
        <v>6.25E-2</v>
      </c>
      <c r="N197" s="3" t="str">
        <f t="shared" ca="1" si="52"/>
        <v>('GiadaBitossi','Lucia','29/10/2020','17:37:52','01:30:00',NULL,'DIS6')</v>
      </c>
      <c r="O197" s="13" t="str">
        <f t="shared" ca="1" si="46"/>
        <v>INSERT INTO VISIONE (nomeAccount,nomeUtente,data,ora,minutoArrivo,codEpisodio,codFilm) VALUES ('GiadaBitossi','Lucia','29/10/2020','17:37:52','01:30:00',NULL,'DIS6')</v>
      </c>
      <c r="Q197" s="11">
        <f t="shared" ca="1" si="47"/>
        <v>0.24627830466386846</v>
      </c>
      <c r="R197" s="10" t="b">
        <f t="shared" si="48"/>
        <v>0</v>
      </c>
      <c r="T197" s="9">
        <v>44369</v>
      </c>
      <c r="U197" t="b">
        <f t="shared" ca="1" si="49"/>
        <v>0</v>
      </c>
      <c r="V197" t="b">
        <f t="shared" ca="1" si="50"/>
        <v>0</v>
      </c>
      <c r="W197" t="b">
        <f t="shared" ca="1" si="51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44354</v>
      </c>
      <c r="F198" s="14" t="str">
        <f t="shared" ca="1" si="43"/>
        <v>07/06/2021</v>
      </c>
      <c r="G198" t="str">
        <f t="shared" ca="1" si="44"/>
        <v>21:37:55</v>
      </c>
      <c r="H198" s="10">
        <f t="shared" si="41"/>
        <v>4.3055555555555562E-2</v>
      </c>
      <c r="I198" s="10" t="str">
        <f t="shared" si="45"/>
        <v>01:02:00</v>
      </c>
      <c r="J198" t="s">
        <v>1206</v>
      </c>
      <c r="K198" t="s">
        <v>686</v>
      </c>
      <c r="L198" s="13">
        <v>4.3055555555555562E-2</v>
      </c>
      <c r="N198" s="3" t="str">
        <f t="shared" ca="1" si="52"/>
        <v>('GiadaBitossi','Sofia','07/06/2021','21:37:55','01:02:00',NULL,'DIS7')</v>
      </c>
      <c r="O198" s="13" t="str">
        <f t="shared" ca="1" si="46"/>
        <v>INSERT INTO VISIONE (nomeAccount,nomeUtente,data,ora,minutoArrivo,codEpisodio,codFilm) VALUES ('GiadaBitossi','Sofia','07/06/2021','21:37:55','01:02:00',NULL,'DIS7')</v>
      </c>
      <c r="Q198" s="11">
        <f t="shared" ca="1" si="47"/>
        <v>0.81179674981697925</v>
      </c>
      <c r="R198" s="10" t="b">
        <f t="shared" si="48"/>
        <v>0</v>
      </c>
      <c r="T198" s="9">
        <v>44369</v>
      </c>
      <c r="U198" t="b">
        <f t="shared" ca="1" si="49"/>
        <v>0</v>
      </c>
      <c r="V198" t="b">
        <f t="shared" ca="1" si="50"/>
        <v>0</v>
      </c>
      <c r="W198" t="b">
        <f t="shared" ca="1" si="51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44235</v>
      </c>
      <c r="F199" s="14" t="str">
        <f t="shared" ca="1" si="43"/>
        <v>08/02/2021</v>
      </c>
      <c r="G199" t="str">
        <f t="shared" ca="1" si="44"/>
        <v>04:06:45</v>
      </c>
      <c r="H199" s="10">
        <f t="shared" si="41"/>
        <v>5.1388888888888894E-2</v>
      </c>
      <c r="I199" s="10" t="str">
        <f t="shared" si="45"/>
        <v>01:14:00</v>
      </c>
      <c r="J199" t="s">
        <v>1206</v>
      </c>
      <c r="K199" t="s">
        <v>685</v>
      </c>
      <c r="L199" s="13">
        <v>5.1388888888888894E-2</v>
      </c>
      <c r="N199" s="3" t="str">
        <f t="shared" ca="1" si="52"/>
        <v>('GiadaBitossi','Chiara','08/02/2021','04:06:45','01:14:00',NULL,'DIS8')</v>
      </c>
      <c r="O199" s="13" t="str">
        <f t="shared" ca="1" si="46"/>
        <v>INSERT INTO VISIONE (nomeAccount,nomeUtente,data,ora,minutoArrivo,codEpisodio,codFilm) VALUES ('GiadaBitossi','Chiara','08/02/2021','04:06:45','01:14:00',NULL,'DIS8')</v>
      </c>
      <c r="Q199" s="11">
        <f t="shared" ca="1" si="47"/>
        <v>0.72120134102568778</v>
      </c>
      <c r="R199" s="10" t="b">
        <f t="shared" si="48"/>
        <v>0</v>
      </c>
      <c r="T199" s="9">
        <v>44369</v>
      </c>
      <c r="U199" t="b">
        <f t="shared" ca="1" si="49"/>
        <v>0</v>
      </c>
      <c r="V199" t="b">
        <f t="shared" ca="1" si="50"/>
        <v>0</v>
      </c>
      <c r="W199" t="b">
        <f t="shared" ca="1" si="51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44246</v>
      </c>
      <c r="F200" s="14" t="str">
        <f t="shared" ca="1" si="43"/>
        <v>19/02/2021</v>
      </c>
      <c r="G200" t="str">
        <f t="shared" ca="1" si="44"/>
        <v>16:58:34</v>
      </c>
      <c r="H200" s="10">
        <f t="shared" si="41"/>
        <v>9.0277777777777776E-2</v>
      </c>
      <c r="I200" s="10" t="str">
        <f t="shared" si="45"/>
        <v>02:10:00</v>
      </c>
      <c r="J200" t="s">
        <v>1206</v>
      </c>
      <c r="K200" t="s">
        <v>499</v>
      </c>
      <c r="L200" s="13">
        <v>9.0277777777777776E-2</v>
      </c>
      <c r="N200" s="3" t="str">
        <f t="shared" ca="1" si="52"/>
        <v>('FrankZanchi','Frank','19/02/2021','16:58:34','02:10:00',NULL,'WARN1')</v>
      </c>
      <c r="O200" s="13" t="str">
        <f t="shared" ca="1" si="46"/>
        <v>INSERT INTO VISIONE (nomeAccount,nomeUtente,data,ora,minutoArrivo,codEpisodio,codFilm) VALUES ('FrankZanchi','Frank','19/02/2021','16:58:34','02:10:00',NULL,'WARN1')</v>
      </c>
      <c r="Q200" s="11">
        <f t="shared" ca="1" si="47"/>
        <v>0.18877831298871051</v>
      </c>
      <c r="R200" s="10" t="b">
        <f t="shared" si="48"/>
        <v>0</v>
      </c>
      <c r="T200" s="9">
        <v>44369</v>
      </c>
      <c r="U200" t="b">
        <f t="shared" ca="1" si="49"/>
        <v>0</v>
      </c>
      <c r="V200" t="b">
        <f t="shared" ca="1" si="50"/>
        <v>0</v>
      </c>
      <c r="W200" t="b">
        <f t="shared" ca="1" si="51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44232</v>
      </c>
      <c r="F201" s="14" t="str">
        <f t="shared" ca="1" si="43"/>
        <v>05/02/2021</v>
      </c>
      <c r="G201" t="str">
        <f t="shared" ca="1" si="44"/>
        <v>03:41:57</v>
      </c>
      <c r="H201" s="10">
        <f t="shared" si="41"/>
        <v>8.819444444444445E-2</v>
      </c>
      <c r="I201" s="10" t="str">
        <f t="shared" si="45"/>
        <v>02:07:00</v>
      </c>
      <c r="J201" t="s">
        <v>1206</v>
      </c>
      <c r="K201" t="s">
        <v>500</v>
      </c>
      <c r="L201" s="13">
        <v>8.819444444444445E-2</v>
      </c>
      <c r="N201" s="3" t="str">
        <f t="shared" ca="1" si="52"/>
        <v>('DarioAzeglioTabegna','Dario','05/02/2021','03:41:57','02:07:00',NULL,'WARN2')</v>
      </c>
      <c r="O201" s="13" t="str">
        <f t="shared" ca="1" si="46"/>
        <v>INSERT INTO VISIONE (nomeAccount,nomeUtente,data,ora,minutoArrivo,codEpisodio,codFilm) VALUES ('DarioAzeglioTabegna','Dario','05/02/2021','03:41:57','02:07:00',NULL,'WARN2')</v>
      </c>
      <c r="Q201" s="11">
        <f t="shared" ca="1" si="47"/>
        <v>0.86363487397314087</v>
      </c>
      <c r="R201" s="10" t="b">
        <f t="shared" si="48"/>
        <v>0</v>
      </c>
      <c r="T201" s="9">
        <v>44369</v>
      </c>
      <c r="U201" t="b">
        <f t="shared" ca="1" si="49"/>
        <v>0</v>
      </c>
      <c r="V201" t="b">
        <f t="shared" ca="1" si="50"/>
        <v>0</v>
      </c>
      <c r="W201" t="b">
        <f t="shared" ca="1" si="51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44225</v>
      </c>
      <c r="F202" s="14" t="str">
        <f t="shared" ca="1" si="43"/>
        <v>29/01/2021</v>
      </c>
      <c r="G202" t="str">
        <f t="shared" ca="1" si="44"/>
        <v>10:05:22</v>
      </c>
      <c r="H202" s="10">
        <f t="shared" ref="H202:H229" ca="1" si="53">Q202*L202</f>
        <v>6.749808573877511E-2</v>
      </c>
      <c r="I202" s="10" t="str">
        <f t="shared" ca="1" si="45"/>
        <v>01:37:12</v>
      </c>
      <c r="J202" t="s">
        <v>1206</v>
      </c>
      <c r="K202" t="s">
        <v>501</v>
      </c>
      <c r="L202" s="13">
        <v>9.7222222222222224E-2</v>
      </c>
      <c r="N202" s="3" t="str">
        <f t="shared" ca="1" si="52"/>
        <v>('DarioAzeglioTabegna','Eugenio','29/01/2021','10:05:22','01:37:12',NULL,'WARN3')</v>
      </c>
      <c r="O202" s="13" t="str">
        <f t="shared" ca="1" si="46"/>
        <v>INSERT INTO VISIONE (nomeAccount,nomeUtente,data,ora,minutoArrivo,codEpisodio,codFilm) VALUES ('DarioAzeglioTabegna','Eugenio','29/01/2021','10:05:22','01:37:12',NULL,'WARN3')</v>
      </c>
      <c r="Q202" s="11">
        <f t="shared" ca="1" si="47"/>
        <v>0.69426602474168686</v>
      </c>
      <c r="R202" s="10" t="b">
        <f t="shared" ca="1" si="48"/>
        <v>1</v>
      </c>
      <c r="T202" s="9">
        <v>44369</v>
      </c>
      <c r="U202" t="b">
        <f t="shared" ca="1" si="49"/>
        <v>0</v>
      </c>
      <c r="V202" t="b">
        <f t="shared" ca="1" si="50"/>
        <v>0</v>
      </c>
      <c r="W202" t="b">
        <f t="shared" ca="1" si="51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44281</v>
      </c>
      <c r="F203" s="14" t="str">
        <f t="shared" ca="1" si="43"/>
        <v>26/03/2021</v>
      </c>
      <c r="G203" t="str">
        <f t="shared" ca="1" si="44"/>
        <v>10:36:49</v>
      </c>
      <c r="H203" s="10">
        <f t="shared" ca="1" si="53"/>
        <v>4.464758057444615E-2</v>
      </c>
      <c r="I203" s="10" t="str">
        <f t="shared" ca="1" si="45"/>
        <v>01:04:18</v>
      </c>
      <c r="J203" t="s">
        <v>1206</v>
      </c>
      <c r="K203" t="s">
        <v>502</v>
      </c>
      <c r="L203" s="13">
        <v>9.375E-2</v>
      </c>
      <c r="N203" s="3" t="str">
        <f t="shared" ca="1" si="52"/>
        <v>('MicheleTatiani','Michele','26/03/2021','10:36:49','01:04:18',NULL,'WARN4')</v>
      </c>
      <c r="O203" s="13" t="str">
        <f t="shared" ca="1" si="46"/>
        <v>INSERT INTO VISIONE (nomeAccount,nomeUtente,data,ora,minutoArrivo,codEpisodio,codFilm) VALUES ('MicheleTatiani','Michele','26/03/2021','10:36:49','01:04:18',NULL,'WARN4')</v>
      </c>
      <c r="Q203" s="11">
        <f t="shared" ca="1" si="47"/>
        <v>0.47624085946075889</v>
      </c>
      <c r="R203" s="10" t="b">
        <f t="shared" ca="1" si="48"/>
        <v>1</v>
      </c>
      <c r="T203" s="9">
        <v>44369</v>
      </c>
      <c r="U203" t="b">
        <f t="shared" ca="1" si="49"/>
        <v>0</v>
      </c>
      <c r="V203" t="b">
        <f t="shared" ca="1" si="50"/>
        <v>0</v>
      </c>
      <c r="W203" t="b">
        <f t="shared" ca="1" si="51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44204</v>
      </c>
      <c r="F204" s="14" t="str">
        <f t="shared" ca="1" si="43"/>
        <v>08/01/2021</v>
      </c>
      <c r="G204" t="str">
        <f t="shared" ca="1" si="44"/>
        <v>17:31:16</v>
      </c>
      <c r="H204" s="10">
        <f t="shared" ca="1" si="53"/>
        <v>8.5561679068690867E-3</v>
      </c>
      <c r="I204" s="10" t="str">
        <f t="shared" ca="1" si="45"/>
        <v>00:12:19</v>
      </c>
      <c r="J204" t="s">
        <v>1206</v>
      </c>
      <c r="K204" t="s">
        <v>503</v>
      </c>
      <c r="L204" s="13">
        <v>8.6805555555555566E-2</v>
      </c>
      <c r="N204" s="3" t="str">
        <f t="shared" ca="1" si="52"/>
        <v>('MicheleTatiani','Andrea','08/01/2021','17:31:16','00:12:19',NULL,'WARN5')</v>
      </c>
      <c r="O204" s="13" t="str">
        <f t="shared" ca="1" si="46"/>
        <v>INSERT INTO VISIONE (nomeAccount,nomeUtente,data,ora,minutoArrivo,codEpisodio,codFilm) VALUES ('MicheleTatiani','Andrea','08/01/2021','17:31:16','00:12:19',NULL,'WARN5')</v>
      </c>
      <c r="Q204" s="11">
        <f t="shared" ca="1" si="47"/>
        <v>9.8567054287131861E-2</v>
      </c>
      <c r="R204" s="10" t="b">
        <f t="shared" ca="1" si="48"/>
        <v>1</v>
      </c>
      <c r="T204" s="9">
        <v>44369</v>
      </c>
      <c r="U204" t="b">
        <f t="shared" ca="1" si="49"/>
        <v>0</v>
      </c>
      <c r="V204" t="b">
        <f t="shared" ca="1" si="50"/>
        <v>0</v>
      </c>
      <c r="W204" t="b">
        <f t="shared" ca="1" si="51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44350</v>
      </c>
      <c r="F205" s="14" t="str">
        <f t="shared" ca="1" si="43"/>
        <v>03/06/2021</v>
      </c>
      <c r="G205" t="str">
        <f t="shared" ca="1" si="44"/>
        <v>16:12:16</v>
      </c>
      <c r="H205" s="10">
        <f t="shared" ca="1" si="53"/>
        <v>1.1891280961345483E-2</v>
      </c>
      <c r="I205" s="10" t="str">
        <f t="shared" ca="1" si="45"/>
        <v>00:17:07</v>
      </c>
      <c r="J205" t="s">
        <v>1206</v>
      </c>
      <c r="K205" t="s">
        <v>504</v>
      </c>
      <c r="L205" s="13">
        <v>9.1666666666666674E-2</v>
      </c>
      <c r="N205" s="3" t="str">
        <f t="shared" ca="1" si="52"/>
        <v>('MicheleTatiani','Marco','03/06/2021','16:12:16','00:17:07',NULL,'WARN6')</v>
      </c>
      <c r="O205" s="13" t="str">
        <f t="shared" ca="1" si="46"/>
        <v>INSERT INTO VISIONE (nomeAccount,nomeUtente,data,ora,minutoArrivo,codEpisodio,codFilm) VALUES ('MicheleTatiani','Marco','03/06/2021','16:12:16','00:17:07',NULL,'WARN6')</v>
      </c>
      <c r="Q205" s="11">
        <f t="shared" ca="1" si="47"/>
        <v>0.1297230650328598</v>
      </c>
      <c r="R205" s="10" t="b">
        <f t="shared" ca="1" si="48"/>
        <v>1</v>
      </c>
      <c r="T205" s="9">
        <v>44369</v>
      </c>
      <c r="U205" t="b">
        <f t="shared" ca="1" si="49"/>
        <v>0</v>
      </c>
      <c r="V205" t="b">
        <f t="shared" ca="1" si="50"/>
        <v>0</v>
      </c>
      <c r="W205" t="b">
        <f t="shared" ca="1" si="51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44292</v>
      </c>
      <c r="F206" s="14" t="str">
        <f t="shared" ca="1" si="43"/>
        <v>06/04/2021</v>
      </c>
      <c r="G206" t="str">
        <f t="shared" ca="1" si="44"/>
        <v>00:02:11</v>
      </c>
      <c r="H206" s="10">
        <f t="shared" ca="1" si="53"/>
        <v>1.7028570093055553E-2</v>
      </c>
      <c r="I206" s="10" t="str">
        <f t="shared" ca="1" si="45"/>
        <v>00:24:31</v>
      </c>
      <c r="J206" t="s">
        <v>1206</v>
      </c>
      <c r="K206" t="s">
        <v>505</v>
      </c>
      <c r="L206" s="13">
        <v>9.5138888888888884E-2</v>
      </c>
      <c r="N206" s="3" t="str">
        <f t="shared" ca="1" si="52"/>
        <v>('AssuntaRubini','Assunta','06/04/2021','00:02:11','00:24:31',NULL,'WARN7')</v>
      </c>
      <c r="O206" s="13" t="str">
        <f t="shared" ca="1" si="46"/>
        <v>INSERT INTO VISIONE (nomeAccount,nomeUtente,data,ora,minutoArrivo,codEpisodio,codFilm) VALUES ('AssuntaRubini','Assunta','06/04/2021','00:02:11','00:24:31',NULL,'WARN7')</v>
      </c>
      <c r="Q206" s="11">
        <f t="shared" ca="1" si="47"/>
        <v>0.17898643017518245</v>
      </c>
      <c r="R206" s="10" t="b">
        <f t="shared" ca="1" si="48"/>
        <v>1</v>
      </c>
      <c r="T206" s="9">
        <v>44369</v>
      </c>
      <c r="U206" t="b">
        <f t="shared" ca="1" si="49"/>
        <v>0</v>
      </c>
      <c r="V206" t="b">
        <f t="shared" ca="1" si="50"/>
        <v>0</v>
      </c>
      <c r="W206" t="b">
        <f t="shared" ca="1" si="51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44157</v>
      </c>
      <c r="F207" s="14" t="str">
        <f t="shared" ca="1" si="43"/>
        <v>22/11/2020</v>
      </c>
      <c r="G207" t="str">
        <f t="shared" ca="1" si="44"/>
        <v>03:45:31</v>
      </c>
      <c r="H207" s="10">
        <f t="shared" ca="1" si="53"/>
        <v>2.8664592805162557E-2</v>
      </c>
      <c r="I207" s="10" t="str">
        <f t="shared" ca="1" si="45"/>
        <v>00:41:17</v>
      </c>
      <c r="J207" t="s">
        <v>1206</v>
      </c>
      <c r="K207" t="s">
        <v>506</v>
      </c>
      <c r="L207" s="13">
        <v>0.10069444444444443</v>
      </c>
      <c r="N207" s="3" t="str">
        <f t="shared" ca="1" si="52"/>
        <v>('AssuntaRubini','Maria','22/11/2020','03:45:31','00:41:17',NULL,'WARN8')</v>
      </c>
      <c r="O207" s="13" t="str">
        <f t="shared" ca="1" si="46"/>
        <v>INSERT INTO VISIONE (nomeAccount,nomeUtente,data,ora,minutoArrivo,codEpisodio,codFilm) VALUES ('AssuntaRubini','Maria','22/11/2020','03:45:31','00:41:17',NULL,'WARN8')</v>
      </c>
      <c r="Q207" s="11">
        <f t="shared" ca="1" si="47"/>
        <v>0.28466905958230404</v>
      </c>
      <c r="R207" s="10" t="b">
        <f t="shared" ca="1" si="48"/>
        <v>1</v>
      </c>
      <c r="T207" s="9">
        <v>44369</v>
      </c>
      <c r="U207" t="b">
        <f t="shared" ca="1" si="49"/>
        <v>0</v>
      </c>
      <c r="V207" t="b">
        <f t="shared" ca="1" si="50"/>
        <v>0</v>
      </c>
      <c r="W207" t="b">
        <f t="shared" ca="1" si="51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43856</v>
      </c>
      <c r="F208" s="14" t="str">
        <f t="shared" ca="1" si="43"/>
        <v>26/01/2020</v>
      </c>
      <c r="G208" t="str">
        <f t="shared" ca="1" si="44"/>
        <v>18:27:56</v>
      </c>
      <c r="H208" s="10">
        <f t="shared" ca="1" si="53"/>
        <v>6.3079490056603335E-2</v>
      </c>
      <c r="I208" s="10" t="str">
        <f t="shared" ca="1" si="45"/>
        <v>01:30:50</v>
      </c>
      <c r="J208" t="s">
        <v>1206</v>
      </c>
      <c r="K208" t="s">
        <v>559</v>
      </c>
      <c r="L208" s="13">
        <v>6.805555555555555E-2</v>
      </c>
      <c r="N208" s="3" t="str">
        <f t="shared" ca="1" si="52"/>
        <v>('AssuntaRubini','Chiara','26/01/2020','18:27:56','01:30:50',NULL,'HOR1')</v>
      </c>
      <c r="O208" s="13" t="str">
        <f t="shared" ca="1" si="46"/>
        <v>INSERT INTO VISIONE (nomeAccount,nomeUtente,data,ora,minutoArrivo,codEpisodio,codFilm) VALUES ('AssuntaRubini','Chiara','26/01/2020','18:27:56','01:30:50',NULL,'HOR1')</v>
      </c>
      <c r="Q208" s="11">
        <f t="shared" ca="1" si="47"/>
        <v>0.92688230287253892</v>
      </c>
      <c r="R208" s="10" t="b">
        <f t="shared" ca="1" si="48"/>
        <v>1</v>
      </c>
      <c r="T208" s="9">
        <v>44369</v>
      </c>
      <c r="U208" t="b">
        <f t="shared" ca="1" si="49"/>
        <v>0</v>
      </c>
      <c r="V208" t="b">
        <f t="shared" ca="1" si="50"/>
        <v>0</v>
      </c>
      <c r="W208" t="b">
        <f t="shared" ca="1" si="51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43936</v>
      </c>
      <c r="F209" s="14" t="str">
        <f t="shared" ca="1" si="43"/>
        <v>15/04/2020</v>
      </c>
      <c r="G209" t="str">
        <f t="shared" ca="1" si="44"/>
        <v>23:49:54</v>
      </c>
      <c r="H209" s="10">
        <f t="shared" ca="1" si="53"/>
        <v>2.3412641506734194E-2</v>
      </c>
      <c r="I209" s="10" t="str">
        <f t="shared" ca="1" si="45"/>
        <v>00:33:43</v>
      </c>
      <c r="J209" t="s">
        <v>1206</v>
      </c>
      <c r="K209" t="s">
        <v>560</v>
      </c>
      <c r="L209" s="13">
        <v>7.0833333333333331E-2</v>
      </c>
      <c r="N209" s="3" t="str">
        <f t="shared" ca="1" si="52"/>
        <v>('GiuliaLetiziaNorbiato','Giulia','15/04/2020','23:49:54','00:33:43',NULL,'HOR2')</v>
      </c>
      <c r="O209" s="13" t="str">
        <f t="shared" ca="1" si="46"/>
        <v>INSERT INTO VISIONE (nomeAccount,nomeUtente,data,ora,minutoArrivo,codEpisodio,codFilm) VALUES ('GiuliaLetiziaNorbiato','Giulia','15/04/2020','23:49:54','00:33:43',NULL,'HOR2')</v>
      </c>
      <c r="Q209" s="11">
        <f t="shared" ca="1" si="47"/>
        <v>0.33053140950683568</v>
      </c>
      <c r="R209" s="10" t="b">
        <f t="shared" ca="1" si="48"/>
        <v>1</v>
      </c>
      <c r="T209" s="9">
        <v>44369</v>
      </c>
      <c r="U209" t="b">
        <f t="shared" ca="1" si="49"/>
        <v>0</v>
      </c>
      <c r="V209" t="b">
        <f t="shared" ca="1" si="50"/>
        <v>0</v>
      </c>
      <c r="W209" t="b">
        <f t="shared" ca="1" si="51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43893</v>
      </c>
      <c r="F210" s="14" t="str">
        <f t="shared" ca="1" si="43"/>
        <v>03/03/2020</v>
      </c>
      <c r="G210" t="str">
        <f t="shared" ca="1" si="44"/>
        <v>14:37:34</v>
      </c>
      <c r="H210" s="10">
        <f t="shared" ca="1" si="53"/>
        <v>5.3696847407378921E-2</v>
      </c>
      <c r="I210" s="10" t="str">
        <f t="shared" ca="1" si="45"/>
        <v>01:17:19</v>
      </c>
      <c r="J210" t="s">
        <v>1206</v>
      </c>
      <c r="K210" t="s">
        <v>561</v>
      </c>
      <c r="L210" s="13">
        <v>7.4305555555555555E-2</v>
      </c>
      <c r="N210" s="3" t="str">
        <f t="shared" ca="1" si="52"/>
        <v>('EttoreDomenici','Ettore','03/03/2020','14:37:34','01:17:19',NULL,'HOR3')</v>
      </c>
      <c r="O210" s="13" t="str">
        <f t="shared" ca="1" si="46"/>
        <v>INSERT INTO VISIONE (nomeAccount,nomeUtente,data,ora,minutoArrivo,codEpisodio,codFilm) VALUES ('EttoreDomenici','Ettore','03/03/2020','14:37:34','01:17:19',NULL,'HOR3')</v>
      </c>
      <c r="Q210" s="11">
        <f t="shared" ca="1" si="47"/>
        <v>0.72264916137033319</v>
      </c>
      <c r="R210" s="10" t="b">
        <f t="shared" ca="1" si="48"/>
        <v>1</v>
      </c>
      <c r="T210" s="9">
        <v>44369</v>
      </c>
      <c r="U210" t="b">
        <f t="shared" ca="1" si="49"/>
        <v>0</v>
      </c>
      <c r="V210" t="b">
        <f t="shared" ca="1" si="50"/>
        <v>0</v>
      </c>
      <c r="W210" t="b">
        <f t="shared" ca="1" si="51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43905</v>
      </c>
      <c r="F211" s="14" t="str">
        <f t="shared" ca="1" si="43"/>
        <v>15/03/2020</v>
      </c>
      <c r="G211" t="str">
        <f t="shared" ca="1" si="44"/>
        <v>11:15:20</v>
      </c>
      <c r="H211" s="10">
        <f t="shared" ca="1" si="53"/>
        <v>3.509588862044534E-2</v>
      </c>
      <c r="I211" s="10" t="str">
        <f t="shared" ca="1" si="45"/>
        <v>00:50:32</v>
      </c>
      <c r="J211" t="s">
        <v>1206</v>
      </c>
      <c r="K211" t="s">
        <v>562</v>
      </c>
      <c r="L211" s="13">
        <v>6.8749999999999992E-2</v>
      </c>
      <c r="N211" s="3" t="str">
        <f t="shared" ca="1" si="52"/>
        <v>('EttoreDomenici','Riccardo','15/03/2020','11:15:20','00:50:32',NULL,'HOR4')</v>
      </c>
      <c r="O211" s="13" t="str">
        <f t="shared" ca="1" si="46"/>
        <v>INSERT INTO VISIONE (nomeAccount,nomeUtente,data,ora,minutoArrivo,codEpisodio,codFilm) VALUES ('EttoreDomenici','Riccardo','15/03/2020','11:15:20','00:50:32',NULL,'HOR4')</v>
      </c>
      <c r="Q211" s="11">
        <f t="shared" ca="1" si="47"/>
        <v>0.51048565266102319</v>
      </c>
      <c r="R211" s="10" t="b">
        <f t="shared" ca="1" si="48"/>
        <v>1</v>
      </c>
      <c r="T211" s="9">
        <v>44369</v>
      </c>
      <c r="U211" t="b">
        <f t="shared" ca="1" si="49"/>
        <v>0</v>
      </c>
      <c r="V211" t="b">
        <f t="shared" ca="1" si="50"/>
        <v>0</v>
      </c>
      <c r="W211" t="b">
        <f t="shared" ca="1" si="51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44152</v>
      </c>
      <c r="F212" s="14" t="str">
        <f t="shared" ca="1" si="43"/>
        <v>17/11/2020</v>
      </c>
      <c r="G212" t="str">
        <f t="shared" ca="1" si="44"/>
        <v>04:13:31</v>
      </c>
      <c r="H212" s="10">
        <f t="shared" ca="1" si="53"/>
        <v>1.6021956798005343E-2</v>
      </c>
      <c r="I212" s="10" t="str">
        <f t="shared" ca="1" si="45"/>
        <v>00:23:04</v>
      </c>
      <c r="J212" t="s">
        <v>1206</v>
      </c>
      <c r="K212" t="s">
        <v>563</v>
      </c>
      <c r="L212" s="13">
        <v>7.7083333333333337E-2</v>
      </c>
      <c r="N212" s="3" t="str">
        <f t="shared" ca="1" si="52"/>
        <v>('EttoreDomenici','Claudio','17/11/2020','04:13:31','00:23:04',NULL,'HOR5')</v>
      </c>
      <c r="O212" s="13" t="str">
        <f t="shared" ca="1" si="46"/>
        <v>INSERT INTO VISIONE (nomeAccount,nomeUtente,data,ora,minutoArrivo,codEpisodio,codFilm) VALUES ('EttoreDomenici','Claudio','17/11/2020','04:13:31','00:23:04',NULL,'HOR5')</v>
      </c>
      <c r="Q212" s="11">
        <f t="shared" ca="1" si="47"/>
        <v>0.20785241251466391</v>
      </c>
      <c r="R212" s="10" t="b">
        <f t="shared" ca="1" si="48"/>
        <v>1</v>
      </c>
      <c r="T212" s="9">
        <v>44369</v>
      </c>
      <c r="U212" t="b">
        <f t="shared" ca="1" si="49"/>
        <v>0</v>
      </c>
      <c r="V212" t="b">
        <f t="shared" ca="1" si="50"/>
        <v>0</v>
      </c>
      <c r="W212" t="b">
        <f t="shared" ca="1" si="51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44031</v>
      </c>
      <c r="F213" s="14" t="str">
        <f t="shared" ca="1" si="43"/>
        <v>19/07/2020</v>
      </c>
      <c r="G213" t="str">
        <f t="shared" ca="1" si="44"/>
        <v>01:39:01</v>
      </c>
      <c r="H213" s="10">
        <f t="shared" ca="1" si="53"/>
        <v>4.677076220991034E-2</v>
      </c>
      <c r="I213" s="10" t="str">
        <f t="shared" ca="1" si="45"/>
        <v>01:07:21</v>
      </c>
      <c r="J213" t="s">
        <v>1206</v>
      </c>
      <c r="K213" t="s">
        <v>564</v>
      </c>
      <c r="L213" s="13">
        <v>6.0416666666666667E-2</v>
      </c>
      <c r="N213" s="3" t="str">
        <f t="shared" ca="1" si="52"/>
        <v>('EttoreDomenici','Giulia','19/07/2020','01:39:01','01:07:21',NULL,'HOR6')</v>
      </c>
      <c r="O213" s="13" t="str">
        <f t="shared" ca="1" si="46"/>
        <v>INSERT INTO VISIONE (nomeAccount,nomeUtente,data,ora,minutoArrivo,codEpisodio,codFilm) VALUES ('EttoreDomenici','Giulia','19/07/2020','01:39:01','01:07:21',NULL,'HOR6')</v>
      </c>
      <c r="Q213" s="11">
        <f t="shared" ca="1" si="47"/>
        <v>0.77413675381920566</v>
      </c>
      <c r="R213" s="10" t="b">
        <f t="shared" ca="1" si="48"/>
        <v>1</v>
      </c>
      <c r="T213" s="9">
        <v>44369</v>
      </c>
      <c r="U213" t="b">
        <f t="shared" ca="1" si="49"/>
        <v>0</v>
      </c>
      <c r="V213" t="b">
        <f t="shared" ca="1" si="50"/>
        <v>0</v>
      </c>
      <c r="W213" t="b">
        <f t="shared" ca="1" si="51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44059</v>
      </c>
      <c r="F214" s="14" t="str">
        <f t="shared" ca="1" si="43"/>
        <v>16/08/2020</v>
      </c>
      <c r="G214" t="str">
        <f t="shared" ca="1" si="44"/>
        <v>09:38:53</v>
      </c>
      <c r="H214" s="10">
        <f t="shared" ca="1" si="53"/>
        <v>5.889626465924358E-2</v>
      </c>
      <c r="I214" s="10" t="str">
        <f t="shared" ca="1" si="45"/>
        <v>01:24:49</v>
      </c>
      <c r="J214" t="s">
        <v>1206</v>
      </c>
      <c r="K214" t="s">
        <v>582</v>
      </c>
      <c r="L214" s="13">
        <v>8.3333333333333329E-2</v>
      </c>
      <c r="N214" s="3" t="str">
        <f t="shared" ca="1" si="52"/>
        <v>('EttoreDomenici','Lucia','16/08/2020','09:38:53','01:24:49',NULL,'TWIL1')</v>
      </c>
      <c r="O214" s="13" t="str">
        <f t="shared" ca="1" si="46"/>
        <v>INSERT INTO VISIONE (nomeAccount,nomeUtente,data,ora,minutoArrivo,codEpisodio,codFilm) VALUES ('EttoreDomenici','Lucia','16/08/2020','09:38:53','01:24:49',NULL,'TWIL1')</v>
      </c>
      <c r="Q214" s="11">
        <f t="shared" ca="1" si="47"/>
        <v>0.70675517591092296</v>
      </c>
      <c r="R214" s="10" t="b">
        <f t="shared" ca="1" si="48"/>
        <v>1</v>
      </c>
      <c r="T214" s="9">
        <v>44369</v>
      </c>
      <c r="U214" t="b">
        <f t="shared" ca="1" si="49"/>
        <v>0</v>
      </c>
      <c r="V214" t="b">
        <f t="shared" ca="1" si="50"/>
        <v>0</v>
      </c>
      <c r="W214" t="b">
        <f t="shared" ca="1" si="51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44079</v>
      </c>
      <c r="F215" s="14" t="str">
        <f t="shared" ca="1" si="43"/>
        <v>05/09/2020</v>
      </c>
      <c r="G215" t="str">
        <f t="shared" ca="1" si="44"/>
        <v>07:33:08</v>
      </c>
      <c r="H215" s="10">
        <f t="shared" ca="1" si="53"/>
        <v>2.973081618154846E-2</v>
      </c>
      <c r="I215" s="10" t="str">
        <f t="shared" ca="1" si="45"/>
        <v>00:42:49</v>
      </c>
      <c r="J215" t="s">
        <v>1206</v>
      </c>
      <c r="K215" t="s">
        <v>583</v>
      </c>
      <c r="L215" s="13">
        <v>9.7222222222222224E-2</v>
      </c>
      <c r="N215" s="3" t="str">
        <f t="shared" ca="1" si="52"/>
        <v>('CarolinaSanzani','Carolina','05/09/2020','07:33:08','00:42:49',NULL,'TWIL2')</v>
      </c>
      <c r="O215" s="13" t="str">
        <f t="shared" ca="1" si="46"/>
        <v>INSERT INTO VISIONE (nomeAccount,nomeUtente,data,ora,minutoArrivo,codEpisodio,codFilm) VALUES ('CarolinaSanzani','Carolina','05/09/2020','07:33:08','00:42:49',NULL,'TWIL2')</v>
      </c>
      <c r="Q215" s="11">
        <f t="shared" ca="1" si="47"/>
        <v>0.30580268072449845</v>
      </c>
      <c r="R215" s="10" t="b">
        <f t="shared" ca="1" si="48"/>
        <v>1</v>
      </c>
      <c r="T215" s="9">
        <v>44369</v>
      </c>
      <c r="U215" t="b">
        <f t="shared" ca="1" si="49"/>
        <v>0</v>
      </c>
      <c r="V215" t="b">
        <f t="shared" ca="1" si="50"/>
        <v>0</v>
      </c>
      <c r="W215" t="b">
        <f t="shared" ca="1" si="51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44056</v>
      </c>
      <c r="F216" s="14" t="str">
        <f t="shared" ca="1" si="43"/>
        <v>13/08/2020</v>
      </c>
      <c r="G216" t="str">
        <f t="shared" ca="1" si="44"/>
        <v>21:15:02</v>
      </c>
      <c r="H216" s="10">
        <f t="shared" ca="1" si="53"/>
        <v>6.6217288652694606E-2</v>
      </c>
      <c r="I216" s="10" t="str">
        <f t="shared" ca="1" si="45"/>
        <v>01:35:21</v>
      </c>
      <c r="J216" t="s">
        <v>1206</v>
      </c>
      <c r="K216" t="s">
        <v>584</v>
      </c>
      <c r="L216" s="13">
        <v>7.6388888888888895E-2</v>
      </c>
      <c r="N216" s="3" t="str">
        <f t="shared" ca="1" si="52"/>
        <v>('CarolinaSanzani','Camilla','13/08/2020','21:15:02','01:35:21',NULL,'TWIL3')</v>
      </c>
      <c r="O216" s="13" t="str">
        <f t="shared" ca="1" si="46"/>
        <v>INSERT INTO VISIONE (nomeAccount,nomeUtente,data,ora,minutoArrivo,codEpisodio,codFilm) VALUES ('CarolinaSanzani','Camilla','13/08/2020','21:15:02','01:35:21',NULL,'TWIL3')</v>
      </c>
      <c r="Q216" s="11">
        <f t="shared" ca="1" si="47"/>
        <v>0.86684450599891116</v>
      </c>
      <c r="R216" s="10" t="b">
        <f t="shared" ca="1" si="48"/>
        <v>1</v>
      </c>
      <c r="T216" s="9">
        <v>44369</v>
      </c>
      <c r="U216" t="b">
        <f t="shared" ca="1" si="49"/>
        <v>0</v>
      </c>
      <c r="V216" t="b">
        <f t="shared" ca="1" si="50"/>
        <v>0</v>
      </c>
      <c r="W216" t="b">
        <f t="shared" ca="1" si="51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44198</v>
      </c>
      <c r="F217" s="14" t="str">
        <f t="shared" ca="1" si="43"/>
        <v>02/01/2021</v>
      </c>
      <c r="G217" t="str">
        <f t="shared" ca="1" si="44"/>
        <v>05:07:05</v>
      </c>
      <c r="H217" s="10">
        <f t="shared" ca="1" si="53"/>
        <v>9.8569490312825948E-3</v>
      </c>
      <c r="I217" s="10" t="str">
        <f t="shared" ca="1" si="45"/>
        <v>00:14:12</v>
      </c>
      <c r="J217" t="s">
        <v>1206</v>
      </c>
      <c r="K217" t="s">
        <v>623</v>
      </c>
      <c r="L217" s="13">
        <v>6.9444444444444434E-2</v>
      </c>
      <c r="N217" s="3" t="str">
        <f t="shared" ca="1" si="52"/>
        <v>('CarolinaSanzani','Chiara','02/01/2021','05:07:05','00:14:12',NULL,'AVEN1')</v>
      </c>
      <c r="O217" s="13" t="str">
        <f t="shared" ca="1" si="46"/>
        <v>INSERT INTO VISIONE (nomeAccount,nomeUtente,data,ora,minutoArrivo,codEpisodio,codFilm) VALUES ('CarolinaSanzani','Chiara','02/01/2021','05:07:05','00:14:12',NULL,'AVEN1')</v>
      </c>
      <c r="Q217" s="11">
        <f t="shared" ca="1" si="47"/>
        <v>0.14194006605046938</v>
      </c>
      <c r="R217" s="10" t="b">
        <f t="shared" ca="1" si="48"/>
        <v>1</v>
      </c>
      <c r="T217" s="9">
        <v>44369</v>
      </c>
      <c r="U217" t="b">
        <f t="shared" ca="1" si="49"/>
        <v>0</v>
      </c>
      <c r="V217" t="b">
        <f t="shared" ca="1" si="50"/>
        <v>0</v>
      </c>
      <c r="W217" t="b">
        <f t="shared" ca="1" si="51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44306</v>
      </c>
      <c r="F218" s="14" t="str">
        <f t="shared" ca="1" si="43"/>
        <v>20/04/2021</v>
      </c>
      <c r="G218" t="str">
        <f t="shared" ca="1" si="44"/>
        <v>16:01:30</v>
      </c>
      <c r="H218" s="10">
        <f t="shared" ca="1" si="53"/>
        <v>2.2785488720377767E-2</v>
      </c>
      <c r="I218" s="10" t="str">
        <f t="shared" ca="1" si="45"/>
        <v>00:32:49</v>
      </c>
      <c r="J218" t="s">
        <v>1206</v>
      </c>
      <c r="K218" t="s">
        <v>624</v>
      </c>
      <c r="L218" s="13">
        <v>8.3333333333333329E-2</v>
      </c>
      <c r="N218" s="3" t="str">
        <f t="shared" ca="1" si="52"/>
        <v>('KevinBizzuti','Simone','20/04/2021','16:01:30','00:32:49',NULL,'AVEN2')</v>
      </c>
      <c r="O218" s="13" t="str">
        <f t="shared" ca="1" si="46"/>
        <v>INSERT INTO VISIONE (nomeAccount,nomeUtente,data,ora,minutoArrivo,codEpisodio,codFilm) VALUES ('KevinBizzuti','Simone','20/04/2021','16:01:30','00:32:49',NULL,'AVEN2')</v>
      </c>
      <c r="Q218" s="11">
        <f t="shared" ca="1" si="47"/>
        <v>0.27342586464453322</v>
      </c>
      <c r="R218" s="10" t="b">
        <f t="shared" ca="1" si="48"/>
        <v>1</v>
      </c>
      <c r="T218" s="9">
        <v>44369</v>
      </c>
      <c r="U218" t="b">
        <f t="shared" ca="1" si="49"/>
        <v>0</v>
      </c>
      <c r="V218" t="b">
        <f t="shared" ca="1" si="50"/>
        <v>0</v>
      </c>
      <c r="W218" t="b">
        <f t="shared" ca="1" si="51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44032</v>
      </c>
      <c r="F219" s="14" t="str">
        <f t="shared" ca="1" si="43"/>
        <v>20/07/2020</v>
      </c>
      <c r="G219" t="str">
        <f t="shared" ca="1" si="44"/>
        <v>22:28:30</v>
      </c>
      <c r="H219" s="10">
        <f t="shared" ca="1" si="53"/>
        <v>4.4951712487399445E-3</v>
      </c>
      <c r="I219" s="10" t="str">
        <f t="shared" ca="1" si="45"/>
        <v>00:06:28</v>
      </c>
      <c r="J219" t="s">
        <v>1206</v>
      </c>
      <c r="K219" t="s">
        <v>625</v>
      </c>
      <c r="L219" s="13">
        <v>7.9861111111111105E-2</v>
      </c>
      <c r="N219" s="3" t="str">
        <f t="shared" ca="1" si="52"/>
        <v>('KevinBizzuti','Andrea','20/07/2020','22:28:30','00:06:28',NULL,'AVEN3')</v>
      </c>
      <c r="O219" s="13" t="str">
        <f t="shared" ca="1" si="46"/>
        <v>INSERT INTO VISIONE (nomeAccount,nomeUtente,data,ora,minutoArrivo,codEpisodio,codFilm) VALUES ('KevinBizzuti','Andrea','20/07/2020','22:28:30','00:06:28',NULL,'AVEN3')</v>
      </c>
      <c r="Q219" s="11">
        <f t="shared" ca="1" si="47"/>
        <v>5.6287361723352358E-2</v>
      </c>
      <c r="R219" s="10" t="b">
        <f t="shared" ca="1" si="48"/>
        <v>1</v>
      </c>
      <c r="T219" s="9">
        <v>44369</v>
      </c>
      <c r="U219" t="b">
        <f t="shared" ca="1" si="49"/>
        <v>0</v>
      </c>
      <c r="V219" t="b">
        <f t="shared" ca="1" si="50"/>
        <v>0</v>
      </c>
      <c r="W219" t="b">
        <f t="shared" ca="1" si="51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44196</v>
      </c>
      <c r="F220" s="14" t="str">
        <f t="shared" ca="1" si="43"/>
        <v>31/12/2020</v>
      </c>
      <c r="G220" t="str">
        <f t="shared" ca="1" si="44"/>
        <v>09:19:47</v>
      </c>
      <c r="H220" s="10">
        <f t="shared" ca="1" si="53"/>
        <v>6.2404631796525473E-2</v>
      </c>
      <c r="I220" s="10" t="str">
        <f t="shared" ca="1" si="45"/>
        <v>01:29:52</v>
      </c>
      <c r="J220" t="s">
        <v>1206</v>
      </c>
      <c r="K220" t="s">
        <v>626</v>
      </c>
      <c r="L220" s="13">
        <v>8.6805555555555566E-2</v>
      </c>
      <c r="N220" s="3" t="str">
        <f t="shared" ca="1" si="52"/>
        <v>('KevinBizzuti','Riccardo','31/12/2020','09:19:47','01:29:52',NULL,'AVEN4')</v>
      </c>
      <c r="O220" s="13" t="str">
        <f t="shared" ca="1" si="46"/>
        <v>INSERT INTO VISIONE (nomeAccount,nomeUtente,data,ora,minutoArrivo,codEpisodio,codFilm) VALUES ('KevinBizzuti','Riccardo','31/12/2020','09:19:47','01:29:52',NULL,'AVEN4')</v>
      </c>
      <c r="Q220" s="11">
        <f t="shared" ca="1" si="47"/>
        <v>0.71890135829597335</v>
      </c>
      <c r="R220" s="10" t="b">
        <f t="shared" ca="1" si="48"/>
        <v>1</v>
      </c>
      <c r="T220" s="9">
        <v>44369</v>
      </c>
      <c r="U220" t="b">
        <f t="shared" ca="1" si="49"/>
        <v>0</v>
      </c>
      <c r="V220" t="b">
        <f t="shared" ca="1" si="50"/>
        <v>0</v>
      </c>
      <c r="W220" t="b">
        <f t="shared" ca="1" si="51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44111</v>
      </c>
      <c r="F221" s="14" t="str">
        <f t="shared" ca="1" si="43"/>
        <v>07/10/2020</v>
      </c>
      <c r="G221" t="str">
        <f t="shared" ca="1" si="44"/>
        <v>18:31:31</v>
      </c>
      <c r="H221" s="10">
        <f t="shared" ca="1" si="53"/>
        <v>3.7593526734625307E-2</v>
      </c>
      <c r="I221" s="10" t="str">
        <f t="shared" ca="1" si="45"/>
        <v>00:54:08</v>
      </c>
      <c r="J221" t="s">
        <v>1206</v>
      </c>
      <c r="K221" t="s">
        <v>627</v>
      </c>
      <c r="L221" s="13">
        <v>9.7222222222222224E-2</v>
      </c>
      <c r="N221" s="3" t="str">
        <f t="shared" ca="1" si="52"/>
        <v>('NickBelfiori','Nick','07/10/2020','18:31:31','00:54:08',NULL,'AVEN5')</v>
      </c>
      <c r="O221" s="13" t="str">
        <f t="shared" ca="1" si="46"/>
        <v>INSERT INTO VISIONE (nomeAccount,nomeUtente,data,ora,minutoArrivo,codEpisodio,codFilm) VALUES ('NickBelfiori','Nick','07/10/2020','18:31:31','00:54:08',NULL,'AVEN5')</v>
      </c>
      <c r="Q221" s="11">
        <f t="shared" ca="1" si="47"/>
        <v>0.38667627498471746</v>
      </c>
      <c r="R221" s="10" t="b">
        <f t="shared" ca="1" si="48"/>
        <v>1</v>
      </c>
      <c r="T221" s="9">
        <v>44369</v>
      </c>
      <c r="U221" t="b">
        <f t="shared" ca="1" si="49"/>
        <v>0</v>
      </c>
      <c r="V221" t="b">
        <f t="shared" ca="1" si="50"/>
        <v>0</v>
      </c>
      <c r="W221" t="b">
        <f t="shared" ca="1" si="51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44311</v>
      </c>
      <c r="F222" s="14" t="str">
        <f t="shared" ca="1" si="43"/>
        <v>25/04/2021</v>
      </c>
      <c r="G222" t="str">
        <f t="shared" ca="1" si="44"/>
        <v>03:36:39</v>
      </c>
      <c r="H222" s="10">
        <f t="shared" ca="1" si="53"/>
        <v>4.9405921487862582E-2</v>
      </c>
      <c r="I222" s="10" t="str">
        <f t="shared" ca="1" si="45"/>
        <v>01:11:09</v>
      </c>
      <c r="J222" t="s">
        <v>1206</v>
      </c>
      <c r="K222" t="s">
        <v>628</v>
      </c>
      <c r="L222" s="13">
        <v>8.3333333333333329E-2</v>
      </c>
      <c r="N222" s="3" t="str">
        <f t="shared" ca="1" si="52"/>
        <v>('NickBelfiori','Andrea','25/04/2021','03:36:39','01:11:09',NULL,'AVEN6')</v>
      </c>
      <c r="O222" s="13" t="str">
        <f t="shared" ca="1" si="46"/>
        <v>INSERT INTO VISIONE (nomeAccount,nomeUtente,data,ora,minutoArrivo,codEpisodio,codFilm) VALUES ('NickBelfiori','Andrea','25/04/2021','03:36:39','01:11:09',NULL,'AVEN6')</v>
      </c>
      <c r="Q222" s="11">
        <f t="shared" ca="1" si="47"/>
        <v>0.59287105785435101</v>
      </c>
      <c r="R222" s="10" t="b">
        <f t="shared" ca="1" si="48"/>
        <v>1</v>
      </c>
      <c r="T222" s="9">
        <v>44369</v>
      </c>
      <c r="U222" t="b">
        <f t="shared" ca="1" si="49"/>
        <v>0</v>
      </c>
      <c r="V222" t="b">
        <f t="shared" ca="1" si="50"/>
        <v>0</v>
      </c>
      <c r="W222" t="b">
        <f t="shared" ca="1" si="51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44094</v>
      </c>
      <c r="F223" s="14" t="str">
        <f t="shared" ca="1" si="43"/>
        <v>20/09/2020</v>
      </c>
      <c r="G223" t="str">
        <f t="shared" ca="1" si="44"/>
        <v>05:11:42</v>
      </c>
      <c r="H223" s="10">
        <f t="shared" ca="1" si="53"/>
        <v>7.5934834742088743E-3</v>
      </c>
      <c r="I223" s="10" t="str">
        <f t="shared" ca="1" si="45"/>
        <v>00:10:56</v>
      </c>
      <c r="J223" t="s">
        <v>1206</v>
      </c>
      <c r="K223" t="s">
        <v>629</v>
      </c>
      <c r="L223" s="13">
        <v>8.6805555555555566E-2</v>
      </c>
      <c r="N223" s="3" t="str">
        <f t="shared" ca="1" si="52"/>
        <v>('RyanVincenzi','Ryan','20/09/2020','05:11:42','00:10:56',NULL,'AVEN7')</v>
      </c>
      <c r="O223" s="13" t="str">
        <f t="shared" ca="1" si="46"/>
        <v>INSERT INTO VISIONE (nomeAccount,nomeUtente,data,ora,minutoArrivo,codEpisodio,codFilm) VALUES ('RyanVincenzi','Ryan','20/09/2020','05:11:42','00:10:56',NULL,'AVEN7')</v>
      </c>
      <c r="Q223" s="11">
        <f t="shared" ca="1" si="47"/>
        <v>8.7476929622886224E-2</v>
      </c>
      <c r="R223" s="10" t="b">
        <f t="shared" ca="1" si="48"/>
        <v>1</v>
      </c>
      <c r="T223" s="9">
        <v>44369</v>
      </c>
      <c r="U223" t="b">
        <f t="shared" ca="1" si="49"/>
        <v>0</v>
      </c>
      <c r="V223" t="b">
        <f t="shared" ca="1" si="50"/>
        <v>0</v>
      </c>
      <c r="W223" t="b">
        <f t="shared" ca="1" si="51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43937</v>
      </c>
      <c r="F224" s="14" t="str">
        <f t="shared" ca="1" si="43"/>
        <v>16/04/2020</v>
      </c>
      <c r="G224" t="str">
        <f t="shared" ca="1" si="44"/>
        <v>10:48:59</v>
      </c>
      <c r="H224" s="10">
        <f t="shared" ca="1" si="53"/>
        <v>1.221006389936102E-2</v>
      </c>
      <c r="I224" s="10" t="str">
        <f t="shared" ca="1" si="45"/>
        <v>00:17:35</v>
      </c>
      <c r="J224" t="s">
        <v>1206</v>
      </c>
      <c r="K224" t="s">
        <v>630</v>
      </c>
      <c r="L224" s="13">
        <v>7.2916666666666671E-2</v>
      </c>
      <c r="N224" s="3" t="str">
        <f t="shared" ca="1" si="52"/>
        <v>('RyanVincenzi','Marco','16/04/2020','10:48:59','00:17:35',NULL,'AVEN8')</v>
      </c>
      <c r="O224" s="13" t="str">
        <f t="shared" ca="1" si="46"/>
        <v>INSERT INTO VISIONE (nomeAccount,nomeUtente,data,ora,minutoArrivo,codEpisodio,codFilm) VALUES ('RyanVincenzi','Marco','16/04/2020','10:48:59','00:17:35',NULL,'AVEN8')</v>
      </c>
      <c r="Q224" s="11">
        <f t="shared" ca="1" si="47"/>
        <v>0.16745230490552254</v>
      </c>
      <c r="R224" s="10" t="b">
        <f t="shared" ca="1" si="48"/>
        <v>1</v>
      </c>
      <c r="T224" s="9">
        <v>44369</v>
      </c>
      <c r="U224" t="b">
        <f t="shared" ca="1" si="49"/>
        <v>0</v>
      </c>
      <c r="V224" t="b">
        <f t="shared" ca="1" si="50"/>
        <v>0</v>
      </c>
      <c r="W224" t="b">
        <f t="shared" ca="1" si="51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44049</v>
      </c>
      <c r="F225" s="14" t="str">
        <f t="shared" ca="1" si="43"/>
        <v>06/08/2020</v>
      </c>
      <c r="G225" t="str">
        <f t="shared" ca="1" si="44"/>
        <v>13:13:00</v>
      </c>
      <c r="H225" s="10">
        <f t="shared" ca="1" si="53"/>
        <v>3.8629956044236448E-2</v>
      </c>
      <c r="I225" s="10" t="str">
        <f t="shared" ca="1" si="45"/>
        <v>00:55:38</v>
      </c>
      <c r="J225" t="s">
        <v>1206</v>
      </c>
      <c r="K225" t="s">
        <v>631</v>
      </c>
      <c r="L225" s="13">
        <v>7.7777777777777779E-2</v>
      </c>
      <c r="N225" s="3" t="str">
        <f t="shared" ca="1" si="52"/>
        <v>('SigfridoPraxiolu','Sigfrido','06/08/2020','13:13:00','00:55:38',NULL,'AVEN9')</v>
      </c>
      <c r="O225" s="13" t="str">
        <f t="shared" ca="1" si="46"/>
        <v>INSERT INTO VISIONE (nomeAccount,nomeUtente,data,ora,minutoArrivo,codEpisodio,codFilm) VALUES ('SigfridoPraxiolu','Sigfrido','06/08/2020','13:13:00','00:55:38',NULL,'AVEN9')</v>
      </c>
      <c r="Q225" s="11">
        <f t="shared" ca="1" si="47"/>
        <v>0.49667086342589717</v>
      </c>
      <c r="R225" s="10" t="b">
        <f t="shared" ca="1" si="48"/>
        <v>1</v>
      </c>
      <c r="T225" s="9">
        <v>44369</v>
      </c>
      <c r="U225" t="b">
        <f t="shared" ca="1" si="49"/>
        <v>0</v>
      </c>
      <c r="V225" t="b">
        <f t="shared" ca="1" si="50"/>
        <v>0</v>
      </c>
      <c r="W225" t="b">
        <f t="shared" ca="1" si="51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44332</v>
      </c>
      <c r="F226" s="14" t="str">
        <f t="shared" ca="1" si="43"/>
        <v>16/05/2021</v>
      </c>
      <c r="G226" t="str">
        <f t="shared" ca="1" si="44"/>
        <v>02:04:15</v>
      </c>
      <c r="H226" s="10">
        <f t="shared" ca="1" si="53"/>
        <v>6.8305981242555477E-2</v>
      </c>
      <c r="I226" s="10" t="str">
        <f t="shared" ca="1" si="45"/>
        <v>01:38:22</v>
      </c>
      <c r="J226" t="s">
        <v>1206</v>
      </c>
      <c r="K226" t="s">
        <v>632</v>
      </c>
      <c r="L226" s="13">
        <v>7.3611111111111113E-2</v>
      </c>
      <c r="N226" s="3" t="str">
        <f t="shared" ca="1" si="52"/>
        <v>('GyllesBiscaro','Gyless','16/05/2021','02:04:15','01:38:22',NULL,'AVEN10')</v>
      </c>
      <c r="O226" s="13" t="str">
        <f t="shared" ca="1" si="46"/>
        <v>INSERT INTO VISIONE (nomeAccount,nomeUtente,data,ora,minutoArrivo,codEpisodio,codFilm) VALUES ('GyllesBiscaro','Gyless','16/05/2021','02:04:15','01:38:22',NULL,'AVEN10')</v>
      </c>
      <c r="Q226" s="11">
        <f t="shared" ca="1" si="47"/>
        <v>0.92793031121962155</v>
      </c>
      <c r="R226" s="10" t="b">
        <f t="shared" ca="1" si="48"/>
        <v>1</v>
      </c>
      <c r="T226" s="9">
        <v>44369</v>
      </c>
      <c r="U226" t="b">
        <f t="shared" ca="1" si="49"/>
        <v>0</v>
      </c>
      <c r="V226" t="b">
        <f t="shared" ca="1" si="50"/>
        <v>0</v>
      </c>
      <c r="W226" t="b">
        <f t="shared" ca="1" si="51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44105</v>
      </c>
      <c r="F227" s="14" t="str">
        <f t="shared" ca="1" si="43"/>
        <v>01/10/2020</v>
      </c>
      <c r="G227" t="str">
        <f t="shared" ca="1" si="44"/>
        <v>07:07:08</v>
      </c>
      <c r="H227" s="10">
        <f t="shared" ca="1" si="53"/>
        <v>4.7311973103175746E-2</v>
      </c>
      <c r="I227" s="10" t="str">
        <f t="shared" ca="1" si="45"/>
        <v>01:08:08</v>
      </c>
      <c r="J227" t="s">
        <v>1206</v>
      </c>
      <c r="K227" t="s">
        <v>633</v>
      </c>
      <c r="L227" s="13">
        <v>7.2916666666666671E-2</v>
      </c>
      <c r="N227" s="3" t="str">
        <f t="shared" ca="1" si="52"/>
        <v>('GyllesBiscaro','Ryan','01/10/2020','07:07:08','01:08:08',NULL,'AVEN11')</v>
      </c>
      <c r="O227" s="13" t="str">
        <f t="shared" ca="1" si="46"/>
        <v>INSERT INTO VISIONE (nomeAccount,nomeUtente,data,ora,minutoArrivo,codEpisodio,codFilm) VALUES ('GyllesBiscaro','Ryan','01/10/2020','07:07:08','01:08:08',NULL,'AVEN11')</v>
      </c>
      <c r="Q227" s="11">
        <f t="shared" ca="1" si="47"/>
        <v>0.64884991684355309</v>
      </c>
      <c r="R227" s="10" t="b">
        <f t="shared" ca="1" si="48"/>
        <v>1</v>
      </c>
      <c r="T227" s="9">
        <v>44369</v>
      </c>
      <c r="U227" t="b">
        <f t="shared" ca="1" si="49"/>
        <v>0</v>
      </c>
      <c r="V227" t="b">
        <f t="shared" ca="1" si="50"/>
        <v>0</v>
      </c>
      <c r="W227" t="b">
        <f t="shared" ca="1" si="51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43997</v>
      </c>
      <c r="F228" s="14" t="str">
        <f t="shared" ca="1" si="43"/>
        <v>15/06/2020</v>
      </c>
      <c r="G228" t="str">
        <f t="shared" ca="1" si="44"/>
        <v>06:28:21</v>
      </c>
      <c r="H228" s="10">
        <f t="shared" ca="1" si="53"/>
        <v>5.6154509526324801E-2</v>
      </c>
      <c r="I228" s="10" t="str">
        <f t="shared" ca="1" si="45"/>
        <v>01:20:52</v>
      </c>
      <c r="J228" t="s">
        <v>1206</v>
      </c>
      <c r="K228" t="s">
        <v>634</v>
      </c>
      <c r="L228" s="13">
        <v>7.7777777777777779E-2</v>
      </c>
      <c r="N228" s="3" t="str">
        <f t="shared" ca="1" si="52"/>
        <v>('FrancescoGelmini','Francesco','15/06/2020','06:28:21','01:20:52',NULL,'AVEN12')</v>
      </c>
      <c r="O228" s="13" t="str">
        <f t="shared" ca="1" si="46"/>
        <v>INSERT INTO VISIONE (nomeAccount,nomeUtente,data,ora,minutoArrivo,codEpisodio,codFilm) VALUES ('FrancescoGelmini','Francesco','15/06/2020','06:28:21','01:20:52',NULL,'AVEN12')</v>
      </c>
      <c r="Q228" s="11">
        <f t="shared" ca="1" si="47"/>
        <v>0.72198655105274745</v>
      </c>
      <c r="R228" s="10" t="b">
        <f t="shared" ca="1" si="48"/>
        <v>1</v>
      </c>
      <c r="T228" s="9">
        <v>44369</v>
      </c>
      <c r="U228" t="b">
        <f t="shared" ca="1" si="49"/>
        <v>0</v>
      </c>
      <c r="V228" t="b">
        <f t="shared" ca="1" si="50"/>
        <v>0</v>
      </c>
      <c r="W228" t="b">
        <f t="shared" ca="1" si="51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44305</v>
      </c>
      <c r="F229" s="14" t="str">
        <f t="shared" ca="1" si="43"/>
        <v>19/04/2021</v>
      </c>
      <c r="G229" t="str">
        <f t="shared" ca="1" si="44"/>
        <v>17:04:43</v>
      </c>
      <c r="H229" s="10">
        <f t="shared" ca="1" si="53"/>
        <v>4.0896570493038752E-3</v>
      </c>
      <c r="I229" s="10" t="str">
        <f t="shared" ca="1" si="45"/>
        <v>00:05:53</v>
      </c>
      <c r="J229" t="s">
        <v>1206</v>
      </c>
      <c r="K229" t="s">
        <v>635</v>
      </c>
      <c r="L229" s="13">
        <v>7.0833333333333331E-2</v>
      </c>
      <c r="N229" s="3" t="str">
        <f t="shared" ca="1" si="52"/>
        <v>('FrancescoGelmini','Gianluca','19/04/2021','17:04:43','00:05:53',NULL,'AVEN13')</v>
      </c>
      <c r="O229" s="13" t="str">
        <f t="shared" ca="1" si="46"/>
        <v>INSERT INTO VISIONE (nomeAccount,nomeUtente,data,ora,minutoArrivo,codEpisodio,codFilm) VALUES ('FrancescoGelmini','Gianluca','19/04/2021','17:04:43','00:05:53',NULL,'AVEN13')</v>
      </c>
      <c r="Q229" s="11">
        <f t="shared" ca="1" si="47"/>
        <v>5.7736334813701773E-2</v>
      </c>
      <c r="R229" s="10" t="b">
        <f t="shared" ca="1" si="48"/>
        <v>1</v>
      </c>
      <c r="T229" s="9">
        <v>44369</v>
      </c>
      <c r="U229" t="b">
        <f t="shared" ca="1" si="49"/>
        <v>0</v>
      </c>
      <c r="V229" t="b">
        <f t="shared" ca="1" si="50"/>
        <v>0</v>
      </c>
      <c r="W229" t="b">
        <f t="shared" ca="1" si="51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G1" zoomScale="106" zoomScaleNormal="115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(",$A$1,",",$B$1,",",$C$1,",",$D$1,",",$E$1,",",$F$1,")","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(",$A$1,",",$B$1,",",$C$1,",",$D$1,",",$E$1,",",$F$1,")"," VALUES ",G3)</f>
        <v>INSERT INTO CAST (codArtista,nome,cognome,attore,regista,nomePersonaggio)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(codArtista,nome,cognome,attore,regista,nomePersonaggio)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(codArtista,nome,cognome,attore,regista,nomePersonaggio)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(codArtista,nome,cognome,attore,regista,nomePersonaggio)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(codArtista,nome,cognome,attore,regista,nomePersonaggio)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(codArtista,nome,cognome,attore,regista,nomePersonaggio)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(codArtista,nome,cognome,attore,regista,nomePersonaggio)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(codArtista,nome,cognome,attore,regista,nomePersonaggio)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(codArtista,nome,cognome,attore,regista,nomePersonaggio)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(codArtista,nome,cognome,attore,regista,nomePersonaggio)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(codArtista,nome,cognome,attore,regista,nomePersonaggio)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(codArtista,nome,cognome,attore,regista,nomePersonaggio)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(codArtista,nome,cognome,attore,regista,nomePersonaggio)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(codArtista,nome,cognome,attore,regista,nomePersonaggio)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(codArtista,nome,cognome,attore,regista,nomePersonaggio)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(codArtista,nome,cognome,attore,regista,nomePersonaggio)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(codArtista,nome,cognome,attore,regista,nomePersonaggio)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(codArtista,nome,cognome,attore,regista,nomePersonaggio)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(codArtista,nome,cognome,attore,regista,nomePersonaggio)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(codArtista,nome,cognome,attore,regista,nomePersonaggio)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(codArtista,nome,cognome,attore,regista,nomePersonaggio)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(codArtista,nome,cognome,attore,regista,nomePersonaggio)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(codArtista,nome,cognome,attore,regista,nomePersonaggio)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(codArtista,nome,cognome,attore,regista,nomePersonaggio)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(codArtista,nome,cognome,attore,regista,nomePersonaggio)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(codArtista,nome,cognome,attore,regista,nomePersonaggio)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(codArtista,nome,cognome,attore,regista,nomePersonaggio)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(codArtista,nome,cognome,attore,regista,nomePersonaggio)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(codArtista,nome,cognome,attore,regista,nomePersonaggio)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(codArtista,nome,cognome,attore,regista,nomePersonaggio)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(codArtista,nome,cognome,attore,regista,nomePersonaggio)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(codArtista,nome,cognome,attore,regista,nomePersonaggio)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(codArtista,nome,cognome,attore,regista,nomePersonaggio)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(codArtista,nome,cognome,attore,regista,nomePersonaggio)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(codArtista,nome,cognome,attore,regista,nomePersonaggio)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(codArtista,nome,cognome,attore,regista,nomePersonaggio)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(codArtista,nome,cognome,attore,regista,nomePersonaggio)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(codArtista,nome,cognome,attore,regista,nomePersonaggio)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(codArtista,nome,cognome,attore,regista,nomePersonaggio)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(codArtista,nome,cognome,attore,regista,nomePersonaggio)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(codArtista,nome,cognome,attore,regista,nomePersonaggio)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(codArtista,nome,cognome,attore,regista,nomePersonaggio)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(codArtista,nome,cognome,attore,regista,nomePersonaggio)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(codArtista,nome,cognome,attore,regista,nomePersonaggio)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(codArtista,nome,cognome,attore,regista,nomePersonaggio)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(codArtista,nome,cognome,attore,regista,nomePersonaggio)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(codArtista,nome,cognome,attore,regista,nomePersonaggio)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(codArtista,nome,cognome,attore,regista,nomePersonaggio)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(codArtista,nome,cognome,attore,regista,nomePersonaggio)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(codArtista,nome,cognome,attore,regista,nomePersonaggio)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(codArtista,nome,cognome,attore,regista,nomePersonaggio)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(codArtista,nome,cognome,attore,regista,nomePersonaggio)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(codArtista,nome,cognome,attore,regista,nomePersonaggio)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(codArtista,nome,cognome,attore,regista,nomePersonaggio)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(codArtista,nome,cognome,attore,regista,nomePersonaggio)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(codArtista,nome,cognome,attore,regista,nomePersonaggio)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(codArtista,nome,cognome,attore,regista,nomePersonaggio)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(codArtista,nome,cognome,attore,regista,nomePersonaggio)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(codArtista,nome,cognome,attore,regista,nomePersonaggio)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(codArtista,nome,cognome,attore,regista,nomePersonaggio)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(codArtista,nome,cognome,attore,regista,nomePersonaggio)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(codArtista,nome,cognome,attore,regista,nomePersonaggio)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 t="shared" ref="C2:C65" si="0"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 t="shared" si="0"/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 t="shared" ref="C66:C129" si="1"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 t="shared" si="1"/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 t="shared" ref="C130:C193" si="2"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 t="shared" si="2"/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 t="shared" ref="C194:C257" si="3"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 t="shared" si="3"/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 t="shared" ref="C258:C321" si="4"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 t="shared" si="4"/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 t="shared" ref="C322:C385" si="5"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 t="shared" si="5"/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 t="shared" ref="C386:C449" si="6"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 t="shared" si="6"/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 t="shared" ref="C450:C513" si="7"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 t="shared" si="7"/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 t="shared" ref="C514:C520" si="8"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 t="shared" si="8"/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PAGAMENTO (3)</vt:lpstr>
      <vt:lpstr>PAGAMENTO (2)</vt:lpstr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2021-06-22T08:22:54Z</dcterms:modified>
</cp:coreProperties>
</file>