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AIUTO_ALE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9" i="2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L201" s="1"/>
  <c r="D200"/>
  <c r="E200" s="1"/>
  <c r="L200" s="1"/>
  <c r="D199"/>
  <c r="E199" s="1"/>
  <c r="L199" s="1"/>
  <c r="D198"/>
  <c r="E198" s="1"/>
  <c r="L198" s="1"/>
  <c r="D197"/>
  <c r="E197" s="1"/>
  <c r="L197" s="1"/>
  <c r="D196"/>
  <c r="E196" s="1"/>
  <c r="L196" s="1"/>
  <c r="D195"/>
  <c r="E195" s="1"/>
  <c r="L195" s="1"/>
  <c r="D194"/>
  <c r="E194" s="1"/>
  <c r="L194" s="1"/>
  <c r="D193"/>
  <c r="E193" s="1"/>
  <c r="L193" s="1"/>
  <c r="D192"/>
  <c r="E192" s="1"/>
  <c r="L192" s="1"/>
  <c r="D191"/>
  <c r="E191" s="1"/>
  <c r="L191" s="1"/>
  <c r="D190"/>
  <c r="E190" s="1"/>
  <c r="L190" s="1"/>
  <c r="D189"/>
  <c r="E189" s="1"/>
  <c r="L189" s="1"/>
  <c r="D188"/>
  <c r="E188" s="1"/>
  <c r="L188" s="1"/>
  <c r="D187"/>
  <c r="E187" s="1"/>
  <c r="L187" s="1"/>
  <c r="D186"/>
  <c r="E186" s="1"/>
  <c r="L186" s="1"/>
  <c r="D185"/>
  <c r="E185" s="1"/>
  <c r="L185" s="1"/>
  <c r="D184"/>
  <c r="E184" s="1"/>
  <c r="L184" s="1"/>
  <c r="D183"/>
  <c r="E183" s="1"/>
  <c r="L183" s="1"/>
  <c r="D182"/>
  <c r="E182" s="1"/>
  <c r="L182" s="1"/>
  <c r="D181"/>
  <c r="E181" s="1"/>
  <c r="L181" s="1"/>
  <c r="D180"/>
  <c r="E180" s="1"/>
  <c r="L180" s="1"/>
  <c r="D179"/>
  <c r="E179" s="1"/>
  <c r="L179" s="1"/>
  <c r="D178"/>
  <c r="E178" s="1"/>
  <c r="L178" s="1"/>
  <c r="D177"/>
  <c r="E177" s="1"/>
  <c r="L177" s="1"/>
  <c r="D176"/>
  <c r="E176" s="1"/>
  <c r="L176" s="1"/>
  <c r="D175"/>
  <c r="E175" s="1"/>
  <c r="L175" s="1"/>
  <c r="D174"/>
  <c r="E174" s="1"/>
  <c r="L174" s="1"/>
  <c r="D173"/>
  <c r="E173" s="1"/>
  <c r="L173" s="1"/>
  <c r="D172"/>
  <c r="E172" s="1"/>
  <c r="L172" s="1"/>
  <c r="D171"/>
  <c r="E171" s="1"/>
  <c r="L171" s="1"/>
  <c r="D170"/>
  <c r="E170" s="1"/>
  <c r="L170" s="1"/>
  <c r="D169"/>
  <c r="E169" s="1"/>
  <c r="L169" s="1"/>
  <c r="D168"/>
  <c r="E168" s="1"/>
  <c r="L168" s="1"/>
  <c r="D167"/>
  <c r="E167" s="1"/>
  <c r="L167" s="1"/>
  <c r="D166"/>
  <c r="E166" s="1"/>
  <c r="L166" s="1"/>
  <c r="D165"/>
  <c r="E165" s="1"/>
  <c r="L165" s="1"/>
  <c r="D164"/>
  <c r="E164" s="1"/>
  <c r="L164" s="1"/>
  <c r="D163"/>
  <c r="E163" s="1"/>
  <c r="L163" s="1"/>
  <c r="D162"/>
  <c r="E162" s="1"/>
  <c r="L162" s="1"/>
  <c r="D161"/>
  <c r="E161" s="1"/>
  <c r="L161" s="1"/>
  <c r="D160"/>
  <c r="E160" s="1"/>
  <c r="L160" s="1"/>
  <c r="D159"/>
  <c r="E159" s="1"/>
  <c r="L159" s="1"/>
  <c r="D158"/>
  <c r="E158" s="1"/>
  <c r="L158" s="1"/>
  <c r="D157"/>
  <c r="E157" s="1"/>
  <c r="L157" s="1"/>
  <c r="D156"/>
  <c r="E156" s="1"/>
  <c r="L156" s="1"/>
  <c r="D155"/>
  <c r="E155" s="1"/>
  <c r="L155" s="1"/>
  <c r="D154"/>
  <c r="E154" s="1"/>
  <c r="L154" s="1"/>
  <c r="D153"/>
  <c r="E153" s="1"/>
  <c r="L153" s="1"/>
  <c r="D152"/>
  <c r="E152" s="1"/>
  <c r="L152" s="1"/>
  <c r="D151"/>
  <c r="E151" s="1"/>
  <c r="L151" s="1"/>
  <c r="D150"/>
  <c r="E150" s="1"/>
  <c r="L150" s="1"/>
  <c r="D149"/>
  <c r="E149" s="1"/>
  <c r="L149" s="1"/>
  <c r="D148"/>
  <c r="E148" s="1"/>
  <c r="L148" s="1"/>
  <c r="D147"/>
  <c r="E147" s="1"/>
  <c r="L147" s="1"/>
  <c r="D146"/>
  <c r="E146" s="1"/>
  <c r="L146" s="1"/>
  <c r="D145"/>
  <c r="E145" s="1"/>
  <c r="L145" s="1"/>
  <c r="D144"/>
  <c r="E144" s="1"/>
  <c r="L144" s="1"/>
  <c r="D143"/>
  <c r="E143" s="1"/>
  <c r="L143" s="1"/>
  <c r="D142"/>
  <c r="E142" s="1"/>
  <c r="L142" s="1"/>
  <c r="D141"/>
  <c r="E141" s="1"/>
  <c r="L141" s="1"/>
  <c r="D140"/>
  <c r="E140" s="1"/>
  <c r="L140" s="1"/>
  <c r="D139"/>
  <c r="E139" s="1"/>
  <c r="L139" s="1"/>
  <c r="D138"/>
  <c r="E138" s="1"/>
  <c r="L138" s="1"/>
  <c r="D137"/>
  <c r="E137" s="1"/>
  <c r="L137" s="1"/>
  <c r="D136"/>
  <c r="E136" s="1"/>
  <c r="L136" s="1"/>
  <c r="D135"/>
  <c r="E135" s="1"/>
  <c r="L135" s="1"/>
  <c r="D134"/>
  <c r="E134" s="1"/>
  <c r="L134" s="1"/>
  <c r="D133"/>
  <c r="E133" s="1"/>
  <c r="L133" s="1"/>
  <c r="D132"/>
  <c r="E132" s="1"/>
  <c r="L132" s="1"/>
  <c r="D131"/>
  <c r="E131" s="1"/>
  <c r="L131" s="1"/>
  <c r="D130"/>
  <c r="E130" s="1"/>
  <c r="L130" s="1"/>
  <c r="D129"/>
  <c r="E129" s="1"/>
  <c r="L129" s="1"/>
  <c r="D128"/>
  <c r="E128" s="1"/>
  <c r="L128" s="1"/>
  <c r="D127"/>
  <c r="E127" s="1"/>
  <c r="L127" s="1"/>
  <c r="D126"/>
  <c r="E126" s="1"/>
  <c r="L126" s="1"/>
  <c r="D125"/>
  <c r="E125" s="1"/>
  <c r="L125" s="1"/>
  <c r="D124"/>
  <c r="E124" s="1"/>
  <c r="L124" s="1"/>
  <c r="D123"/>
  <c r="E123" s="1"/>
  <c r="L123" s="1"/>
  <c r="D122"/>
  <c r="E122" s="1"/>
  <c r="L122" s="1"/>
  <c r="D121"/>
  <c r="E121" s="1"/>
  <c r="L121" s="1"/>
  <c r="D120"/>
  <c r="E120" s="1"/>
  <c r="L120" s="1"/>
  <c r="D119"/>
  <c r="E119" s="1"/>
  <c r="L119" s="1"/>
  <c r="D118"/>
  <c r="E118" s="1"/>
  <c r="L118" s="1"/>
  <c r="D117"/>
  <c r="E117" s="1"/>
  <c r="L117" s="1"/>
  <c r="D116"/>
  <c r="E116" s="1"/>
  <c r="L116" s="1"/>
  <c r="D115"/>
  <c r="E115" s="1"/>
  <c r="L115" s="1"/>
  <c r="D114"/>
  <c r="E114" s="1"/>
  <c r="L114" s="1"/>
  <c r="D113"/>
  <c r="E113" s="1"/>
  <c r="L113" s="1"/>
  <c r="D112"/>
  <c r="E112" s="1"/>
  <c r="L112" s="1"/>
  <c r="D111"/>
  <c r="E111" s="1"/>
  <c r="L111" s="1"/>
  <c r="D110"/>
  <c r="E110" s="1"/>
  <c r="L110" s="1"/>
  <c r="D109"/>
  <c r="E109" s="1"/>
  <c r="L109" s="1"/>
  <c r="D108"/>
  <c r="E108" s="1"/>
  <c r="L108" s="1"/>
  <c r="D107"/>
  <c r="E107" s="1"/>
  <c r="L107" s="1"/>
  <c r="D106"/>
  <c r="E106" s="1"/>
  <c r="L106" s="1"/>
  <c r="D105"/>
  <c r="E105" s="1"/>
  <c r="L105" s="1"/>
  <c r="D104"/>
  <c r="E104" s="1"/>
  <c r="L104" s="1"/>
  <c r="D103"/>
  <c r="E103" s="1"/>
  <c r="L103" s="1"/>
  <c r="D102"/>
  <c r="E102" s="1"/>
  <c r="L102" s="1"/>
  <c r="D101"/>
  <c r="E101" s="1"/>
  <c r="L101" s="1"/>
  <c r="D100"/>
  <c r="E100" s="1"/>
  <c r="L100" s="1"/>
  <c r="D99"/>
  <c r="E99" s="1"/>
  <c r="L99" s="1"/>
  <c r="D98"/>
  <c r="E98" s="1"/>
  <c r="L98" s="1"/>
  <c r="D97"/>
  <c r="E97" s="1"/>
  <c r="L97" s="1"/>
  <c r="D96"/>
  <c r="E96" s="1"/>
  <c r="L96" s="1"/>
  <c r="D95"/>
  <c r="E95" s="1"/>
  <c r="L95" s="1"/>
  <c r="D94"/>
  <c r="E94" s="1"/>
  <c r="L94" s="1"/>
  <c r="D93"/>
  <c r="E93" s="1"/>
  <c r="L93" s="1"/>
  <c r="D92"/>
  <c r="E92" s="1"/>
  <c r="L92" s="1"/>
  <c r="D91"/>
  <c r="E91" s="1"/>
  <c r="L91" s="1"/>
  <c r="D90"/>
  <c r="E90" s="1"/>
  <c r="L90" s="1"/>
  <c r="D89"/>
  <c r="E89" s="1"/>
  <c r="L89" s="1"/>
  <c r="D88"/>
  <c r="E88" s="1"/>
  <c r="L88" s="1"/>
  <c r="D87"/>
  <c r="E87" s="1"/>
  <c r="L87" s="1"/>
  <c r="D86"/>
  <c r="E86" s="1"/>
  <c r="L86" s="1"/>
  <c r="D85"/>
  <c r="E85" s="1"/>
  <c r="L85" s="1"/>
  <c r="D84"/>
  <c r="E84" s="1"/>
  <c r="L84" s="1"/>
  <c r="D83"/>
  <c r="E83" s="1"/>
  <c r="L83" s="1"/>
  <c r="D82"/>
  <c r="E82" s="1"/>
  <c r="L82" s="1"/>
  <c r="D81"/>
  <c r="E81" s="1"/>
  <c r="L81" s="1"/>
  <c r="D80"/>
  <c r="E80" s="1"/>
  <c r="L80" s="1"/>
  <c r="D79"/>
  <c r="E79" s="1"/>
  <c r="L79" s="1"/>
  <c r="D78"/>
  <c r="E78" s="1"/>
  <c r="L78" s="1"/>
  <c r="D77"/>
  <c r="E77" s="1"/>
  <c r="L77" s="1"/>
  <c r="D76"/>
  <c r="E76" s="1"/>
  <c r="L76" s="1"/>
  <c r="D75"/>
  <c r="E75" s="1"/>
  <c r="L75" s="1"/>
  <c r="D74"/>
  <c r="E74" s="1"/>
  <c r="L74" s="1"/>
  <c r="D73"/>
  <c r="E73" s="1"/>
  <c r="L73" s="1"/>
  <c r="D72"/>
  <c r="E72" s="1"/>
  <c r="L72" s="1"/>
  <c r="D71"/>
  <c r="E71" s="1"/>
  <c r="L71" s="1"/>
  <c r="D70"/>
  <c r="E70" s="1"/>
  <c r="L70" s="1"/>
  <c r="D69"/>
  <c r="E69" s="1"/>
  <c r="L69" s="1"/>
  <c r="D68"/>
  <c r="E68" s="1"/>
  <c r="L68" s="1"/>
  <c r="D67"/>
  <c r="E67" s="1"/>
  <c r="L67" s="1"/>
  <c r="D66"/>
  <c r="E66" s="1"/>
  <c r="L66" s="1"/>
  <c r="D65"/>
  <c r="E65" s="1"/>
  <c r="L65" s="1"/>
  <c r="D64"/>
  <c r="E64" s="1"/>
  <c r="L64" s="1"/>
  <c r="D63"/>
  <c r="E63" s="1"/>
  <c r="L63" s="1"/>
  <c r="D62"/>
  <c r="E62" s="1"/>
  <c r="L62" s="1"/>
  <c r="D61"/>
  <c r="E61" s="1"/>
  <c r="L61" s="1"/>
  <c r="D60"/>
  <c r="E60" s="1"/>
  <c r="L60" s="1"/>
  <c r="D59"/>
  <c r="E59" s="1"/>
  <c r="L59" s="1"/>
  <c r="D58"/>
  <c r="E58" s="1"/>
  <c r="L58" s="1"/>
  <c r="D57"/>
  <c r="E57" s="1"/>
  <c r="L57" s="1"/>
  <c r="D56"/>
  <c r="E56" s="1"/>
  <c r="L56" s="1"/>
  <c r="D55"/>
  <c r="E55" s="1"/>
  <c r="L55" s="1"/>
  <c r="D54"/>
  <c r="E54" s="1"/>
  <c r="L54" s="1"/>
  <c r="D53"/>
  <c r="E53" s="1"/>
  <c r="L53" s="1"/>
  <c r="D52"/>
  <c r="E52" s="1"/>
  <c r="L52" s="1"/>
  <c r="D51"/>
  <c r="E51" s="1"/>
  <c r="L51" s="1"/>
  <c r="D50"/>
  <c r="E50" s="1"/>
  <c r="L50" s="1"/>
  <c r="D49"/>
  <c r="E49" s="1"/>
  <c r="L49" s="1"/>
  <c r="D48"/>
  <c r="E48" s="1"/>
  <c r="L48" s="1"/>
  <c r="D47"/>
  <c r="E47" s="1"/>
  <c r="L47" s="1"/>
  <c r="D46"/>
  <c r="E46" s="1"/>
  <c r="L46" s="1"/>
  <c r="D45"/>
  <c r="E45" s="1"/>
  <c r="L45" s="1"/>
  <c r="D44"/>
  <c r="E44" s="1"/>
  <c r="L44" s="1"/>
  <c r="D43"/>
  <c r="E43" s="1"/>
  <c r="L43" s="1"/>
  <c r="D42"/>
  <c r="E42" s="1"/>
  <c r="L42" s="1"/>
  <c r="D41"/>
  <c r="E41" s="1"/>
  <c r="L41" s="1"/>
  <c r="D40"/>
  <c r="E40" s="1"/>
  <c r="L40" s="1"/>
  <c r="D39"/>
  <c r="E39" s="1"/>
  <c r="L39" s="1"/>
  <c r="D38"/>
  <c r="E38" s="1"/>
  <c r="L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G200" l="1"/>
  <c r="H200" s="1"/>
  <c r="M200" s="1"/>
  <c r="G201"/>
  <c r="H201" s="1"/>
  <c r="M201" s="1"/>
  <c r="G38"/>
  <c r="H38" s="1"/>
  <c r="M38" s="1"/>
  <c r="G39"/>
  <c r="H39" s="1"/>
  <c r="M39" s="1"/>
  <c r="G40"/>
  <c r="H40" s="1"/>
  <c r="M40" s="1"/>
  <c r="G41"/>
  <c r="H41" s="1"/>
  <c r="M41" s="1"/>
  <c r="G42"/>
  <c r="H42" s="1"/>
  <c r="M42" s="1"/>
  <c r="G43"/>
  <c r="H43" s="1"/>
  <c r="M43" s="1"/>
  <c r="G44"/>
  <c r="H44" s="1"/>
  <c r="M44" s="1"/>
  <c r="G45"/>
  <c r="H45" s="1"/>
  <c r="M45" s="1"/>
  <c r="G46"/>
  <c r="H46" s="1"/>
  <c r="M46" s="1"/>
  <c r="G47"/>
  <c r="H47" s="1"/>
  <c r="M47" s="1"/>
  <c r="G48"/>
  <c r="H48" s="1"/>
  <c r="M48" s="1"/>
  <c r="G49"/>
  <c r="H49" s="1"/>
  <c r="M49" s="1"/>
  <c r="G50"/>
  <c r="H50" s="1"/>
  <c r="M50" s="1"/>
  <c r="G51"/>
  <c r="H51" s="1"/>
  <c r="M51" s="1"/>
  <c r="G52"/>
  <c r="H52" s="1"/>
  <c r="M52" s="1"/>
  <c r="G53"/>
  <c r="H53" s="1"/>
  <c r="M53" s="1"/>
  <c r="G54"/>
  <c r="H54" s="1"/>
  <c r="M54" s="1"/>
  <c r="G55"/>
  <c r="H55" s="1"/>
  <c r="M55" s="1"/>
  <c r="G56"/>
  <c r="H56" s="1"/>
  <c r="M56" s="1"/>
  <c r="G57"/>
  <c r="H57" s="1"/>
  <c r="M57" s="1"/>
  <c r="G58"/>
  <c r="H58" s="1"/>
  <c r="M58" s="1"/>
  <c r="G59"/>
  <c r="H59" s="1"/>
  <c r="M59" s="1"/>
  <c r="G60"/>
  <c r="H60" s="1"/>
  <c r="M60" s="1"/>
  <c r="G61"/>
  <c r="H61" s="1"/>
  <c r="M61" s="1"/>
  <c r="G62"/>
  <c r="H62" s="1"/>
  <c r="M62" s="1"/>
  <c r="G63"/>
  <c r="H63" s="1"/>
  <c r="M63" s="1"/>
  <c r="G64"/>
  <c r="H64" s="1"/>
  <c r="M64" s="1"/>
  <c r="G65"/>
  <c r="H65" s="1"/>
  <c r="M65" s="1"/>
  <c r="G66"/>
  <c r="H66" s="1"/>
  <c r="M66" s="1"/>
  <c r="G67"/>
  <c r="H67" s="1"/>
  <c r="M67" s="1"/>
  <c r="G68"/>
  <c r="H68" s="1"/>
  <c r="M68" s="1"/>
  <c r="G69"/>
  <c r="H69" s="1"/>
  <c r="M69" s="1"/>
  <c r="G70"/>
  <c r="H70" s="1"/>
  <c r="M70" s="1"/>
  <c r="G71"/>
  <c r="H71" s="1"/>
  <c r="M71" s="1"/>
  <c r="G72"/>
  <c r="H72" s="1"/>
  <c r="M72" s="1"/>
  <c r="G73"/>
  <c r="H73" s="1"/>
  <c r="M73" s="1"/>
  <c r="G74"/>
  <c r="H74" s="1"/>
  <c r="M74" s="1"/>
  <c r="G75"/>
  <c r="H75" s="1"/>
  <c r="M75" s="1"/>
  <c r="G76"/>
  <c r="H76" s="1"/>
  <c r="M76" s="1"/>
  <c r="G77"/>
  <c r="H77" s="1"/>
  <c r="M77" s="1"/>
  <c r="G78"/>
  <c r="H78" s="1"/>
  <c r="M78" s="1"/>
  <c r="G79"/>
  <c r="H79" s="1"/>
  <c r="M79" s="1"/>
  <c r="G80"/>
  <c r="H80" s="1"/>
  <c r="M80" s="1"/>
  <c r="G81"/>
  <c r="H81" s="1"/>
  <c r="M81" s="1"/>
  <c r="G82"/>
  <c r="H82" s="1"/>
  <c r="M82" s="1"/>
  <c r="G83"/>
  <c r="H83" s="1"/>
  <c r="M83" s="1"/>
  <c r="G84"/>
  <c r="H84" s="1"/>
  <c r="M84" s="1"/>
  <c r="G85"/>
  <c r="H85" s="1"/>
  <c r="M85" s="1"/>
  <c r="G86"/>
  <c r="H86" s="1"/>
  <c r="M86" s="1"/>
  <c r="G87"/>
  <c r="H87" s="1"/>
  <c r="M87" s="1"/>
  <c r="G88"/>
  <c r="H88" s="1"/>
  <c r="M88" s="1"/>
  <c r="G89"/>
  <c r="H89" s="1"/>
  <c r="M89" s="1"/>
  <c r="G90"/>
  <c r="H90" s="1"/>
  <c r="M90" s="1"/>
  <c r="G91"/>
  <c r="H91" s="1"/>
  <c r="M91" s="1"/>
  <c r="G92"/>
  <c r="H92" s="1"/>
  <c r="M92" s="1"/>
  <c r="G93"/>
  <c r="H93" s="1"/>
  <c r="M93" s="1"/>
  <c r="G94"/>
  <c r="H94" s="1"/>
  <c r="M94" s="1"/>
  <c r="G95"/>
  <c r="H95" s="1"/>
  <c r="M95" s="1"/>
  <c r="G96"/>
  <c r="H96" s="1"/>
  <c r="M96" s="1"/>
  <c r="G97"/>
  <c r="H97" s="1"/>
  <c r="M97" s="1"/>
  <c r="G98"/>
  <c r="H98" s="1"/>
  <c r="M98" s="1"/>
  <c r="G99"/>
  <c r="H99" s="1"/>
  <c r="M99" s="1"/>
  <c r="G100"/>
  <c r="H100" s="1"/>
  <c r="M100" s="1"/>
  <c r="G101"/>
  <c r="H101" s="1"/>
  <c r="M101" s="1"/>
  <c r="G102"/>
  <c r="H102" s="1"/>
  <c r="M102" s="1"/>
  <c r="G103"/>
  <c r="H103" s="1"/>
  <c r="M103" s="1"/>
  <c r="G104"/>
  <c r="H104" s="1"/>
  <c r="M104" s="1"/>
  <c r="G105"/>
  <c r="H105" s="1"/>
  <c r="M105" s="1"/>
  <c r="G106"/>
  <c r="H106" s="1"/>
  <c r="M106" s="1"/>
  <c r="G107"/>
  <c r="H107" s="1"/>
  <c r="M107" s="1"/>
  <c r="G108"/>
  <c r="H108" s="1"/>
  <c r="M108" s="1"/>
  <c r="G109"/>
  <c r="H109" s="1"/>
  <c r="M109" s="1"/>
  <c r="G110"/>
  <c r="H110" s="1"/>
  <c r="M110" s="1"/>
  <c r="G111"/>
  <c r="H111" s="1"/>
  <c r="M111" s="1"/>
  <c r="G112"/>
  <c r="H112" s="1"/>
  <c r="M112" s="1"/>
  <c r="G113"/>
  <c r="H113" s="1"/>
  <c r="M113" s="1"/>
  <c r="G114"/>
  <c r="H114" s="1"/>
  <c r="M114" s="1"/>
  <c r="G115"/>
  <c r="H115" s="1"/>
  <c r="M115" s="1"/>
  <c r="G116"/>
  <c r="H116" s="1"/>
  <c r="M116" s="1"/>
  <c r="G117"/>
  <c r="H117" s="1"/>
  <c r="M117" s="1"/>
  <c r="G118"/>
  <c r="H118" s="1"/>
  <c r="M118" s="1"/>
  <c r="G119"/>
  <c r="H119" s="1"/>
  <c r="M119" s="1"/>
  <c r="G120"/>
  <c r="H120" s="1"/>
  <c r="M120" s="1"/>
  <c r="G121"/>
  <c r="H121" s="1"/>
  <c r="M121" s="1"/>
  <c r="G122"/>
  <c r="H122" s="1"/>
  <c r="M122" s="1"/>
  <c r="G123"/>
  <c r="H123" s="1"/>
  <c r="M123" s="1"/>
  <c r="G124"/>
  <c r="H124" s="1"/>
  <c r="M124" s="1"/>
  <c r="G125"/>
  <c r="H125" s="1"/>
  <c r="M125" s="1"/>
  <c r="G126"/>
  <c r="H126" s="1"/>
  <c r="M126" s="1"/>
  <c r="G127"/>
  <c r="H127" s="1"/>
  <c r="M127" s="1"/>
  <c r="G128"/>
  <c r="H128" s="1"/>
  <c r="M128" s="1"/>
  <c r="G129"/>
  <c r="H129" s="1"/>
  <c r="M129" s="1"/>
  <c r="G130"/>
  <c r="H130" s="1"/>
  <c r="M130" s="1"/>
  <c r="G131"/>
  <c r="H131" s="1"/>
  <c r="M131" s="1"/>
  <c r="G132"/>
  <c r="H132" s="1"/>
  <c r="M132" s="1"/>
  <c r="G133"/>
  <c r="H133" s="1"/>
  <c r="M133" s="1"/>
  <c r="G134"/>
  <c r="H134" s="1"/>
  <c r="M134" s="1"/>
  <c r="G135"/>
  <c r="H135" s="1"/>
  <c r="M135" s="1"/>
  <c r="G136"/>
  <c r="H136" s="1"/>
  <c r="M136" s="1"/>
  <c r="G137"/>
  <c r="H137" s="1"/>
  <c r="M137" s="1"/>
  <c r="G138"/>
  <c r="H138" s="1"/>
  <c r="M138" s="1"/>
  <c r="G139"/>
  <c r="H139" s="1"/>
  <c r="M139" s="1"/>
  <c r="G140"/>
  <c r="H140" s="1"/>
  <c r="M140" s="1"/>
  <c r="G141"/>
  <c r="H141" s="1"/>
  <c r="M141" s="1"/>
  <c r="G142"/>
  <c r="H142" s="1"/>
  <c r="M142" s="1"/>
  <c r="G143"/>
  <c r="H143" s="1"/>
  <c r="M143" s="1"/>
  <c r="G144"/>
  <c r="H144" s="1"/>
  <c r="M144" s="1"/>
  <c r="G145"/>
  <c r="H145" s="1"/>
  <c r="M145" s="1"/>
  <c r="G146"/>
  <c r="H146" s="1"/>
  <c r="M146" s="1"/>
  <c r="G147"/>
  <c r="H147" s="1"/>
  <c r="M147" s="1"/>
  <c r="G148"/>
  <c r="H148" s="1"/>
  <c r="M148" s="1"/>
  <c r="G149"/>
  <c r="H149" s="1"/>
  <c r="M149" s="1"/>
  <c r="G150"/>
  <c r="H150" s="1"/>
  <c r="M150" s="1"/>
  <c r="G151"/>
  <c r="H151" s="1"/>
  <c r="M151" s="1"/>
  <c r="G152"/>
  <c r="H152" s="1"/>
  <c r="M152" s="1"/>
  <c r="G153"/>
  <c r="H153" s="1"/>
  <c r="M153" s="1"/>
  <c r="G154"/>
  <c r="H154" s="1"/>
  <c r="M154" s="1"/>
  <c r="G155"/>
  <c r="H155" s="1"/>
  <c r="M155" s="1"/>
  <c r="G156"/>
  <c r="H156" s="1"/>
  <c r="M156" s="1"/>
  <c r="G157"/>
  <c r="H157" s="1"/>
  <c r="M157" s="1"/>
  <c r="G158"/>
  <c r="H158" s="1"/>
  <c r="M158" s="1"/>
  <c r="G159"/>
  <c r="H159" s="1"/>
  <c r="M159" s="1"/>
  <c r="G160"/>
  <c r="H160" s="1"/>
  <c r="M160" s="1"/>
  <c r="G161"/>
  <c r="H161" s="1"/>
  <c r="M161" s="1"/>
  <c r="G162"/>
  <c r="H162" s="1"/>
  <c r="M162" s="1"/>
  <c r="G163"/>
  <c r="H163" s="1"/>
  <c r="M163" s="1"/>
  <c r="G164"/>
  <c r="H164" s="1"/>
  <c r="M164" s="1"/>
  <c r="G165"/>
  <c r="H165" s="1"/>
  <c r="M165" s="1"/>
  <c r="G166"/>
  <c r="H166" s="1"/>
  <c r="M166" s="1"/>
  <c r="G167"/>
  <c r="H167" s="1"/>
  <c r="M167" s="1"/>
  <c r="G168"/>
  <c r="H168" s="1"/>
  <c r="M168" s="1"/>
  <c r="G169"/>
  <c r="H169" s="1"/>
  <c r="M169" s="1"/>
  <c r="G170"/>
  <c r="H170" s="1"/>
  <c r="M170" s="1"/>
  <c r="G171"/>
  <c r="H171" s="1"/>
  <c r="M171" s="1"/>
  <c r="G172"/>
  <c r="H172" s="1"/>
  <c r="M172" s="1"/>
  <c r="G173"/>
  <c r="H173" s="1"/>
  <c r="M173" s="1"/>
  <c r="G174"/>
  <c r="H174" s="1"/>
  <c r="M174" s="1"/>
  <c r="G175"/>
  <c r="H175" s="1"/>
  <c r="M175" s="1"/>
  <c r="G176"/>
  <c r="H176" s="1"/>
  <c r="M176" s="1"/>
  <c r="G177"/>
  <c r="H177" s="1"/>
  <c r="M177" s="1"/>
  <c r="G178"/>
  <c r="H178" s="1"/>
  <c r="M178" s="1"/>
  <c r="G179"/>
  <c r="H179" s="1"/>
  <c r="M179" s="1"/>
  <c r="G180"/>
  <c r="H180" s="1"/>
  <c r="M180" s="1"/>
  <c r="G181"/>
  <c r="H181" s="1"/>
  <c r="M181" s="1"/>
  <c r="G182"/>
  <c r="H182" s="1"/>
  <c r="M182" s="1"/>
  <c r="G183"/>
  <c r="H183" s="1"/>
  <c r="M183" s="1"/>
  <c r="G184"/>
  <c r="H184" s="1"/>
  <c r="M184" s="1"/>
  <c r="G185"/>
  <c r="H185" s="1"/>
  <c r="M185" s="1"/>
  <c r="G186"/>
  <c r="H186" s="1"/>
  <c r="M186" s="1"/>
  <c r="G187"/>
  <c r="H187" s="1"/>
  <c r="M187" s="1"/>
  <c r="G188"/>
  <c r="H188" s="1"/>
  <c r="M188" s="1"/>
  <c r="G189"/>
  <c r="H189" s="1"/>
  <c r="M189" s="1"/>
  <c r="G190"/>
  <c r="H190" s="1"/>
  <c r="M190" s="1"/>
  <c r="G191"/>
  <c r="H191" s="1"/>
  <c r="M191" s="1"/>
  <c r="G192"/>
  <c r="H192" s="1"/>
  <c r="M192" s="1"/>
  <c r="G193"/>
  <c r="H193" s="1"/>
  <c r="M193" s="1"/>
  <c r="G194"/>
  <c r="H194" s="1"/>
  <c r="M194" s="1"/>
  <c r="G195"/>
  <c r="H195" s="1"/>
  <c r="M195" s="1"/>
  <c r="G196"/>
  <c r="H196" s="1"/>
  <c r="M196" s="1"/>
  <c r="G197"/>
  <c r="H197" s="1"/>
  <c r="M197" s="1"/>
  <c r="G198"/>
  <c r="H198" s="1"/>
  <c r="M198" s="1"/>
  <c r="G199"/>
  <c r="H199" s="1"/>
  <c r="M199" s="1"/>
  <c r="D2"/>
  <c r="E2" s="1"/>
  <c r="R228"/>
  <c r="R138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S102"/>
  <c r="R103"/>
  <c r="R104"/>
  <c r="R105"/>
  <c r="R106"/>
  <c r="R107"/>
  <c r="R108"/>
  <c r="R109"/>
  <c r="R110"/>
  <c r="R111"/>
  <c r="R112"/>
  <c r="R113"/>
  <c r="S114"/>
  <c r="R115"/>
  <c r="S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9"/>
  <c r="N90"/>
  <c r="O90" s="1"/>
  <c r="N91"/>
  <c r="O91" s="1"/>
  <c r="N92"/>
  <c r="O92" s="1"/>
  <c r="N93"/>
  <c r="O93" s="1"/>
  <c r="N94"/>
  <c r="O94" s="1"/>
  <c r="N95"/>
  <c r="O95" s="1"/>
  <c r="N96"/>
  <c r="O96" s="1"/>
  <c r="N97"/>
  <c r="N98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N110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N122"/>
  <c r="N123"/>
  <c r="O123" s="1"/>
  <c r="N124"/>
  <c r="O124" s="1"/>
  <c r="N125"/>
  <c r="O125" s="1"/>
  <c r="N126"/>
  <c r="O126" s="1"/>
  <c r="N127"/>
  <c r="O127" s="1"/>
  <c r="N128"/>
  <c r="O128" s="1"/>
  <c r="N129"/>
  <c r="O129" s="1"/>
  <c r="N130"/>
  <c r="O130" s="1"/>
  <c r="N131"/>
  <c r="O131" s="1"/>
  <c r="N132"/>
  <c r="O132" s="1"/>
  <c r="N133"/>
  <c r="N134"/>
  <c r="N135"/>
  <c r="O135" s="1"/>
  <c r="N136"/>
  <c r="O136" s="1"/>
  <c r="N137"/>
  <c r="O137" s="1"/>
  <c r="N138"/>
  <c r="O138" s="1"/>
  <c r="N139"/>
  <c r="O139" s="1"/>
  <c r="N140"/>
  <c r="O140" s="1"/>
  <c r="N141"/>
  <c r="O141" s="1"/>
  <c r="N142"/>
  <c r="O142" s="1"/>
  <c r="N143"/>
  <c r="O143" s="1"/>
  <c r="N144"/>
  <c r="O144" s="1"/>
  <c r="N145"/>
  <c r="N146"/>
  <c r="N147"/>
  <c r="O147" s="1"/>
  <c r="N148"/>
  <c r="O148" s="1"/>
  <c r="N149"/>
  <c r="O149" s="1"/>
  <c r="N150"/>
  <c r="O150" s="1"/>
  <c r="N151"/>
  <c r="O151" s="1"/>
  <c r="N152"/>
  <c r="O152" s="1"/>
  <c r="N153"/>
  <c r="O153" s="1"/>
  <c r="N154"/>
  <c r="O154" s="1"/>
  <c r="N155"/>
  <c r="O155" s="1"/>
  <c r="N156"/>
  <c r="O156" s="1"/>
  <c r="N157"/>
  <c r="N158"/>
  <c r="N159"/>
  <c r="N160"/>
  <c r="O160" s="1"/>
  <c r="N161"/>
  <c r="O161" s="1"/>
  <c r="N162"/>
  <c r="O162" s="1"/>
  <c r="N163"/>
  <c r="N164"/>
  <c r="O164" s="1"/>
  <c r="N165"/>
  <c r="O165" s="1"/>
  <c r="N166"/>
  <c r="O166" s="1"/>
  <c r="N167"/>
  <c r="N168"/>
  <c r="O168" s="1"/>
  <c r="N169"/>
  <c r="N170"/>
  <c r="N171"/>
  <c r="N172"/>
  <c r="O172" s="1"/>
  <c r="N173"/>
  <c r="O173" s="1"/>
  <c r="N174"/>
  <c r="O174" s="1"/>
  <c r="N175"/>
  <c r="N176"/>
  <c r="O176" s="1"/>
  <c r="N177"/>
  <c r="O177" s="1"/>
  <c r="N178"/>
  <c r="O178" s="1"/>
  <c r="N179"/>
  <c r="N180"/>
  <c r="O180" s="1"/>
  <c r="N181"/>
  <c r="N182"/>
  <c r="N183"/>
  <c r="N184"/>
  <c r="O184" s="1"/>
  <c r="N185"/>
  <c r="O185" s="1"/>
  <c r="N186"/>
  <c r="O186" s="1"/>
  <c r="N187"/>
  <c r="N188"/>
  <c r="O188" s="1"/>
  <c r="N189"/>
  <c r="O189" s="1"/>
  <c r="N190"/>
  <c r="O190" s="1"/>
  <c r="N191"/>
  <c r="N192"/>
  <c r="O192" s="1"/>
  <c r="N193"/>
  <c r="N194"/>
  <c r="N195"/>
  <c r="N196"/>
  <c r="O196" s="1"/>
  <c r="N197"/>
  <c r="O197" s="1"/>
  <c r="N198"/>
  <c r="O198" s="1"/>
  <c r="N199"/>
  <c r="N200"/>
  <c r="N201"/>
  <c r="O201" s="1"/>
  <c r="N202"/>
  <c r="G202" s="1"/>
  <c r="N203"/>
  <c r="G203" s="1"/>
  <c r="N204"/>
  <c r="G204" s="1"/>
  <c r="N205"/>
  <c r="G205" s="1"/>
  <c r="N206"/>
  <c r="G206" s="1"/>
  <c r="N207"/>
  <c r="G207" s="1"/>
  <c r="N208"/>
  <c r="G208" s="1"/>
  <c r="N209"/>
  <c r="G209" s="1"/>
  <c r="N210"/>
  <c r="G210" s="1"/>
  <c r="N211"/>
  <c r="G211" s="1"/>
  <c r="N212"/>
  <c r="G212" s="1"/>
  <c r="N213"/>
  <c r="G213" s="1"/>
  <c r="N214"/>
  <c r="G214" s="1"/>
  <c r="N215"/>
  <c r="G215" s="1"/>
  <c r="N216"/>
  <c r="G216" s="1"/>
  <c r="N217"/>
  <c r="G217" s="1"/>
  <c r="N218"/>
  <c r="G218" s="1"/>
  <c r="N219"/>
  <c r="G219" s="1"/>
  <c r="N220"/>
  <c r="G220" s="1"/>
  <c r="N221"/>
  <c r="G221" s="1"/>
  <c r="N222"/>
  <c r="G222" s="1"/>
  <c r="N223"/>
  <c r="G223" s="1"/>
  <c r="N224"/>
  <c r="G224" s="1"/>
  <c r="N225"/>
  <c r="G225" s="1"/>
  <c r="N226"/>
  <c r="G226" s="1"/>
  <c r="N227"/>
  <c r="G227" s="1"/>
  <c r="N228"/>
  <c r="G228" s="1"/>
  <c r="N229"/>
  <c r="G229" s="1"/>
  <c r="N29"/>
  <c r="G29" s="1"/>
  <c r="N30"/>
  <c r="G30" s="1"/>
  <c r="N31"/>
  <c r="N32"/>
  <c r="N33"/>
  <c r="N34"/>
  <c r="G34" s="1"/>
  <c r="H34" s="1"/>
  <c r="L34" s="1"/>
  <c r="N35"/>
  <c r="N36"/>
  <c r="N37"/>
  <c r="N38"/>
  <c r="N39"/>
  <c r="O39" s="1"/>
  <c r="N40"/>
  <c r="O40" s="1"/>
  <c r="N41"/>
  <c r="O41" s="1"/>
  <c r="N42"/>
  <c r="N43"/>
  <c r="N44"/>
  <c r="O44" s="1"/>
  <c r="N45"/>
  <c r="N46"/>
  <c r="N47"/>
  <c r="O47" s="1"/>
  <c r="N48"/>
  <c r="O48" s="1"/>
  <c r="N49"/>
  <c r="N50"/>
  <c r="N51"/>
  <c r="O51" s="1"/>
  <c r="N52"/>
  <c r="O52" s="1"/>
  <c r="N53"/>
  <c r="N54"/>
  <c r="N55"/>
  <c r="N56"/>
  <c r="O56" s="1"/>
  <c r="N57"/>
  <c r="N58"/>
  <c r="N59"/>
  <c r="O59" s="1"/>
  <c r="N60"/>
  <c r="O60" s="1"/>
  <c r="N61"/>
  <c r="N62"/>
  <c r="N63"/>
  <c r="O63" s="1"/>
  <c r="N64"/>
  <c r="O64" s="1"/>
  <c r="N65"/>
  <c r="N66"/>
  <c r="N67"/>
  <c r="N68"/>
  <c r="O68" s="1"/>
  <c r="N69"/>
  <c r="N70"/>
  <c r="N71"/>
  <c r="O71" s="1"/>
  <c r="N72"/>
  <c r="O72" s="1"/>
  <c r="N73"/>
  <c r="N74"/>
  <c r="N75"/>
  <c r="O75" s="1"/>
  <c r="N76"/>
  <c r="O76" s="1"/>
  <c r="N77"/>
  <c r="N78"/>
  <c r="N79"/>
  <c r="N80"/>
  <c r="O80" s="1"/>
  <c r="N81"/>
  <c r="N82"/>
  <c r="N83"/>
  <c r="O83" s="1"/>
  <c r="N84"/>
  <c r="O84" s="1"/>
  <c r="N85"/>
  <c r="N86"/>
  <c r="N87"/>
  <c r="O87" s="1"/>
  <c r="N88"/>
  <c r="O88" s="1"/>
  <c r="N89"/>
  <c r="N3"/>
  <c r="G3" s="1"/>
  <c r="N4"/>
  <c r="N5"/>
  <c r="G5" s="1"/>
  <c r="N6"/>
  <c r="G6" s="1"/>
  <c r="N7"/>
  <c r="G7" s="1"/>
  <c r="N8"/>
  <c r="G8" s="1"/>
  <c r="N9"/>
  <c r="G9" s="1"/>
  <c r="N10"/>
  <c r="G10" s="1"/>
  <c r="N11"/>
  <c r="G11" s="1"/>
  <c r="N12"/>
  <c r="G12" s="1"/>
  <c r="N13"/>
  <c r="G13" s="1"/>
  <c r="N14"/>
  <c r="G14" s="1"/>
  <c r="N15"/>
  <c r="G15" s="1"/>
  <c r="N16"/>
  <c r="G16" s="1"/>
  <c r="N17"/>
  <c r="G17" s="1"/>
  <c r="N18"/>
  <c r="G18" s="1"/>
  <c r="N19"/>
  <c r="G19" s="1"/>
  <c r="N20"/>
  <c r="G20" s="1"/>
  <c r="N21"/>
  <c r="G21" s="1"/>
  <c r="N22"/>
  <c r="G22" s="1"/>
  <c r="N23"/>
  <c r="G23" s="1"/>
  <c r="N24"/>
  <c r="G24" s="1"/>
  <c r="N25"/>
  <c r="G25" s="1"/>
  <c r="N26"/>
  <c r="G26" s="1"/>
  <c r="N27"/>
  <c r="G27" s="1"/>
  <c r="N28"/>
  <c r="G28" s="1"/>
  <c r="N2"/>
  <c r="G2" s="1"/>
  <c r="O2" s="1"/>
  <c r="F2"/>
  <c r="M34" l="1"/>
  <c r="O199"/>
  <c r="O195"/>
  <c r="O191"/>
  <c r="O187"/>
  <c r="O183"/>
  <c r="O179"/>
  <c r="O175"/>
  <c r="O171"/>
  <c r="O167"/>
  <c r="O163"/>
  <c r="O159"/>
  <c r="O17"/>
  <c r="H17"/>
  <c r="O229"/>
  <c r="H229"/>
  <c r="O225"/>
  <c r="H225"/>
  <c r="O221"/>
  <c r="H221"/>
  <c r="O217"/>
  <c r="H217"/>
  <c r="O213"/>
  <c r="H213"/>
  <c r="O209"/>
  <c r="H209"/>
  <c r="O205"/>
  <c r="H205"/>
  <c r="O5"/>
  <c r="H5"/>
  <c r="O26"/>
  <c r="H26"/>
  <c r="O22"/>
  <c r="H22"/>
  <c r="O18"/>
  <c r="H18"/>
  <c r="O14"/>
  <c r="H14"/>
  <c r="O10"/>
  <c r="H10"/>
  <c r="O6"/>
  <c r="H6"/>
  <c r="O29"/>
  <c r="H29"/>
  <c r="O226"/>
  <c r="H226"/>
  <c r="O222"/>
  <c r="H222"/>
  <c r="O218"/>
  <c r="H218"/>
  <c r="O214"/>
  <c r="H214"/>
  <c r="O210"/>
  <c r="H210"/>
  <c r="O206"/>
  <c r="H206"/>
  <c r="O202"/>
  <c r="H202"/>
  <c r="O25"/>
  <c r="H25"/>
  <c r="O21"/>
  <c r="H21"/>
  <c r="O13"/>
  <c r="H13"/>
  <c r="O9"/>
  <c r="H9"/>
  <c r="O27"/>
  <c r="H27"/>
  <c r="O23"/>
  <c r="H23"/>
  <c r="O19"/>
  <c r="H19"/>
  <c r="O15"/>
  <c r="H15"/>
  <c r="O11"/>
  <c r="H11"/>
  <c r="O7"/>
  <c r="H7"/>
  <c r="O3"/>
  <c r="H3"/>
  <c r="O30"/>
  <c r="H30"/>
  <c r="O227"/>
  <c r="H227"/>
  <c r="O223"/>
  <c r="H223"/>
  <c r="O219"/>
  <c r="H219"/>
  <c r="O215"/>
  <c r="H215"/>
  <c r="O211"/>
  <c r="H211"/>
  <c r="O207"/>
  <c r="H207"/>
  <c r="O203"/>
  <c r="H203"/>
  <c r="O28"/>
  <c r="H28"/>
  <c r="O24"/>
  <c r="H24"/>
  <c r="O20"/>
  <c r="H20"/>
  <c r="O16"/>
  <c r="H16"/>
  <c r="O12"/>
  <c r="H12"/>
  <c r="O8"/>
  <c r="H8"/>
  <c r="O228"/>
  <c r="H228"/>
  <c r="O224"/>
  <c r="H224"/>
  <c r="O220"/>
  <c r="H220"/>
  <c r="O216"/>
  <c r="H216"/>
  <c r="O212"/>
  <c r="H212"/>
  <c r="O208"/>
  <c r="H208"/>
  <c r="O204"/>
  <c r="H204"/>
  <c r="G37"/>
  <c r="H37" s="1"/>
  <c r="G33"/>
  <c r="H33" s="1"/>
  <c r="G35"/>
  <c r="H35" s="1"/>
  <c r="G31"/>
  <c r="H31" s="1"/>
  <c r="G36"/>
  <c r="H36" s="1"/>
  <c r="G32"/>
  <c r="H32" s="1"/>
  <c r="O89"/>
  <c r="O85"/>
  <c r="O81"/>
  <c r="O77"/>
  <c r="O73"/>
  <c r="O69"/>
  <c r="O65"/>
  <c r="O61"/>
  <c r="O57"/>
  <c r="O53"/>
  <c r="O49"/>
  <c r="O45"/>
  <c r="O70"/>
  <c r="O34"/>
  <c r="O200"/>
  <c r="O82"/>
  <c r="O78"/>
  <c r="O66"/>
  <c r="O58"/>
  <c r="O54"/>
  <c r="O46"/>
  <c r="O42"/>
  <c r="O169"/>
  <c r="O193"/>
  <c r="O181"/>
  <c r="O157"/>
  <c r="O145"/>
  <c r="O133"/>
  <c r="O121"/>
  <c r="O109"/>
  <c r="O97"/>
  <c r="O62"/>
  <c r="O50"/>
  <c r="O74"/>
  <c r="O38"/>
  <c r="O86"/>
  <c r="O79"/>
  <c r="O67"/>
  <c r="O43"/>
  <c r="O55"/>
  <c r="O182"/>
  <c r="O170"/>
  <c r="O158"/>
  <c r="O146"/>
  <c r="O134"/>
  <c r="O122"/>
  <c r="O110"/>
  <c r="O98"/>
  <c r="O194"/>
  <c r="H2"/>
  <c r="L2" s="1"/>
  <c r="G4"/>
  <c r="H4" s="1"/>
  <c r="T141"/>
  <c r="T201"/>
  <c r="T129"/>
  <c r="T200"/>
  <c r="T128"/>
  <c r="T212"/>
  <c r="T189"/>
  <c r="T117"/>
  <c r="T140"/>
  <c r="T188"/>
  <c r="T116"/>
  <c r="T177"/>
  <c r="T105"/>
  <c r="T176"/>
  <c r="T104"/>
  <c r="T213"/>
  <c r="S224"/>
  <c r="T165"/>
  <c r="T93"/>
  <c r="S212"/>
  <c r="T164"/>
  <c r="T92"/>
  <c r="T225"/>
  <c r="T153"/>
  <c r="T81"/>
  <c r="T224"/>
  <c r="T152"/>
  <c r="T80"/>
  <c r="S200"/>
  <c r="T223"/>
  <c r="T211"/>
  <c r="T199"/>
  <c r="T187"/>
  <c r="T175"/>
  <c r="T163"/>
  <c r="T151"/>
  <c r="T139"/>
  <c r="T127"/>
  <c r="T115"/>
  <c r="T103"/>
  <c r="T91"/>
  <c r="T79"/>
  <c r="S188"/>
  <c r="T222"/>
  <c r="T210"/>
  <c r="T198"/>
  <c r="T186"/>
  <c r="T174"/>
  <c r="T162"/>
  <c r="T150"/>
  <c r="T138"/>
  <c r="T126"/>
  <c r="T114"/>
  <c r="T102"/>
  <c r="T90"/>
  <c r="T78"/>
  <c r="S176"/>
  <c r="T221"/>
  <c r="T209"/>
  <c r="T197"/>
  <c r="T185"/>
  <c r="T173"/>
  <c r="T161"/>
  <c r="T149"/>
  <c r="T137"/>
  <c r="T125"/>
  <c r="T113"/>
  <c r="T101"/>
  <c r="T89"/>
  <c r="T77"/>
  <c r="S164"/>
  <c r="T220"/>
  <c r="T208"/>
  <c r="T196"/>
  <c r="T184"/>
  <c r="T172"/>
  <c r="T160"/>
  <c r="T148"/>
  <c r="T136"/>
  <c r="T124"/>
  <c r="T112"/>
  <c r="T100"/>
  <c r="T88"/>
  <c r="T76"/>
  <c r="S152"/>
  <c r="T219"/>
  <c r="T207"/>
  <c r="T195"/>
  <c r="T183"/>
  <c r="T171"/>
  <c r="T159"/>
  <c r="T147"/>
  <c r="T135"/>
  <c r="T123"/>
  <c r="T111"/>
  <c r="T99"/>
  <c r="T87"/>
  <c r="T75"/>
  <c r="S140"/>
  <c r="T218"/>
  <c r="T206"/>
  <c r="T194"/>
  <c r="T182"/>
  <c r="T170"/>
  <c r="T158"/>
  <c r="T146"/>
  <c r="T134"/>
  <c r="T122"/>
  <c r="T110"/>
  <c r="T98"/>
  <c r="T86"/>
  <c r="T74"/>
  <c r="T229"/>
  <c r="T217"/>
  <c r="T205"/>
  <c r="T193"/>
  <c r="T181"/>
  <c r="T169"/>
  <c r="T157"/>
  <c r="T145"/>
  <c r="T133"/>
  <c r="T121"/>
  <c r="T109"/>
  <c r="T97"/>
  <c r="T85"/>
  <c r="T73"/>
  <c r="T228"/>
  <c r="T216"/>
  <c r="T204"/>
  <c r="T192"/>
  <c r="T180"/>
  <c r="T168"/>
  <c r="T156"/>
  <c r="T144"/>
  <c r="T132"/>
  <c r="T120"/>
  <c r="T108"/>
  <c r="T96"/>
  <c r="T84"/>
  <c r="T72"/>
  <c r="T227"/>
  <c r="T215"/>
  <c r="T203"/>
  <c r="T191"/>
  <c r="T179"/>
  <c r="T167"/>
  <c r="T155"/>
  <c r="T143"/>
  <c r="T131"/>
  <c r="T119"/>
  <c r="T107"/>
  <c r="T95"/>
  <c r="T83"/>
  <c r="T71"/>
  <c r="R114"/>
  <c r="T226"/>
  <c r="T214"/>
  <c r="T202"/>
  <c r="T190"/>
  <c r="T178"/>
  <c r="T166"/>
  <c r="T154"/>
  <c r="T142"/>
  <c r="T130"/>
  <c r="T118"/>
  <c r="T106"/>
  <c r="T94"/>
  <c r="T82"/>
  <c r="T70"/>
  <c r="R116"/>
  <c r="S225"/>
  <c r="S213"/>
  <c r="S201"/>
  <c r="S189"/>
  <c r="S177"/>
  <c r="S165"/>
  <c r="S153"/>
  <c r="S141"/>
  <c r="S129"/>
  <c r="S117"/>
  <c r="S105"/>
  <c r="S93"/>
  <c r="S81"/>
  <c r="S128"/>
  <c r="S104"/>
  <c r="S92"/>
  <c r="S80"/>
  <c r="S223"/>
  <c r="S211"/>
  <c r="S199"/>
  <c r="S187"/>
  <c r="S175"/>
  <c r="S163"/>
  <c r="S151"/>
  <c r="S139"/>
  <c r="S127"/>
  <c r="S115"/>
  <c r="S103"/>
  <c r="S91"/>
  <c r="S79"/>
  <c r="R102"/>
  <c r="S222"/>
  <c r="S210"/>
  <c r="S198"/>
  <c r="S186"/>
  <c r="S174"/>
  <c r="S162"/>
  <c r="S150"/>
  <c r="S138"/>
  <c r="S126"/>
  <c r="S90"/>
  <c r="S78"/>
  <c r="S221"/>
  <c r="S209"/>
  <c r="S197"/>
  <c r="S185"/>
  <c r="S173"/>
  <c r="S161"/>
  <c r="S149"/>
  <c r="S137"/>
  <c r="S125"/>
  <c r="S113"/>
  <c r="S101"/>
  <c r="S89"/>
  <c r="S77"/>
  <c r="S220"/>
  <c r="S208"/>
  <c r="S196"/>
  <c r="S184"/>
  <c r="S172"/>
  <c r="S160"/>
  <c r="S148"/>
  <c r="S136"/>
  <c r="S124"/>
  <c r="S112"/>
  <c r="S100"/>
  <c r="S88"/>
  <c r="S76"/>
  <c r="S219"/>
  <c r="S207"/>
  <c r="S195"/>
  <c r="S183"/>
  <c r="S171"/>
  <c r="S159"/>
  <c r="S147"/>
  <c r="S135"/>
  <c r="S123"/>
  <c r="S111"/>
  <c r="S99"/>
  <c r="S87"/>
  <c r="S75"/>
  <c r="S218"/>
  <c r="S206"/>
  <c r="S194"/>
  <c r="S182"/>
  <c r="S170"/>
  <c r="S158"/>
  <c r="S146"/>
  <c r="S134"/>
  <c r="S122"/>
  <c r="S110"/>
  <c r="S98"/>
  <c r="S86"/>
  <c r="S74"/>
  <c r="S229"/>
  <c r="S217"/>
  <c r="S205"/>
  <c r="S193"/>
  <c r="S181"/>
  <c r="S169"/>
  <c r="S157"/>
  <c r="S145"/>
  <c r="S133"/>
  <c r="S121"/>
  <c r="S109"/>
  <c r="S97"/>
  <c r="S85"/>
  <c r="S73"/>
  <c r="S228"/>
  <c r="S216"/>
  <c r="S204"/>
  <c r="S192"/>
  <c r="S180"/>
  <c r="S168"/>
  <c r="S156"/>
  <c r="S144"/>
  <c r="S132"/>
  <c r="S120"/>
  <c r="S108"/>
  <c r="S96"/>
  <c r="S84"/>
  <c r="S72"/>
  <c r="S227"/>
  <c r="S215"/>
  <c r="S203"/>
  <c r="S191"/>
  <c r="S179"/>
  <c r="S167"/>
  <c r="S155"/>
  <c r="S143"/>
  <c r="S131"/>
  <c r="S119"/>
  <c r="S107"/>
  <c r="S95"/>
  <c r="S83"/>
  <c r="S71"/>
  <c r="S226"/>
  <c r="S214"/>
  <c r="S202"/>
  <c r="S190"/>
  <c r="S178"/>
  <c r="S166"/>
  <c r="S154"/>
  <c r="S142"/>
  <c r="S130"/>
  <c r="S118"/>
  <c r="S106"/>
  <c r="S94"/>
  <c r="S82"/>
  <c r="S70"/>
  <c r="L220" l="1"/>
  <c r="M220" s="1"/>
  <c r="L12"/>
  <c r="M12" s="1"/>
  <c r="L32"/>
  <c r="M32" s="1"/>
  <c r="L208"/>
  <c r="M208" s="1"/>
  <c r="L224"/>
  <c r="M224" s="1"/>
  <c r="L16"/>
  <c r="M16" s="1"/>
  <c r="L203"/>
  <c r="M203" s="1"/>
  <c r="L219"/>
  <c r="M219" s="1"/>
  <c r="L3"/>
  <c r="M3" s="1"/>
  <c r="L19"/>
  <c r="M19" s="1"/>
  <c r="L13"/>
  <c r="M13" s="1"/>
  <c r="L206"/>
  <c r="M206" s="1"/>
  <c r="L222"/>
  <c r="M222" s="1"/>
  <c r="L10"/>
  <c r="M10" s="1"/>
  <c r="L18"/>
  <c r="M18" s="1"/>
  <c r="L205"/>
  <c r="M205" s="1"/>
  <c r="L213"/>
  <c r="M213" s="1"/>
  <c r="L221"/>
  <c r="M221" s="1"/>
  <c r="L229"/>
  <c r="M229" s="1"/>
  <c r="L212"/>
  <c r="M212" s="1"/>
  <c r="L28"/>
  <c r="M28" s="1"/>
  <c r="L33"/>
  <c r="M33" s="1"/>
  <c r="L216"/>
  <c r="M216" s="1"/>
  <c r="L8"/>
  <c r="M8" s="1"/>
  <c r="L24"/>
  <c r="M24" s="1"/>
  <c r="L211"/>
  <c r="M211" s="1"/>
  <c r="L227"/>
  <c r="M227" s="1"/>
  <c r="L11"/>
  <c r="M11" s="1"/>
  <c r="L27"/>
  <c r="M27" s="1"/>
  <c r="L25"/>
  <c r="M25" s="1"/>
  <c r="L214"/>
  <c r="M214" s="1"/>
  <c r="L29"/>
  <c r="M29" s="1"/>
  <c r="L26"/>
  <c r="M26" s="1"/>
  <c r="L35"/>
  <c r="M35" s="1"/>
  <c r="L31"/>
  <c r="M31" s="1"/>
  <c r="L228"/>
  <c r="M228" s="1"/>
  <c r="L207"/>
  <c r="M207" s="1"/>
  <c r="L215"/>
  <c r="M215" s="1"/>
  <c r="L223"/>
  <c r="M223" s="1"/>
  <c r="L30"/>
  <c r="M30" s="1"/>
  <c r="L7"/>
  <c r="M7" s="1"/>
  <c r="L15"/>
  <c r="M15" s="1"/>
  <c r="L23"/>
  <c r="M23" s="1"/>
  <c r="L9"/>
  <c r="M9" s="1"/>
  <c r="L21"/>
  <c r="M21" s="1"/>
  <c r="L202"/>
  <c r="M202" s="1"/>
  <c r="L210"/>
  <c r="M210" s="1"/>
  <c r="L218"/>
  <c r="M218" s="1"/>
  <c r="L226"/>
  <c r="M226" s="1"/>
  <c r="L6"/>
  <c r="M6" s="1"/>
  <c r="L14"/>
  <c r="M14" s="1"/>
  <c r="L22"/>
  <c r="M22" s="1"/>
  <c r="L5"/>
  <c r="M5" s="1"/>
  <c r="L209"/>
  <c r="M209" s="1"/>
  <c r="L217"/>
  <c r="M217" s="1"/>
  <c r="L225"/>
  <c r="M225" s="1"/>
  <c r="L17"/>
  <c r="M17" s="1"/>
  <c r="L204"/>
  <c r="M204" s="1"/>
  <c r="L20"/>
  <c r="M20" s="1"/>
  <c r="L4"/>
  <c r="M4" s="1"/>
  <c r="L36"/>
  <c r="M36" s="1"/>
  <c r="L37"/>
  <c r="M37" s="1"/>
  <c r="M2"/>
  <c r="O36"/>
  <c r="O35"/>
  <c r="O37"/>
  <c r="O32"/>
  <c r="O31"/>
  <c r="O33"/>
  <c r="O4"/>
  <c r="P3" l="1"/>
  <c r="R3" s="1"/>
  <c r="P4"/>
  <c r="P5"/>
  <c r="R5" s="1"/>
  <c r="P6"/>
  <c r="R6" s="1"/>
  <c r="P7"/>
  <c r="R7" s="1"/>
  <c r="P8"/>
  <c r="R8" s="1"/>
  <c r="P9"/>
  <c r="R9" s="1"/>
  <c r="P10"/>
  <c r="R10" s="1"/>
  <c r="P11"/>
  <c r="R11" s="1"/>
  <c r="P12"/>
  <c r="R12" s="1"/>
  <c r="P13"/>
  <c r="R13" s="1"/>
  <c r="P14"/>
  <c r="R14" s="1"/>
  <c r="P15"/>
  <c r="R15" s="1"/>
  <c r="P16"/>
  <c r="R16" s="1"/>
  <c r="P17"/>
  <c r="R17" s="1"/>
  <c r="P18"/>
  <c r="R18" s="1"/>
  <c r="P19"/>
  <c r="R19" s="1"/>
  <c r="P20"/>
  <c r="R20" s="1"/>
  <c r="P21"/>
  <c r="R21" s="1"/>
  <c r="P22"/>
  <c r="R22" s="1"/>
  <c r="P23"/>
  <c r="R23" s="1"/>
  <c r="P24"/>
  <c r="R24" s="1"/>
  <c r="P25"/>
  <c r="T25" s="1"/>
  <c r="P26"/>
  <c r="R26" s="1"/>
  <c r="P27"/>
  <c r="R27" s="1"/>
  <c r="P28"/>
  <c r="R28" s="1"/>
  <c r="P29"/>
  <c r="R29" s="1"/>
  <c r="P30"/>
  <c r="R30" s="1"/>
  <c r="P31"/>
  <c r="R31" s="1"/>
  <c r="P32"/>
  <c r="R32" s="1"/>
  <c r="P33"/>
  <c r="R33" s="1"/>
  <c r="P34"/>
  <c r="R34" s="1"/>
  <c r="P35"/>
  <c r="R35" s="1"/>
  <c r="P36"/>
  <c r="R36" s="1"/>
  <c r="P37"/>
  <c r="R37" s="1"/>
  <c r="P38"/>
  <c r="R38" s="1"/>
  <c r="P39"/>
  <c r="R39" s="1"/>
  <c r="P40"/>
  <c r="R40" s="1"/>
  <c r="P41"/>
  <c r="R41" s="1"/>
  <c r="P42"/>
  <c r="R42" s="1"/>
  <c r="P43"/>
  <c r="R43" s="1"/>
  <c r="P44"/>
  <c r="R44" s="1"/>
  <c r="P45"/>
  <c r="R45" s="1"/>
  <c r="P46"/>
  <c r="R46" s="1"/>
  <c r="P47"/>
  <c r="R47" s="1"/>
  <c r="P48"/>
  <c r="R48" s="1"/>
  <c r="P49"/>
  <c r="R49" s="1"/>
  <c r="P50"/>
  <c r="R50" s="1"/>
  <c r="P51"/>
  <c r="R51" s="1"/>
  <c r="P52"/>
  <c r="R52" s="1"/>
  <c r="P53"/>
  <c r="R53" s="1"/>
  <c r="P54"/>
  <c r="R54" s="1"/>
  <c r="P55"/>
  <c r="R55" s="1"/>
  <c r="P56"/>
  <c r="R56" s="1"/>
  <c r="P57"/>
  <c r="R57" s="1"/>
  <c r="P58"/>
  <c r="R58" s="1"/>
  <c r="P59"/>
  <c r="R59" s="1"/>
  <c r="P60"/>
  <c r="R60" s="1"/>
  <c r="P61"/>
  <c r="R61" s="1"/>
  <c r="P62"/>
  <c r="R62" s="1"/>
  <c r="P63"/>
  <c r="R63" s="1"/>
  <c r="P64"/>
  <c r="R64" s="1"/>
  <c r="P65"/>
  <c r="R65" s="1"/>
  <c r="P66"/>
  <c r="R66" s="1"/>
  <c r="P67"/>
  <c r="R67" s="1"/>
  <c r="P68"/>
  <c r="R68" s="1"/>
  <c r="P69"/>
  <c r="R69" s="1"/>
  <c r="P2"/>
  <c r="R2" s="1"/>
  <c r="R4" l="1"/>
  <c r="T52"/>
  <c r="T16"/>
  <c r="T49"/>
  <c r="T40"/>
  <c r="T37"/>
  <c r="T28"/>
  <c r="T13"/>
  <c r="T12"/>
  <c r="T4"/>
  <c r="T64"/>
  <c r="T62"/>
  <c r="T50"/>
  <c r="T38"/>
  <c r="T26"/>
  <c r="T14"/>
  <c r="R25"/>
  <c r="T59"/>
  <c r="T47"/>
  <c r="T35"/>
  <c r="T23"/>
  <c r="T11"/>
  <c r="T61"/>
  <c r="T48"/>
  <c r="T58"/>
  <c r="T46"/>
  <c r="T34"/>
  <c r="T22"/>
  <c r="T10"/>
  <c r="T60"/>
  <c r="T36"/>
  <c r="T24"/>
  <c r="T69"/>
  <c r="T57"/>
  <c r="T45"/>
  <c r="T33"/>
  <c r="T21"/>
  <c r="T9"/>
  <c r="T68"/>
  <c r="T56"/>
  <c r="T44"/>
  <c r="T32"/>
  <c r="T20"/>
  <c r="T8"/>
  <c r="T67"/>
  <c r="T55"/>
  <c r="T43"/>
  <c r="T31"/>
  <c r="T19"/>
  <c r="T7"/>
  <c r="T66"/>
  <c r="T54"/>
  <c r="T42"/>
  <c r="T30"/>
  <c r="T18"/>
  <c r="T6"/>
  <c r="T65"/>
  <c r="T53"/>
  <c r="T41"/>
  <c r="T29"/>
  <c r="T17"/>
  <c r="T5"/>
  <c r="T63"/>
  <c r="T51"/>
  <c r="T39"/>
  <c r="T27"/>
  <c r="T15"/>
  <c r="T3"/>
  <c r="T2"/>
  <c r="S37"/>
  <c r="S25"/>
  <c r="S13"/>
  <c r="S62"/>
  <c r="S50"/>
  <c r="S38"/>
  <c r="S26"/>
  <c r="S14"/>
  <c r="S49"/>
  <c r="S59"/>
  <c r="S47"/>
  <c r="S35"/>
  <c r="S23"/>
  <c r="S11"/>
  <c r="S58"/>
  <c r="S46"/>
  <c r="S34"/>
  <c r="S22"/>
  <c r="S10"/>
  <c r="S61"/>
  <c r="S24"/>
  <c r="S69"/>
  <c r="S57"/>
  <c r="S45"/>
  <c r="S33"/>
  <c r="S21"/>
  <c r="S9"/>
  <c r="S60"/>
  <c r="S68"/>
  <c r="S56"/>
  <c r="S44"/>
  <c r="S32"/>
  <c r="S20"/>
  <c r="S8"/>
  <c r="S67"/>
  <c r="S55"/>
  <c r="S43"/>
  <c r="S31"/>
  <c r="S19"/>
  <c r="S7"/>
  <c r="S36"/>
  <c r="S66"/>
  <c r="S54"/>
  <c r="S42"/>
  <c r="S30"/>
  <c r="S18"/>
  <c r="S6"/>
  <c r="S65"/>
  <c r="S53"/>
  <c r="S41"/>
  <c r="S29"/>
  <c r="S17"/>
  <c r="S5"/>
  <c r="S12"/>
  <c r="S64"/>
  <c r="S52"/>
  <c r="S40"/>
  <c r="S28"/>
  <c r="S16"/>
  <c r="S4"/>
  <c r="S48"/>
  <c r="S63"/>
  <c r="S51"/>
  <c r="S39"/>
  <c r="S27"/>
  <c r="S15"/>
  <c r="S3"/>
  <c r="S2"/>
</calcChain>
</file>

<file path=xl/sharedStrings.xml><?xml version="1.0" encoding="utf-8"?>
<sst xmlns="http://schemas.openxmlformats.org/spreadsheetml/2006/main" count="921" uniqueCount="254">
  <si>
    <t>Sofia</t>
  </si>
  <si>
    <t>DomenicoMondadori</t>
  </si>
  <si>
    <t>17/07/2020</t>
  </si>
  <si>
    <t>Camilla</t>
  </si>
  <si>
    <t>Lucia</t>
  </si>
  <si>
    <t>Domenico</t>
  </si>
  <si>
    <t>Dante</t>
  </si>
  <si>
    <t>TonyReggio</t>
  </si>
  <si>
    <t>16/07/2020</t>
  </si>
  <si>
    <t>Tony</t>
  </si>
  <si>
    <t>Eugenio</t>
  </si>
  <si>
    <t>DarioAzeglioTabegna</t>
  </si>
  <si>
    <t>17/10/2020</t>
  </si>
  <si>
    <t>Dario</t>
  </si>
  <si>
    <t>Antonia</t>
  </si>
  <si>
    <t>AntoniaRosaMicotti</t>
  </si>
  <si>
    <t>12/07/2020</t>
  </si>
  <si>
    <t>Michelle</t>
  </si>
  <si>
    <t>ZenoneVega</t>
  </si>
  <si>
    <t>13/07/2020</t>
  </si>
  <si>
    <t>Zenone</t>
  </si>
  <si>
    <t>Maicol</t>
  </si>
  <si>
    <t>BeatriceNazari</t>
  </si>
  <si>
    <t>Beatrice</t>
  </si>
  <si>
    <t>Elena</t>
  </si>
  <si>
    <t>ElenaRobertaNucibella</t>
  </si>
  <si>
    <t>11/07/2020</t>
  </si>
  <si>
    <t>Mattia</t>
  </si>
  <si>
    <t>ElenaDelia</t>
  </si>
  <si>
    <t>22/03/2020</t>
  </si>
  <si>
    <t>Chiara</t>
  </si>
  <si>
    <t>Riccardo</t>
  </si>
  <si>
    <t>RiccardoErrico</t>
  </si>
  <si>
    <t>21/03/2020</t>
  </si>
  <si>
    <t>Helena</t>
  </si>
  <si>
    <t>HelenaBoccalupo</t>
  </si>
  <si>
    <t>20/03/2020</t>
  </si>
  <si>
    <t>BarbaraNevi</t>
  </si>
  <si>
    <t>19/03/2020</t>
  </si>
  <si>
    <t>Barbara</t>
  </si>
  <si>
    <t>Marco</t>
  </si>
  <si>
    <t>MicheleTatiani</t>
  </si>
  <si>
    <t>18/10/2020</t>
  </si>
  <si>
    <t>Andrea</t>
  </si>
  <si>
    <t>Michele</t>
  </si>
  <si>
    <t>Frank</t>
  </si>
  <si>
    <t>FrankZanchi</t>
  </si>
  <si>
    <t>Carlo</t>
  </si>
  <si>
    <t>PaoloManfredi</t>
  </si>
  <si>
    <t>16/10/2020</t>
  </si>
  <si>
    <t>Tommaso</t>
  </si>
  <si>
    <t>Nicola</t>
  </si>
  <si>
    <t>Paolo</t>
  </si>
  <si>
    <t>Mirko</t>
  </si>
  <si>
    <t>XavierDiIacono</t>
  </si>
  <si>
    <t>15/03/2020</t>
  </si>
  <si>
    <t>Xavier</t>
  </si>
  <si>
    <t>RyanVincenzi</t>
  </si>
  <si>
    <t>14/01/2020</t>
  </si>
  <si>
    <t>Ryan</t>
  </si>
  <si>
    <t>NickBelfiori</t>
  </si>
  <si>
    <t>13/01/2020</t>
  </si>
  <si>
    <t>Nick</t>
  </si>
  <si>
    <t>ZaraFederici</t>
  </si>
  <si>
    <t>12/02/2020</t>
  </si>
  <si>
    <t>Margherita</t>
  </si>
  <si>
    <t>Zara</t>
  </si>
  <si>
    <t>Viola</t>
  </si>
  <si>
    <t>JuryCotugno</t>
  </si>
  <si>
    <t>11/02/2020</t>
  </si>
  <si>
    <t>Jury</t>
  </si>
  <si>
    <t>FrancescoGelmini</t>
  </si>
  <si>
    <t>10/02/2020</t>
  </si>
  <si>
    <t>Gianluca</t>
  </si>
  <si>
    <t>Francesco</t>
  </si>
  <si>
    <t>GyllesBiscaro</t>
  </si>
  <si>
    <t>09/02/2020</t>
  </si>
  <si>
    <t>Gyless</t>
  </si>
  <si>
    <t>Sigfrido</t>
  </si>
  <si>
    <t>SigfridoPraxiolu</t>
  </si>
  <si>
    <t>08/02/2020</t>
  </si>
  <si>
    <t>GiadaBitossi</t>
  </si>
  <si>
    <t>Giada</t>
  </si>
  <si>
    <t>KevinBizzuti</t>
  </si>
  <si>
    <t>06/01/2020</t>
  </si>
  <si>
    <t>Simone</t>
  </si>
  <si>
    <t>CarolinaSanzani</t>
  </si>
  <si>
    <t>05/01/2020</t>
  </si>
  <si>
    <t>Carolina</t>
  </si>
  <si>
    <t>JavisDoparconi</t>
  </si>
  <si>
    <t>Javis</t>
  </si>
  <si>
    <t>EttoreDomenici</t>
  </si>
  <si>
    <t>03/01/2020</t>
  </si>
  <si>
    <t>Giulia</t>
  </si>
  <si>
    <t>Claudio</t>
  </si>
  <si>
    <t>Ettore</t>
  </si>
  <si>
    <t>GiuliaLetiziaNorbiato</t>
  </si>
  <si>
    <t>02/01/2020</t>
  </si>
  <si>
    <t>AssuntaRubini</t>
  </si>
  <si>
    <t>01/01/2020</t>
  </si>
  <si>
    <t>Maria</t>
  </si>
  <si>
    <t>Assunta</t>
  </si>
  <si>
    <t>nomeUtente</t>
  </si>
  <si>
    <t>nomeAccount</t>
  </si>
  <si>
    <t>dataInizio</t>
  </si>
  <si>
    <t>data</t>
  </si>
  <si>
    <t>ora</t>
  </si>
  <si>
    <t>minutoArrivo</t>
  </si>
  <si>
    <t>codFilm</t>
  </si>
  <si>
    <t>durataComplessiva</t>
  </si>
  <si>
    <t>A0101</t>
  </si>
  <si>
    <t>A0102</t>
  </si>
  <si>
    <t>A0103</t>
  </si>
  <si>
    <t>A0104</t>
  </si>
  <si>
    <t>A0105</t>
  </si>
  <si>
    <t>B0101</t>
  </si>
  <si>
    <t>B0102</t>
  </si>
  <si>
    <t>B0103</t>
  </si>
  <si>
    <t>C0101</t>
  </si>
  <si>
    <t>D0101</t>
  </si>
  <si>
    <t>D0102</t>
  </si>
  <si>
    <t>D0103</t>
  </si>
  <si>
    <t>D0104</t>
  </si>
  <si>
    <t>E0101</t>
  </si>
  <si>
    <t>E0102</t>
  </si>
  <si>
    <t>E0103</t>
  </si>
  <si>
    <t>F0101</t>
  </si>
  <si>
    <t>F0102</t>
  </si>
  <si>
    <t>F0103</t>
  </si>
  <si>
    <t>G0101</t>
  </si>
  <si>
    <t>G0102</t>
  </si>
  <si>
    <t>G0103</t>
  </si>
  <si>
    <t>G0104</t>
  </si>
  <si>
    <t>G0105</t>
  </si>
  <si>
    <t>H0101</t>
  </si>
  <si>
    <t>H0102</t>
  </si>
  <si>
    <t>H0103</t>
  </si>
  <si>
    <t>I0102</t>
  </si>
  <si>
    <t>I0103</t>
  </si>
  <si>
    <t>I0104</t>
  </si>
  <si>
    <t>I0105</t>
  </si>
  <si>
    <t>J0101</t>
  </si>
  <si>
    <t>J0102</t>
  </si>
  <si>
    <t>J0103</t>
  </si>
  <si>
    <t>K0101</t>
  </si>
  <si>
    <t>K0102</t>
  </si>
  <si>
    <t>K0103</t>
  </si>
  <si>
    <t>A0201</t>
  </si>
  <si>
    <t>A0202</t>
  </si>
  <si>
    <t>A0203</t>
  </si>
  <si>
    <t>A0204</t>
  </si>
  <si>
    <t>B0104</t>
  </si>
  <si>
    <t>A0106</t>
  </si>
  <si>
    <t>A0107</t>
  </si>
  <si>
    <t>A0108</t>
  </si>
  <si>
    <t>A0109</t>
  </si>
  <si>
    <t>A0110</t>
  </si>
  <si>
    <t>A0205</t>
  </si>
  <si>
    <t>A0206</t>
  </si>
  <si>
    <t>A0207</t>
  </si>
  <si>
    <t>A0208</t>
  </si>
  <si>
    <t>B0105</t>
  </si>
  <si>
    <t>B0106</t>
  </si>
  <si>
    <t>B0107</t>
  </si>
  <si>
    <t>B0108</t>
  </si>
  <si>
    <t>B0109</t>
  </si>
  <si>
    <t>B0110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</si>
  <si>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</si>
  <si>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</si>
  <si>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</si>
  <si>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</si>
  <si>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</si>
  <si>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</si>
  <si>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</si>
  <si>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</si>
  <si>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</si>
  <si>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</si>
  <si>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</si>
  <si>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</si>
  <si>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</si>
  <si>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</si>
  <si>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</si>
  <si>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</si>
  <si>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</si>
  <si>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</si>
  <si>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</si>
  <si>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D0105</t>
  </si>
  <si>
    <t>D0106</t>
  </si>
  <si>
    <t>D0107</t>
  </si>
  <si>
    <t>D0108</t>
  </si>
  <si>
    <t>D0109</t>
  </si>
  <si>
    <t>D0110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</si>
  <si>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</si>
  <si>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</si>
  <si>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</si>
  <si>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</si>
  <si>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</si>
  <si>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</si>
  <si>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</si>
  <si>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</si>
  <si>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</si>
  <si>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</si>
  <si>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</si>
  <si>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</si>
  <si>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</si>
  <si>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</si>
  <si>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</si>
  <si>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</si>
  <si>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</si>
  <si>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</si>
  <si>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</si>
  <si>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</si>
  <si>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</si>
  <si>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F0104</t>
  </si>
  <si>
    <t>F0105</t>
  </si>
  <si>
    <t>F0106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</si>
  <si>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</si>
  <si>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</si>
  <si>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</si>
  <si>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</si>
  <si>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</si>
  <si>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</si>
  <si>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</si>
  <si>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</si>
  <si>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</si>
  <si>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</si>
  <si>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</si>
  <si>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</si>
  <si>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H0104</t>
  </si>
  <si>
    <t>H0105</t>
  </si>
  <si>
    <t>H0106</t>
  </si>
  <si>
    <t>I0101</t>
  </si>
  <si>
    <t>I0106</t>
  </si>
  <si>
    <t>I0107</t>
  </si>
  <si>
    <t>I0108</t>
  </si>
  <si>
    <t>I0109</t>
  </si>
  <si>
    <t>I0110</t>
  </si>
  <si>
    <t>J0104</t>
  </si>
  <si>
    <t>J0105</t>
  </si>
  <si>
    <t>J0106</t>
  </si>
  <si>
    <t>J0107</t>
  </si>
  <si>
    <t>J0108</t>
  </si>
  <si>
    <t>J0109</t>
  </si>
  <si>
    <t>J0110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</si>
  <si>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</si>
  <si>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</si>
  <si>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</si>
  <si>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</si>
  <si>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</si>
  <si>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</si>
  <si>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</si>
  <si>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</si>
  <si>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</si>
  <si>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codEpisodio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</si>
</sst>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2" fontId="0" fillId="0" borderId="0" xfId="0" applyNumberFormat="1"/>
    <xf numFmtId="14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ill="1"/>
    <xf numFmtId="164" fontId="1" fillId="0" borderId="0" xfId="0" applyNumberFormat="1" applyFont="1" applyFill="1" applyAlignment="1">
      <alignment vertical="center"/>
    </xf>
    <xf numFmtId="16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8"/>
  <sheetViews>
    <sheetView tabSelected="1" topLeftCell="L1" zoomScale="85" workbookViewId="0">
      <selection activeCell="M2" sqref="M2"/>
    </sheetView>
  </sheetViews>
  <sheetFormatPr defaultRowHeight="15"/>
  <cols>
    <col min="1" max="1" width="19.7109375" bestFit="1" customWidth="1"/>
    <col min="2" max="2" width="10.5703125" style="1" bestFit="1" customWidth="1"/>
    <col min="3" max="3" width="19.28515625" customWidth="1"/>
    <col min="4" max="4" width="10.5703125" style="2" bestFit="1" customWidth="1"/>
    <col min="5" max="5" width="10.5703125" style="1" customWidth="1"/>
    <col min="6" max="6" width="9.140625" customWidth="1"/>
    <col min="7" max="7" width="18.5703125" customWidth="1"/>
    <col min="8" max="8" width="20" customWidth="1"/>
    <col min="9" max="9" width="22.140625" customWidth="1"/>
    <col min="10" max="10" width="16.5703125" style="3" bestFit="1" customWidth="1"/>
    <col min="12" max="12" width="66.85546875" style="3" customWidth="1"/>
    <col min="13" max="13" width="177.28515625" style="3" customWidth="1"/>
    <col min="16" max="17" width="10.5703125" style="2" customWidth="1"/>
  </cols>
  <sheetData>
    <row r="1" spans="1:20">
      <c r="A1" t="s">
        <v>103</v>
      </c>
      <c r="B1" s="1" t="s">
        <v>104</v>
      </c>
      <c r="C1" t="s">
        <v>102</v>
      </c>
      <c r="D1" t="s">
        <v>105</v>
      </c>
      <c r="F1" t="s">
        <v>106</v>
      </c>
      <c r="G1" t="s">
        <v>107</v>
      </c>
      <c r="I1" t="s">
        <v>253</v>
      </c>
      <c r="J1" s="3" t="s">
        <v>109</v>
      </c>
      <c r="K1" t="s">
        <v>108</v>
      </c>
    </row>
    <row r="2" spans="1:20">
      <c r="A2" s="1" t="s">
        <v>98</v>
      </c>
      <c r="B2" s="1" t="s">
        <v>99</v>
      </c>
      <c r="C2" t="s">
        <v>101</v>
      </c>
      <c r="D2" s="2">
        <f t="shared" ref="D2:D65" ca="1" si="0">RANDBETWEEN(B2,Q2)</f>
        <v>43879</v>
      </c>
      <c r="E2" s="6" t="str">
        <f t="shared" ref="E2:E65" ca="1" si="1">TEXT(D2,"GG/MM/AAAA")</f>
        <v>18/02/2020</v>
      </c>
      <c r="F2" t="str">
        <f t="shared" ref="F2:F65" ca="1" si="2">TEXT(RAND(),"HH:MM:SS")</f>
        <v>22:43:58</v>
      </c>
      <c r="G2" s="3">
        <f t="shared" ref="G2:G30" ca="1" si="3">N2*J2</f>
        <v>2.0996239139653351E-2</v>
      </c>
      <c r="H2" s="3" t="str">
        <f ca="1">TEXT(G2,"HH:MM:SS")</f>
        <v>00:30:14</v>
      </c>
      <c r="I2" s="8" t="s">
        <v>110</v>
      </c>
      <c r="J2" s="9">
        <v>3.4722222222222224E-2</v>
      </c>
      <c r="L2" s="3" t="str">
        <f ca="1">CONCATENATE("('",A2,"','",C2,"','",E2,"','",F2,"','",H2,"','",I2,"',NULL)")</f>
        <v>('AssuntaRubini','Assunta','18/02/2020','22:43:58','00:30:14','A0101',NULL)</v>
      </c>
      <c r="M2" s="4" t="str">
        <f ca="1">CONCATENATE("INSERT INTO VISIONE (",$A$1,",",$C$1,",",$D$1,",",$F$1,",",$G$1,",",$I$1,",",$K$1,")"," VALUES ",AIUTO_ALE!L2)</f>
        <v>INSERT INTO VISIONE (nomeAccount,nomeUtente,data,ora,minutoArrivo,codEpisodio,codFilm) VALUES ('AssuntaRubini','Assunta','18/02/2020','22:43:58','00:30:14','A0101',NULL)</v>
      </c>
      <c r="N2" s="5">
        <f t="shared" ref="N2:N65" ca="1" si="4">RAND()</f>
        <v>0.60469168722201649</v>
      </c>
      <c r="O2" s="3" t="b">
        <f t="shared" ref="O2:O65" ca="1" si="5">G2&lt;J2</f>
        <v>1</v>
      </c>
      <c r="P2" s="2">
        <f t="shared" ref="P2:P33" si="6">DATEVALUE(B2)</f>
        <v>43831</v>
      </c>
      <c r="Q2" s="2">
        <v>44369</v>
      </c>
      <c r="R2" t="b">
        <f t="shared" ref="R2:R65" ca="1" si="7">(D2&lt;P2)</f>
        <v>0</v>
      </c>
      <c r="S2" t="b">
        <f t="shared" ref="S2:S65" ca="1" si="8">(D2&gt;Q2)</f>
        <v>0</v>
      </c>
      <c r="T2" t="b">
        <f t="shared" ref="T2:T65" ca="1" si="9">AND(D2&gt;P2,D2&lt;Q2)</f>
        <v>1</v>
      </c>
    </row>
    <row r="3" spans="1:20">
      <c r="A3" s="1" t="s">
        <v>98</v>
      </c>
      <c r="B3" s="1" t="s">
        <v>99</v>
      </c>
      <c r="C3" t="s">
        <v>100</v>
      </c>
      <c r="D3" s="2">
        <f t="shared" ca="1" si="0"/>
        <v>43904</v>
      </c>
      <c r="E3" s="6" t="str">
        <f t="shared" ca="1" si="1"/>
        <v>14/03/2020</v>
      </c>
      <c r="F3" t="str">
        <f t="shared" ca="1" si="2"/>
        <v>12:49:29</v>
      </c>
      <c r="G3" s="3">
        <f t="shared" ca="1" si="3"/>
        <v>1.7980580087357721E-2</v>
      </c>
      <c r="H3" s="3" t="str">
        <f t="shared" ref="H3:H66" ca="1" si="10">TEXT(G3,"HH:MM:SS")</f>
        <v>00:25:54</v>
      </c>
      <c r="I3" s="8" t="s">
        <v>111</v>
      </c>
      <c r="J3" s="9">
        <v>3.4722222222222224E-2</v>
      </c>
      <c r="L3" s="3" t="str">
        <f t="shared" ref="L3:L66" ca="1" si="11">CONCATENATE("('",A3,"','",C3,"','",E3,"','",F3,"','",H3,"','",I3,"',NULL)")</f>
        <v>('AssuntaRubini','Maria','14/03/2020','12:49:29','00:25:54','A0102',NULL)</v>
      </c>
      <c r="M3" s="4" t="str">
        <f ca="1">CONCATENATE("INSERT INTO VISIONE (",$A$1,",",$C$1,",",$D$1,",",$F$1,",",$G$1,",",$I$1,",",$K$1,")"," VALUES ",AIUTO_ALE!L3)</f>
        <v>INSERT INTO VISIONE (nomeAccount,nomeUtente,data,ora,minutoArrivo,codEpisodio,codFilm) VALUES ('AssuntaRubini','Maria','14/03/2020','12:49:29','00:25:54','A0102',NULL)</v>
      </c>
      <c r="N3" s="5">
        <f t="shared" ca="1" si="4"/>
        <v>0.5178407065159023</v>
      </c>
      <c r="O3" s="3" t="b">
        <f t="shared" ca="1" si="5"/>
        <v>1</v>
      </c>
      <c r="P3" s="2">
        <f t="shared" si="6"/>
        <v>43831</v>
      </c>
      <c r="Q3" s="2">
        <v>44369</v>
      </c>
      <c r="R3" t="b">
        <f t="shared" ca="1" si="7"/>
        <v>0</v>
      </c>
      <c r="S3" t="b">
        <f t="shared" ca="1" si="8"/>
        <v>0</v>
      </c>
      <c r="T3" t="b">
        <f t="shared" ca="1" si="9"/>
        <v>1</v>
      </c>
    </row>
    <row r="4" spans="1:20">
      <c r="A4" s="1" t="s">
        <v>98</v>
      </c>
      <c r="B4" s="1" t="s">
        <v>99</v>
      </c>
      <c r="C4" t="s">
        <v>30</v>
      </c>
      <c r="D4" s="2">
        <f t="shared" ca="1" si="0"/>
        <v>44107</v>
      </c>
      <c r="E4" s="6" t="str">
        <f t="shared" ca="1" si="1"/>
        <v>03/10/2020</v>
      </c>
      <c r="F4" t="str">
        <f t="shared" ca="1" si="2"/>
        <v>15:11:12</v>
      </c>
      <c r="G4" s="3">
        <f t="shared" ca="1" si="3"/>
        <v>3.1292675532349587E-2</v>
      </c>
      <c r="H4" s="3" t="str">
        <f t="shared" ca="1" si="10"/>
        <v>00:45:04</v>
      </c>
      <c r="I4" s="8" t="s">
        <v>112</v>
      </c>
      <c r="J4" s="9">
        <v>3.4722222222222224E-2</v>
      </c>
      <c r="L4" s="3" t="str">
        <f t="shared" ca="1" si="11"/>
        <v>('AssuntaRubini','Chiara','03/10/2020','15:11:12','00:45:04','A0103',NULL)</v>
      </c>
      <c r="M4" s="4" t="str">
        <f ca="1">CONCATENATE("INSERT INTO VISIONE (",$A$1,",",$C$1,",",$D$1,",",$F$1,",",$G$1,",",$I$1,",",$K$1,")"," VALUES ",AIUTO_ALE!L4)</f>
        <v>INSERT INTO VISIONE (nomeAccount,nomeUtente,data,ora,minutoArrivo,codEpisodio,codFilm) VALUES ('AssuntaRubini','Chiara','03/10/2020','15:11:12','00:45:04','A0103',NULL)</v>
      </c>
      <c r="N4" s="5">
        <f t="shared" ca="1" si="4"/>
        <v>0.90122905533166797</v>
      </c>
      <c r="O4" s="3" t="b">
        <f t="shared" ca="1" si="5"/>
        <v>1</v>
      </c>
      <c r="P4" s="2">
        <f t="shared" si="6"/>
        <v>43831</v>
      </c>
      <c r="Q4" s="2">
        <v>44369</v>
      </c>
      <c r="R4" t="b">
        <f t="shared" ca="1" si="7"/>
        <v>0</v>
      </c>
      <c r="S4" t="b">
        <f t="shared" ca="1" si="8"/>
        <v>0</v>
      </c>
      <c r="T4" t="b">
        <f t="shared" ca="1" si="9"/>
        <v>1</v>
      </c>
    </row>
    <row r="5" spans="1:20">
      <c r="A5" s="1" t="s">
        <v>96</v>
      </c>
      <c r="B5" s="1" t="s">
        <v>97</v>
      </c>
      <c r="C5" t="s">
        <v>93</v>
      </c>
      <c r="D5" s="2">
        <f t="shared" ca="1" si="0"/>
        <v>44203</v>
      </c>
      <c r="E5" s="6" t="str">
        <f t="shared" ca="1" si="1"/>
        <v>07/01/2021</v>
      </c>
      <c r="F5" t="str">
        <f t="shared" ca="1" si="2"/>
        <v>09:51:08</v>
      </c>
      <c r="G5" s="3">
        <f t="shared" ca="1" si="3"/>
        <v>1.2532285112800351E-2</v>
      </c>
      <c r="H5" s="3" t="str">
        <f t="shared" ca="1" si="10"/>
        <v>00:18:03</v>
      </c>
      <c r="I5" s="8" t="s">
        <v>113</v>
      </c>
      <c r="J5" s="9">
        <v>3.4722222222222224E-2</v>
      </c>
      <c r="L5" s="3" t="str">
        <f t="shared" ca="1" si="11"/>
        <v>('GiuliaLetiziaNorbiato','Giulia','07/01/2021','09:51:08','00:18:03','A0104',NULL)</v>
      </c>
      <c r="M5" s="4" t="str">
        <f ca="1">CONCATENATE("INSERT INTO VISIONE (",$A$1,",",$C$1,",",$D$1,",",$F$1,",",$G$1,",",$I$1,",",$K$1,")"," VALUES ",AIUTO_ALE!L5)</f>
        <v>INSERT INTO VISIONE (nomeAccount,nomeUtente,data,ora,minutoArrivo,codEpisodio,codFilm) VALUES ('GiuliaLetiziaNorbiato','Giulia','07/01/2021','09:51:08','00:18:03','A0104',NULL)</v>
      </c>
      <c r="N5" s="5">
        <f t="shared" ca="1" si="4"/>
        <v>0.36092981124865009</v>
      </c>
      <c r="O5" s="3" t="b">
        <f t="shared" ca="1" si="5"/>
        <v>1</v>
      </c>
      <c r="P5" s="2">
        <f t="shared" si="6"/>
        <v>43832</v>
      </c>
      <c r="Q5" s="2">
        <v>44369</v>
      </c>
      <c r="R5" t="b">
        <f t="shared" ca="1" si="7"/>
        <v>0</v>
      </c>
      <c r="S5" t="b">
        <f t="shared" ca="1" si="8"/>
        <v>0</v>
      </c>
      <c r="T5" t="b">
        <f t="shared" ca="1" si="9"/>
        <v>1</v>
      </c>
    </row>
    <row r="6" spans="1:20">
      <c r="A6" s="1" t="s">
        <v>91</v>
      </c>
      <c r="B6" s="1" t="s">
        <v>92</v>
      </c>
      <c r="C6" t="s">
        <v>95</v>
      </c>
      <c r="D6" s="2">
        <f t="shared" ca="1" si="0"/>
        <v>44085</v>
      </c>
      <c r="E6" s="6" t="str">
        <f t="shared" ca="1" si="1"/>
        <v>11/09/2020</v>
      </c>
      <c r="F6" t="str">
        <f t="shared" ca="1" si="2"/>
        <v>10:58:57</v>
      </c>
      <c r="G6" s="3">
        <f t="shared" ca="1" si="3"/>
        <v>2.4537087426518139E-2</v>
      </c>
      <c r="H6" s="3" t="str">
        <f t="shared" ca="1" si="10"/>
        <v>00:35:20</v>
      </c>
      <c r="I6" s="8" t="s">
        <v>114</v>
      </c>
      <c r="J6" s="9">
        <v>3.4722222222222224E-2</v>
      </c>
      <c r="L6" s="3" t="str">
        <f t="shared" ca="1" si="11"/>
        <v>('EttoreDomenici','Ettore','11/09/2020','10:58:57','00:35:20','A0105',NULL)</v>
      </c>
      <c r="M6" s="4" t="str">
        <f ca="1">CONCATENATE("INSERT INTO VISIONE (",$A$1,",",$C$1,",",$D$1,",",$F$1,",",$G$1,",",$I$1,",",$K$1,")"," VALUES ",AIUTO_ALE!L6)</f>
        <v>INSERT INTO VISIONE (nomeAccount,nomeUtente,data,ora,minutoArrivo,codEpisodio,codFilm) VALUES ('EttoreDomenici','Ettore','11/09/2020','10:58:57','00:35:20','A0105',NULL)</v>
      </c>
      <c r="N6" s="5">
        <f t="shared" ca="1" si="4"/>
        <v>0.70666811788372241</v>
      </c>
      <c r="O6" s="3" t="b">
        <f t="shared" ca="1" si="5"/>
        <v>1</v>
      </c>
      <c r="P6" s="2">
        <f t="shared" si="6"/>
        <v>43833</v>
      </c>
      <c r="Q6" s="2">
        <v>44369</v>
      </c>
      <c r="R6" t="b">
        <f t="shared" ca="1" si="7"/>
        <v>0</v>
      </c>
      <c r="S6" t="b">
        <f t="shared" ca="1" si="8"/>
        <v>0</v>
      </c>
      <c r="T6" t="b">
        <f t="shared" ca="1" si="9"/>
        <v>1</v>
      </c>
    </row>
    <row r="7" spans="1:20">
      <c r="A7" s="1" t="s">
        <v>91</v>
      </c>
      <c r="B7" s="1" t="s">
        <v>92</v>
      </c>
      <c r="C7" t="s">
        <v>31</v>
      </c>
      <c r="D7" s="2">
        <f t="shared" ca="1" si="0"/>
        <v>44165</v>
      </c>
      <c r="E7" s="6" t="str">
        <f t="shared" ca="1" si="1"/>
        <v>30/11/2020</v>
      </c>
      <c r="F7" t="str">
        <f t="shared" ca="1" si="2"/>
        <v>12:09:56</v>
      </c>
      <c r="G7" s="3">
        <f t="shared" ca="1" si="3"/>
        <v>1.9818059250650534E-2</v>
      </c>
      <c r="H7" s="3" t="str">
        <f t="shared" ca="1" si="10"/>
        <v>00:28:32</v>
      </c>
      <c r="I7" s="8" t="s">
        <v>152</v>
      </c>
      <c r="J7" s="9">
        <v>3.4722222222222224E-2</v>
      </c>
      <c r="L7" s="3" t="str">
        <f t="shared" ca="1" si="11"/>
        <v>('EttoreDomenici','Riccardo','30/11/2020','12:09:56','00:28:32','A0106',NULL)</v>
      </c>
      <c r="M7" s="4" t="str">
        <f ca="1">CONCATENATE("INSERT INTO VISIONE (",$A$1,",",$C$1,",",$D$1,",",$F$1,",",$G$1,",",$I$1,",",$K$1,")"," VALUES ",AIUTO_ALE!L7)</f>
        <v>INSERT INTO VISIONE (nomeAccount,nomeUtente,data,ora,minutoArrivo,codEpisodio,codFilm) VALUES ('EttoreDomenici','Riccardo','30/11/2020','12:09:56','00:28:32','A0106',NULL)</v>
      </c>
      <c r="N7" s="5">
        <f t="shared" ca="1" si="4"/>
        <v>0.57076010641873531</v>
      </c>
      <c r="O7" s="3" t="b">
        <f t="shared" ca="1" si="5"/>
        <v>1</v>
      </c>
      <c r="P7" s="2">
        <f t="shared" si="6"/>
        <v>43833</v>
      </c>
      <c r="Q7" s="2">
        <v>44369</v>
      </c>
      <c r="R7" t="b">
        <f t="shared" ca="1" si="7"/>
        <v>0</v>
      </c>
      <c r="S7" t="b">
        <f t="shared" ca="1" si="8"/>
        <v>0</v>
      </c>
      <c r="T7" t="b">
        <f t="shared" ca="1" si="9"/>
        <v>1</v>
      </c>
    </row>
    <row r="8" spans="1:20">
      <c r="A8" s="1" t="s">
        <v>91</v>
      </c>
      <c r="B8" s="1" t="s">
        <v>92</v>
      </c>
      <c r="C8" t="s">
        <v>94</v>
      </c>
      <c r="D8" s="2">
        <f t="shared" ca="1" si="0"/>
        <v>44132</v>
      </c>
      <c r="E8" s="6" t="str">
        <f t="shared" ca="1" si="1"/>
        <v>28/10/2020</v>
      </c>
      <c r="F8" t="str">
        <f t="shared" ca="1" si="2"/>
        <v>20:07:12</v>
      </c>
      <c r="G8" s="3">
        <f t="shared" ca="1" si="3"/>
        <v>3.1001543390869416E-2</v>
      </c>
      <c r="H8" s="3" t="str">
        <f t="shared" ca="1" si="10"/>
        <v>00:44:39</v>
      </c>
      <c r="I8" s="8" t="s">
        <v>153</v>
      </c>
      <c r="J8" s="9">
        <v>3.4722222222222224E-2</v>
      </c>
      <c r="L8" s="3" t="str">
        <f t="shared" ca="1" si="11"/>
        <v>('EttoreDomenici','Claudio','28/10/2020','20:07:12','00:44:39','A0107',NULL)</v>
      </c>
      <c r="M8" s="4" t="str">
        <f ca="1">CONCATENATE("INSERT INTO VISIONE (",$A$1,",",$C$1,",",$D$1,",",$F$1,",",$G$1,",",$I$1,",",$K$1,")"," VALUES ",AIUTO_ALE!L8)</f>
        <v>INSERT INTO VISIONE (nomeAccount,nomeUtente,data,ora,minutoArrivo,codEpisodio,codFilm) VALUES ('EttoreDomenici','Claudio','28/10/2020','20:07:12','00:44:39','A0107',NULL)</v>
      </c>
      <c r="N8" s="5">
        <f t="shared" ca="1" si="4"/>
        <v>0.89284444965703913</v>
      </c>
      <c r="O8" s="3" t="b">
        <f t="shared" ca="1" si="5"/>
        <v>1</v>
      </c>
      <c r="P8" s="2">
        <f t="shared" si="6"/>
        <v>43833</v>
      </c>
      <c r="Q8" s="2">
        <v>44369</v>
      </c>
      <c r="R8" t="b">
        <f t="shared" ca="1" si="7"/>
        <v>0</v>
      </c>
      <c r="S8" t="b">
        <f t="shared" ca="1" si="8"/>
        <v>0</v>
      </c>
      <c r="T8" t="b">
        <f t="shared" ca="1" si="9"/>
        <v>1</v>
      </c>
    </row>
    <row r="9" spans="1:20">
      <c r="A9" s="1" t="s">
        <v>91</v>
      </c>
      <c r="B9" s="1" t="s">
        <v>92</v>
      </c>
      <c r="C9" t="s">
        <v>93</v>
      </c>
      <c r="D9" s="2">
        <f t="shared" ca="1" si="0"/>
        <v>43957</v>
      </c>
      <c r="E9" s="6" t="str">
        <f t="shared" ca="1" si="1"/>
        <v>06/05/2020</v>
      </c>
      <c r="F9" t="str">
        <f t="shared" ca="1" si="2"/>
        <v>20:01:14</v>
      </c>
      <c r="G9" s="3">
        <f t="shared" ca="1" si="3"/>
        <v>1.9282513318250687E-2</v>
      </c>
      <c r="H9" s="3" t="str">
        <f t="shared" ca="1" si="10"/>
        <v>00:27:46</v>
      </c>
      <c r="I9" s="8" t="s">
        <v>154</v>
      </c>
      <c r="J9" s="9">
        <v>3.4722222222222224E-2</v>
      </c>
      <c r="L9" s="3" t="str">
        <f t="shared" ca="1" si="11"/>
        <v>('EttoreDomenici','Giulia','06/05/2020','20:01:14','00:27:46','A0108',NULL)</v>
      </c>
      <c r="M9" s="4" t="str">
        <f ca="1">CONCATENATE("INSERT INTO VISIONE (",$A$1,",",$C$1,",",$D$1,",",$F$1,",",$G$1,",",$I$1,",",$K$1,")"," VALUES ",AIUTO_ALE!L9)</f>
        <v>INSERT INTO VISIONE (nomeAccount,nomeUtente,data,ora,minutoArrivo,codEpisodio,codFilm) VALUES ('EttoreDomenici','Giulia','06/05/2020','20:01:14','00:27:46','A0108',NULL)</v>
      </c>
      <c r="N9" s="5">
        <f t="shared" ca="1" si="4"/>
        <v>0.55533638356561976</v>
      </c>
      <c r="O9" s="3" t="b">
        <f t="shared" ca="1" si="5"/>
        <v>1</v>
      </c>
      <c r="P9" s="2">
        <f t="shared" si="6"/>
        <v>43833</v>
      </c>
      <c r="Q9" s="2">
        <v>44369</v>
      </c>
      <c r="R9" t="b">
        <f t="shared" ca="1" si="7"/>
        <v>0</v>
      </c>
      <c r="S9" t="b">
        <f t="shared" ca="1" si="8"/>
        <v>0</v>
      </c>
      <c r="T9" t="b">
        <f t="shared" ca="1" si="9"/>
        <v>1</v>
      </c>
    </row>
    <row r="10" spans="1:20">
      <c r="A10" s="1" t="s">
        <v>91</v>
      </c>
      <c r="B10" s="1" t="s">
        <v>92</v>
      </c>
      <c r="C10" t="s">
        <v>4</v>
      </c>
      <c r="D10" s="2">
        <f t="shared" ca="1" si="0"/>
        <v>44126</v>
      </c>
      <c r="E10" s="6" t="str">
        <f t="shared" ca="1" si="1"/>
        <v>22/10/2020</v>
      </c>
      <c r="F10" t="str">
        <f t="shared" ca="1" si="2"/>
        <v>09:39:55</v>
      </c>
      <c r="G10" s="3">
        <f t="shared" ca="1" si="3"/>
        <v>3.0157569459861915E-2</v>
      </c>
      <c r="H10" s="3" t="str">
        <f t="shared" ca="1" si="10"/>
        <v>00:43:26</v>
      </c>
      <c r="I10" s="8" t="s">
        <v>155</v>
      </c>
      <c r="J10" s="9">
        <v>3.4722222222222224E-2</v>
      </c>
      <c r="L10" s="3" t="str">
        <f t="shared" ca="1" si="11"/>
        <v>('EttoreDomenici','Lucia','22/10/2020','09:39:55','00:43:26','A0109',NULL)</v>
      </c>
      <c r="M10" s="4" t="str">
        <f ca="1">CONCATENATE("INSERT INTO VISIONE (",$A$1,",",$C$1,",",$D$1,",",$F$1,",",$G$1,",",$I$1,",",$K$1,")"," VALUES ",AIUTO_ALE!L10)</f>
        <v>INSERT INTO VISIONE (nomeAccount,nomeUtente,data,ora,minutoArrivo,codEpisodio,codFilm) VALUES ('EttoreDomenici','Lucia','22/10/2020','09:39:55','00:43:26','A0109',NULL)</v>
      </c>
      <c r="N10" s="5">
        <f t="shared" ca="1" si="4"/>
        <v>0.86853800044402307</v>
      </c>
      <c r="O10" s="3" t="b">
        <f t="shared" ca="1" si="5"/>
        <v>1</v>
      </c>
      <c r="P10" s="2">
        <f t="shared" si="6"/>
        <v>43833</v>
      </c>
      <c r="Q10" s="2">
        <v>44369</v>
      </c>
      <c r="R10" t="b">
        <f t="shared" ca="1" si="7"/>
        <v>0</v>
      </c>
      <c r="S10" t="b">
        <f t="shared" ca="1" si="8"/>
        <v>0</v>
      </c>
      <c r="T10" t="b">
        <f t="shared" ca="1" si="9"/>
        <v>1</v>
      </c>
    </row>
    <row r="11" spans="1:20">
      <c r="A11" s="1" t="s">
        <v>86</v>
      </c>
      <c r="B11" s="1" t="s">
        <v>87</v>
      </c>
      <c r="C11" t="s">
        <v>88</v>
      </c>
      <c r="D11" s="2">
        <f t="shared" ca="1" si="0"/>
        <v>44106</v>
      </c>
      <c r="E11" s="6" t="str">
        <f t="shared" ca="1" si="1"/>
        <v>02/10/2020</v>
      </c>
      <c r="F11" t="str">
        <f t="shared" ca="1" si="2"/>
        <v>00:54:49</v>
      </c>
      <c r="G11" s="3">
        <f t="shared" ca="1" si="3"/>
        <v>5.7514482677381885E-3</v>
      </c>
      <c r="H11" s="3" t="str">
        <f t="shared" ca="1" si="10"/>
        <v>00:08:17</v>
      </c>
      <c r="I11" s="8" t="s">
        <v>156</v>
      </c>
      <c r="J11" s="9">
        <v>3.4722222222222224E-2</v>
      </c>
      <c r="L11" s="3" t="str">
        <f t="shared" ca="1" si="11"/>
        <v>('CarolinaSanzani','Carolina','02/10/2020','00:54:49','00:08:17','A0110',NULL)</v>
      </c>
      <c r="M11" s="4" t="str">
        <f ca="1">CONCATENATE("INSERT INTO VISIONE (",$A$1,",",$C$1,",",$D$1,",",$F$1,",",$G$1,",",$I$1,",",$K$1,")"," VALUES ",AIUTO_ALE!L11)</f>
        <v>INSERT INTO VISIONE (nomeAccount,nomeUtente,data,ora,minutoArrivo,codEpisodio,codFilm) VALUES ('CarolinaSanzani','Carolina','02/10/2020','00:54:49','00:08:17','A0110',NULL)</v>
      </c>
      <c r="N11" s="5">
        <f t="shared" ca="1" si="4"/>
        <v>0.16564171011085982</v>
      </c>
      <c r="O11" s="3" t="b">
        <f t="shared" ca="1" si="5"/>
        <v>1</v>
      </c>
      <c r="P11" s="2">
        <f t="shared" si="6"/>
        <v>43835</v>
      </c>
      <c r="Q11" s="2">
        <v>44369</v>
      </c>
      <c r="R11" t="b">
        <f t="shared" ca="1" si="7"/>
        <v>0</v>
      </c>
      <c r="S11" t="b">
        <f t="shared" ca="1" si="8"/>
        <v>0</v>
      </c>
      <c r="T11" t="b">
        <f t="shared" ca="1" si="9"/>
        <v>1</v>
      </c>
    </row>
    <row r="12" spans="1:20">
      <c r="A12" s="1" t="s">
        <v>86</v>
      </c>
      <c r="B12" s="1" t="s">
        <v>87</v>
      </c>
      <c r="C12" t="s">
        <v>3</v>
      </c>
      <c r="D12" s="2">
        <f t="shared" ca="1" si="0"/>
        <v>44350</v>
      </c>
      <c r="E12" s="6" t="str">
        <f t="shared" ca="1" si="1"/>
        <v>03/06/2021</v>
      </c>
      <c r="F12" t="str">
        <f t="shared" ca="1" si="2"/>
        <v>17:54:04</v>
      </c>
      <c r="G12" s="3">
        <f t="shared" ca="1" si="3"/>
        <v>1.2521262282990787E-2</v>
      </c>
      <c r="H12" s="3" t="str">
        <f t="shared" ca="1" si="10"/>
        <v>00:18:02</v>
      </c>
      <c r="I12" s="8" t="s">
        <v>147</v>
      </c>
      <c r="J12" s="9">
        <v>3.4722222222222224E-2</v>
      </c>
      <c r="L12" s="3" t="str">
        <f t="shared" ca="1" si="11"/>
        <v>('CarolinaSanzani','Camilla','03/06/2021','17:54:04','00:18:02','A0201',NULL)</v>
      </c>
      <c r="M12" s="4" t="str">
        <f ca="1">CONCATENATE("INSERT INTO VISIONE (",$A$1,",",$C$1,",",$D$1,",",$F$1,",",$G$1,",",$I$1,",",$K$1,")"," VALUES ",AIUTO_ALE!L12)</f>
        <v>INSERT INTO VISIONE (nomeAccount,nomeUtente,data,ora,minutoArrivo,codEpisodio,codFilm) VALUES ('CarolinaSanzani','Camilla','03/06/2021','17:54:04','00:18:02','A0201',NULL)</v>
      </c>
      <c r="N12" s="5">
        <f t="shared" ca="1" si="4"/>
        <v>0.36061235375013467</v>
      </c>
      <c r="O12" s="3" t="b">
        <f t="shared" ca="1" si="5"/>
        <v>1</v>
      </c>
      <c r="P12" s="2">
        <f t="shared" si="6"/>
        <v>43835</v>
      </c>
      <c r="Q12" s="2">
        <v>44369</v>
      </c>
      <c r="R12" t="b">
        <f t="shared" ca="1" si="7"/>
        <v>0</v>
      </c>
      <c r="S12" t="b">
        <f t="shared" ca="1" si="8"/>
        <v>0</v>
      </c>
      <c r="T12" t="b">
        <f t="shared" ca="1" si="9"/>
        <v>1</v>
      </c>
    </row>
    <row r="13" spans="1:20">
      <c r="A13" s="1" t="s">
        <v>86</v>
      </c>
      <c r="B13" s="1" t="s">
        <v>87</v>
      </c>
      <c r="C13" t="s">
        <v>30</v>
      </c>
      <c r="D13" s="2">
        <f t="shared" ca="1" si="0"/>
        <v>44117</v>
      </c>
      <c r="E13" s="6" t="str">
        <f t="shared" ca="1" si="1"/>
        <v>13/10/2020</v>
      </c>
      <c r="F13" t="str">
        <f t="shared" ca="1" si="2"/>
        <v>22:21:07</v>
      </c>
      <c r="G13" s="3">
        <f t="shared" ca="1" si="3"/>
        <v>2.6395410557660322E-2</v>
      </c>
      <c r="H13" s="3" t="str">
        <f t="shared" ca="1" si="10"/>
        <v>00:38:01</v>
      </c>
      <c r="I13" s="8" t="s">
        <v>148</v>
      </c>
      <c r="J13" s="9">
        <v>3.4722222222222224E-2</v>
      </c>
      <c r="L13" s="3" t="str">
        <f t="shared" ca="1" si="11"/>
        <v>('CarolinaSanzani','Chiara','13/10/2020','22:21:07','00:38:01','A0202',NULL)</v>
      </c>
      <c r="M13" s="4" t="str">
        <f ca="1">CONCATENATE("INSERT INTO VISIONE (",$A$1,",",$C$1,",",$D$1,",",$F$1,",",$G$1,",",$I$1,",",$K$1,")"," VALUES ",AIUTO_ALE!L13)</f>
        <v>INSERT INTO VISIONE (nomeAccount,nomeUtente,data,ora,minutoArrivo,codEpisodio,codFilm) VALUES ('CarolinaSanzani','Chiara','13/10/2020','22:21:07','00:38:01','A0202',NULL)</v>
      </c>
      <c r="N13" s="5">
        <f t="shared" ca="1" si="4"/>
        <v>0.76018782406061725</v>
      </c>
      <c r="O13" s="3" t="b">
        <f t="shared" ca="1" si="5"/>
        <v>1</v>
      </c>
      <c r="P13" s="2">
        <f t="shared" si="6"/>
        <v>43835</v>
      </c>
      <c r="Q13" s="2">
        <v>44369</v>
      </c>
      <c r="R13" t="b">
        <f t="shared" ca="1" si="7"/>
        <v>0</v>
      </c>
      <c r="S13" t="b">
        <f t="shared" ca="1" si="8"/>
        <v>0</v>
      </c>
      <c r="T13" t="b">
        <f t="shared" ca="1" si="9"/>
        <v>1</v>
      </c>
    </row>
    <row r="14" spans="1:20">
      <c r="A14" s="1" t="s">
        <v>83</v>
      </c>
      <c r="B14" s="1" t="s">
        <v>84</v>
      </c>
      <c r="C14" t="s">
        <v>85</v>
      </c>
      <c r="D14" s="2">
        <f t="shared" ca="1" si="0"/>
        <v>43951</v>
      </c>
      <c r="E14" s="6" t="str">
        <f t="shared" ca="1" si="1"/>
        <v>30/04/2020</v>
      </c>
      <c r="F14" t="str">
        <f t="shared" ca="1" si="2"/>
        <v>13:28:32</v>
      </c>
      <c r="G14" s="3">
        <f t="shared" ca="1" si="3"/>
        <v>2.7887251351555811E-2</v>
      </c>
      <c r="H14" s="3" t="str">
        <f t="shared" ca="1" si="10"/>
        <v>00:40:09</v>
      </c>
      <c r="I14" s="8" t="s">
        <v>149</v>
      </c>
      <c r="J14" s="9">
        <v>3.4722222222222224E-2</v>
      </c>
      <c r="L14" s="3" t="str">
        <f t="shared" ca="1" si="11"/>
        <v>('KevinBizzuti','Simone','30/04/2020','13:28:32','00:40:09','A0203',NULL)</v>
      </c>
      <c r="M14" s="4" t="str">
        <f ca="1">CONCATENATE("INSERT INTO VISIONE (",$A$1,",",$C$1,",",$D$1,",",$F$1,",",$G$1,",",$I$1,",",$K$1,")"," VALUES ",AIUTO_ALE!L14)</f>
        <v>INSERT INTO VISIONE (nomeAccount,nomeUtente,data,ora,minutoArrivo,codEpisodio,codFilm) VALUES ('KevinBizzuti','Simone','30/04/2020','13:28:32','00:40:09','A0203',NULL)</v>
      </c>
      <c r="N14" s="5">
        <f t="shared" ca="1" si="4"/>
        <v>0.80315283892480727</v>
      </c>
      <c r="O14" s="3" t="b">
        <f t="shared" ca="1" si="5"/>
        <v>1</v>
      </c>
      <c r="P14" s="2">
        <f t="shared" si="6"/>
        <v>43836</v>
      </c>
      <c r="Q14" s="2">
        <v>44369</v>
      </c>
      <c r="R14" t="b">
        <f t="shared" ca="1" si="7"/>
        <v>0</v>
      </c>
      <c r="S14" t="b">
        <f t="shared" ca="1" si="8"/>
        <v>0</v>
      </c>
      <c r="T14" t="b">
        <f t="shared" ca="1" si="9"/>
        <v>1</v>
      </c>
    </row>
    <row r="15" spans="1:20">
      <c r="A15" s="1" t="s">
        <v>83</v>
      </c>
      <c r="B15" s="1" t="s">
        <v>84</v>
      </c>
      <c r="C15" t="s">
        <v>43</v>
      </c>
      <c r="D15" s="2">
        <f t="shared" ca="1" si="0"/>
        <v>44139</v>
      </c>
      <c r="E15" s="6" t="str">
        <f t="shared" ca="1" si="1"/>
        <v>04/11/2020</v>
      </c>
      <c r="F15" t="str">
        <f t="shared" ca="1" si="2"/>
        <v>01:50:58</v>
      </c>
      <c r="G15" s="3">
        <f t="shared" ca="1" si="3"/>
        <v>9.510071585830393E-4</v>
      </c>
      <c r="H15" s="3" t="str">
        <f t="shared" ca="1" si="10"/>
        <v>00:01:22</v>
      </c>
      <c r="I15" s="8" t="s">
        <v>150</v>
      </c>
      <c r="J15" s="9">
        <v>3.4722222222222224E-2</v>
      </c>
      <c r="L15" s="3" t="str">
        <f t="shared" ca="1" si="11"/>
        <v>('KevinBizzuti','Andrea','04/11/2020','01:50:58','00:01:22','A0204',NULL)</v>
      </c>
      <c r="M15" s="4" t="str">
        <f ca="1">CONCATENATE("INSERT INTO VISIONE (",$A$1,",",$C$1,",",$D$1,",",$F$1,",",$G$1,",",$I$1,",",$K$1,")"," VALUES ",AIUTO_ALE!L15)</f>
        <v>INSERT INTO VISIONE (nomeAccount,nomeUtente,data,ora,minutoArrivo,codEpisodio,codFilm) VALUES ('KevinBizzuti','Andrea','04/11/2020','01:50:58','00:01:22','A0204',NULL)</v>
      </c>
      <c r="N15" s="5">
        <f t="shared" ca="1" si="4"/>
        <v>2.7389006167191532E-2</v>
      </c>
      <c r="O15" s="3" t="b">
        <f t="shared" ca="1" si="5"/>
        <v>1</v>
      </c>
      <c r="P15" s="2">
        <f t="shared" si="6"/>
        <v>43836</v>
      </c>
      <c r="Q15" s="2">
        <v>44369</v>
      </c>
      <c r="R15" t="b">
        <f t="shared" ca="1" si="7"/>
        <v>0</v>
      </c>
      <c r="S15" t="b">
        <f t="shared" ca="1" si="8"/>
        <v>0</v>
      </c>
      <c r="T15" t="b">
        <f t="shared" ca="1" si="9"/>
        <v>1</v>
      </c>
    </row>
    <row r="16" spans="1:20">
      <c r="A16" s="1" t="s">
        <v>83</v>
      </c>
      <c r="B16" s="1" t="s">
        <v>84</v>
      </c>
      <c r="C16" t="s">
        <v>31</v>
      </c>
      <c r="D16" s="2">
        <f t="shared" ca="1" si="0"/>
        <v>44249</v>
      </c>
      <c r="E16" s="6" t="str">
        <f t="shared" ca="1" si="1"/>
        <v>22/02/2021</v>
      </c>
      <c r="F16" t="str">
        <f t="shared" ca="1" si="2"/>
        <v>05:38:38</v>
      </c>
      <c r="G16" s="3">
        <f t="shared" ca="1" si="3"/>
        <v>2.9490333811386864E-3</v>
      </c>
      <c r="H16" s="3" t="str">
        <f t="shared" ca="1" si="10"/>
        <v>00:04:15</v>
      </c>
      <c r="I16" s="8" t="s">
        <v>157</v>
      </c>
      <c r="J16" s="9">
        <v>3.4722222222222224E-2</v>
      </c>
      <c r="L16" s="3" t="str">
        <f t="shared" ca="1" si="11"/>
        <v>('KevinBizzuti','Riccardo','22/02/2021','05:38:38','00:04:15','A0205',NULL)</v>
      </c>
      <c r="M16" s="4" t="str">
        <f ca="1">CONCATENATE("INSERT INTO VISIONE (",$A$1,",",$C$1,",",$D$1,",",$F$1,",",$G$1,",",$I$1,",",$K$1,")"," VALUES ",AIUTO_ALE!L16)</f>
        <v>INSERT INTO VISIONE (nomeAccount,nomeUtente,data,ora,minutoArrivo,codEpisodio,codFilm) VALUES ('KevinBizzuti','Riccardo','22/02/2021','05:38:38','00:04:15','A0205',NULL)</v>
      </c>
      <c r="N16" s="5">
        <f t="shared" ca="1" si="4"/>
        <v>8.4932161376794157E-2</v>
      </c>
      <c r="O16" s="3" t="b">
        <f t="shared" ca="1" si="5"/>
        <v>1</v>
      </c>
      <c r="P16" s="2">
        <f t="shared" si="6"/>
        <v>43836</v>
      </c>
      <c r="Q16" s="2">
        <v>44369</v>
      </c>
      <c r="R16" t="b">
        <f t="shared" ca="1" si="7"/>
        <v>0</v>
      </c>
      <c r="S16" t="b">
        <f t="shared" ca="1" si="8"/>
        <v>0</v>
      </c>
      <c r="T16" t="b">
        <f t="shared" ca="1" si="9"/>
        <v>1</v>
      </c>
    </row>
    <row r="17" spans="1:20">
      <c r="A17" s="1" t="s">
        <v>60</v>
      </c>
      <c r="B17" s="1" t="s">
        <v>61</v>
      </c>
      <c r="C17" t="s">
        <v>62</v>
      </c>
      <c r="D17" s="2">
        <f t="shared" ca="1" si="0"/>
        <v>44070</v>
      </c>
      <c r="E17" s="6" t="str">
        <f t="shared" ca="1" si="1"/>
        <v>27/08/2020</v>
      </c>
      <c r="F17" t="str">
        <f t="shared" ca="1" si="2"/>
        <v>23:12:05</v>
      </c>
      <c r="G17" s="3">
        <f t="shared" ca="1" si="3"/>
        <v>2.2471574921363969E-2</v>
      </c>
      <c r="H17" s="3" t="str">
        <f t="shared" ca="1" si="10"/>
        <v>00:32:22</v>
      </c>
      <c r="I17" s="8" t="s">
        <v>158</v>
      </c>
      <c r="J17" s="9">
        <v>3.4722222222222224E-2</v>
      </c>
      <c r="L17" s="3" t="str">
        <f t="shared" ca="1" si="11"/>
        <v>('NickBelfiori','Nick','27/08/2020','23:12:05','00:32:22','A0206',NULL)</v>
      </c>
      <c r="M17" s="4" t="str">
        <f ca="1">CONCATENATE("INSERT INTO VISIONE (",$A$1,",",$C$1,",",$D$1,",",$F$1,",",$G$1,",",$I$1,",",$K$1,")"," VALUES ",AIUTO_ALE!L17)</f>
        <v>INSERT INTO VISIONE (nomeAccount,nomeUtente,data,ora,minutoArrivo,codEpisodio,codFilm) VALUES ('NickBelfiori','Nick','27/08/2020','23:12:05','00:32:22','A0206',NULL)</v>
      </c>
      <c r="N17" s="5">
        <f t="shared" ca="1" si="4"/>
        <v>0.64718135773528229</v>
      </c>
      <c r="O17" s="3" t="b">
        <f t="shared" ca="1" si="5"/>
        <v>1</v>
      </c>
      <c r="P17" s="2">
        <f t="shared" si="6"/>
        <v>43843</v>
      </c>
      <c r="Q17" s="2">
        <v>44369</v>
      </c>
      <c r="R17" t="b">
        <f t="shared" ca="1" si="7"/>
        <v>0</v>
      </c>
      <c r="S17" t="b">
        <f t="shared" ca="1" si="8"/>
        <v>0</v>
      </c>
      <c r="T17" t="b">
        <f t="shared" ca="1" si="9"/>
        <v>1</v>
      </c>
    </row>
    <row r="18" spans="1:20">
      <c r="A18" s="1" t="s">
        <v>60</v>
      </c>
      <c r="B18" s="1" t="s">
        <v>61</v>
      </c>
      <c r="C18" t="s">
        <v>43</v>
      </c>
      <c r="D18" s="2">
        <f t="shared" ca="1" si="0"/>
        <v>43886</v>
      </c>
      <c r="E18" s="6" t="str">
        <f t="shared" ca="1" si="1"/>
        <v>25/02/2020</v>
      </c>
      <c r="F18" t="str">
        <f t="shared" ca="1" si="2"/>
        <v>02:23:29</v>
      </c>
      <c r="G18" s="3">
        <f t="shared" ca="1" si="3"/>
        <v>2.5404463924536873E-2</v>
      </c>
      <c r="H18" s="3" t="str">
        <f t="shared" ca="1" si="10"/>
        <v>00:36:35</v>
      </c>
      <c r="I18" s="8" t="s">
        <v>159</v>
      </c>
      <c r="J18" s="9">
        <v>3.4722222222222224E-2</v>
      </c>
      <c r="L18" s="3" t="str">
        <f t="shared" ca="1" si="11"/>
        <v>('NickBelfiori','Andrea','25/02/2020','02:23:29','00:36:35','A0207',NULL)</v>
      </c>
      <c r="M18" s="4" t="str">
        <f ca="1">CONCATENATE("INSERT INTO VISIONE (",$A$1,",",$C$1,",",$D$1,",",$F$1,",",$G$1,",",$I$1,",",$K$1,")"," VALUES ",AIUTO_ALE!L18)</f>
        <v>INSERT INTO VISIONE (nomeAccount,nomeUtente,data,ora,minutoArrivo,codEpisodio,codFilm) VALUES ('NickBelfiori','Andrea','25/02/2020','02:23:29','00:36:35','A0207',NULL)</v>
      </c>
      <c r="N18" s="5">
        <f t="shared" ca="1" si="4"/>
        <v>0.73164856102666187</v>
      </c>
      <c r="O18" s="3" t="b">
        <f t="shared" ca="1" si="5"/>
        <v>1</v>
      </c>
      <c r="P18" s="2">
        <f t="shared" si="6"/>
        <v>43843</v>
      </c>
      <c r="Q18" s="2">
        <v>44369</v>
      </c>
      <c r="R18" t="b">
        <f t="shared" ca="1" si="7"/>
        <v>0</v>
      </c>
      <c r="S18" t="b">
        <f t="shared" ca="1" si="8"/>
        <v>0</v>
      </c>
      <c r="T18" t="b">
        <f t="shared" ca="1" si="9"/>
        <v>1</v>
      </c>
    </row>
    <row r="19" spans="1:20">
      <c r="A19" s="1" t="s">
        <v>57</v>
      </c>
      <c r="B19" s="1" t="s">
        <v>58</v>
      </c>
      <c r="C19" t="s">
        <v>59</v>
      </c>
      <c r="D19" s="2">
        <f t="shared" ca="1" si="0"/>
        <v>44360</v>
      </c>
      <c r="E19" s="6" t="str">
        <f t="shared" ca="1" si="1"/>
        <v>13/06/2021</v>
      </c>
      <c r="F19" t="str">
        <f t="shared" ca="1" si="2"/>
        <v>06:24:07</v>
      </c>
      <c r="G19" s="3">
        <f t="shared" ca="1" si="3"/>
        <v>5.5595986597942494E-3</v>
      </c>
      <c r="H19" s="3" t="str">
        <f t="shared" ca="1" si="10"/>
        <v>00:08:00</v>
      </c>
      <c r="I19" s="8" t="s">
        <v>160</v>
      </c>
      <c r="J19" s="9">
        <v>3.4722222222222224E-2</v>
      </c>
      <c r="L19" s="3" t="str">
        <f t="shared" ca="1" si="11"/>
        <v>('RyanVincenzi','Ryan','13/06/2021','06:24:07','00:08:00','A0208',NULL)</v>
      </c>
      <c r="M19" s="4" t="str">
        <f ca="1">CONCATENATE("INSERT INTO VISIONE (",$A$1,",",$C$1,",",$D$1,",",$F$1,",",$G$1,",",$I$1,",",$K$1,")"," VALUES ",AIUTO_ALE!L19)</f>
        <v>INSERT INTO VISIONE (nomeAccount,nomeUtente,data,ora,minutoArrivo,codEpisodio,codFilm) VALUES ('RyanVincenzi','Ryan','13/06/2021','06:24:07','00:08:00','A0208',NULL)</v>
      </c>
      <c r="N19" s="5">
        <f t="shared" ca="1" si="4"/>
        <v>0.16011644140207437</v>
      </c>
      <c r="O19" s="3" t="b">
        <f t="shared" ca="1" si="5"/>
        <v>1</v>
      </c>
      <c r="P19" s="2">
        <f t="shared" si="6"/>
        <v>43844</v>
      </c>
      <c r="Q19" s="2">
        <v>44369</v>
      </c>
      <c r="R19" t="b">
        <f t="shared" ca="1" si="7"/>
        <v>0</v>
      </c>
      <c r="S19" t="b">
        <f t="shared" ca="1" si="8"/>
        <v>0</v>
      </c>
      <c r="T19" t="b">
        <f t="shared" ca="1" si="9"/>
        <v>1</v>
      </c>
    </row>
    <row r="20" spans="1:20">
      <c r="A20" s="1" t="s">
        <v>57</v>
      </c>
      <c r="B20" s="1" t="s">
        <v>58</v>
      </c>
      <c r="C20" t="s">
        <v>40</v>
      </c>
      <c r="D20" s="2">
        <f t="shared" ca="1" si="0"/>
        <v>44142</v>
      </c>
      <c r="E20" s="6" t="str">
        <f t="shared" ca="1" si="1"/>
        <v>07/11/2020</v>
      </c>
      <c r="F20" t="str">
        <f t="shared" ca="1" si="2"/>
        <v>23:13:58</v>
      </c>
      <c r="G20" s="3">
        <f t="shared" ca="1" si="3"/>
        <v>1.5128353358074755E-2</v>
      </c>
      <c r="H20" s="3" t="str">
        <f t="shared" ca="1" si="10"/>
        <v>00:21:47</v>
      </c>
      <c r="I20" s="8" t="s">
        <v>115</v>
      </c>
      <c r="J20" s="9">
        <v>3.4722222222222224E-2</v>
      </c>
      <c r="L20" s="3" t="str">
        <f t="shared" ca="1" si="11"/>
        <v>('RyanVincenzi','Marco','07/11/2020','23:13:58','00:21:47','B0101',NULL)</v>
      </c>
      <c r="M20" s="4" t="str">
        <f ca="1">CONCATENATE("INSERT INTO VISIONE (",$A$1,",",$C$1,",",$D$1,",",$F$1,",",$G$1,",",$I$1,",",$K$1,")"," VALUES ",AIUTO_ALE!L20)</f>
        <v>INSERT INTO VISIONE (nomeAccount,nomeUtente,data,ora,minutoArrivo,codEpisodio,codFilm) VALUES ('RyanVincenzi','Marco','07/11/2020','23:13:58','00:21:47','B0101',NULL)</v>
      </c>
      <c r="N20" s="5">
        <f t="shared" ca="1" si="4"/>
        <v>0.43569657671255291</v>
      </c>
      <c r="O20" s="3" t="b">
        <f t="shared" ca="1" si="5"/>
        <v>1</v>
      </c>
      <c r="P20" s="2">
        <f t="shared" si="6"/>
        <v>43844</v>
      </c>
      <c r="Q20" s="2">
        <v>44369</v>
      </c>
      <c r="R20" t="b">
        <f t="shared" ca="1" si="7"/>
        <v>0</v>
      </c>
      <c r="S20" t="b">
        <f t="shared" ca="1" si="8"/>
        <v>0</v>
      </c>
      <c r="T20" t="b">
        <f t="shared" ca="1" si="9"/>
        <v>1</v>
      </c>
    </row>
    <row r="21" spans="1:20">
      <c r="A21" s="1" t="s">
        <v>79</v>
      </c>
      <c r="B21" s="1" t="s">
        <v>80</v>
      </c>
      <c r="C21" t="s">
        <v>78</v>
      </c>
      <c r="D21" s="2">
        <f t="shared" ca="1" si="0"/>
        <v>44311</v>
      </c>
      <c r="E21" s="6" t="str">
        <f t="shared" ca="1" si="1"/>
        <v>25/04/2021</v>
      </c>
      <c r="F21" t="str">
        <f t="shared" ca="1" si="2"/>
        <v>13:10:18</v>
      </c>
      <c r="G21" s="3">
        <f t="shared" ca="1" si="3"/>
        <v>1.8761297180607369E-2</v>
      </c>
      <c r="H21" s="3" t="str">
        <f t="shared" ca="1" si="10"/>
        <v>00:27:01</v>
      </c>
      <c r="I21" s="8" t="s">
        <v>116</v>
      </c>
      <c r="J21" s="9">
        <v>3.4722222222222224E-2</v>
      </c>
      <c r="L21" s="3" t="str">
        <f t="shared" ca="1" si="11"/>
        <v>('SigfridoPraxiolu','Sigfrido','25/04/2021','13:10:18','00:27:01','B0102',NULL)</v>
      </c>
      <c r="M21" s="4" t="str">
        <f ca="1">CONCATENATE("INSERT INTO VISIONE (",$A$1,",",$C$1,",",$D$1,",",$F$1,",",$G$1,",",$I$1,",",$K$1,")"," VALUES ",AIUTO_ALE!L21)</f>
        <v>INSERT INTO VISIONE (nomeAccount,nomeUtente,data,ora,minutoArrivo,codEpisodio,codFilm) VALUES ('SigfridoPraxiolu','Sigfrido','25/04/2021','13:10:18','00:27:01','B0102',NULL)</v>
      </c>
      <c r="N21" s="5">
        <f t="shared" ca="1" si="4"/>
        <v>0.54032535880149224</v>
      </c>
      <c r="O21" s="3" t="b">
        <f t="shared" ca="1" si="5"/>
        <v>1</v>
      </c>
      <c r="P21" s="2">
        <f t="shared" si="6"/>
        <v>43869</v>
      </c>
      <c r="Q21" s="2">
        <v>44369</v>
      </c>
      <c r="R21" t="b">
        <f t="shared" ca="1" si="7"/>
        <v>0</v>
      </c>
      <c r="S21" t="b">
        <f t="shared" ca="1" si="8"/>
        <v>0</v>
      </c>
      <c r="T21" t="b">
        <f t="shared" ca="1" si="9"/>
        <v>1</v>
      </c>
    </row>
    <row r="22" spans="1:20">
      <c r="A22" s="1" t="s">
        <v>75</v>
      </c>
      <c r="B22" s="1" t="s">
        <v>76</v>
      </c>
      <c r="C22" t="s">
        <v>77</v>
      </c>
      <c r="D22" s="2">
        <f t="shared" ca="1" si="0"/>
        <v>44202</v>
      </c>
      <c r="E22" s="6" t="str">
        <f t="shared" ca="1" si="1"/>
        <v>06/01/2021</v>
      </c>
      <c r="F22" t="str">
        <f t="shared" ca="1" si="2"/>
        <v>09:36:01</v>
      </c>
      <c r="G22" s="3">
        <f t="shared" ca="1" si="3"/>
        <v>4.1264166370803667E-3</v>
      </c>
      <c r="H22" s="3" t="str">
        <f t="shared" ca="1" si="10"/>
        <v>00:05:57</v>
      </c>
      <c r="I22" s="8" t="s">
        <v>117</v>
      </c>
      <c r="J22" s="9">
        <v>3.4722222222222224E-2</v>
      </c>
      <c r="L22" s="3" t="str">
        <f t="shared" ca="1" si="11"/>
        <v>('GyllesBiscaro','Gyless','06/01/2021','09:36:01','00:05:57','B0103',NULL)</v>
      </c>
      <c r="M22" s="4" t="str">
        <f ca="1">CONCATENATE("INSERT INTO VISIONE (",$A$1,",",$C$1,",",$D$1,",",$F$1,",",$G$1,",",$I$1,",",$K$1,")"," VALUES ",AIUTO_ALE!L22)</f>
        <v>INSERT INTO VISIONE (nomeAccount,nomeUtente,data,ora,minutoArrivo,codEpisodio,codFilm) VALUES ('GyllesBiscaro','Gyless','06/01/2021','09:36:01','00:05:57','B0103',NULL)</v>
      </c>
      <c r="N22" s="5">
        <f t="shared" ca="1" si="4"/>
        <v>0.11884079914791457</v>
      </c>
      <c r="O22" s="3" t="b">
        <f t="shared" ca="1" si="5"/>
        <v>1</v>
      </c>
      <c r="P22" s="2">
        <f t="shared" si="6"/>
        <v>43870</v>
      </c>
      <c r="Q22" s="2">
        <v>44369</v>
      </c>
      <c r="R22" t="b">
        <f t="shared" ca="1" si="7"/>
        <v>0</v>
      </c>
      <c r="S22" t="b">
        <f t="shared" ca="1" si="8"/>
        <v>0</v>
      </c>
      <c r="T22" t="b">
        <f t="shared" ca="1" si="9"/>
        <v>1</v>
      </c>
    </row>
    <row r="23" spans="1:20">
      <c r="A23" s="1" t="s">
        <v>75</v>
      </c>
      <c r="B23" s="1" t="s">
        <v>76</v>
      </c>
      <c r="C23" t="s">
        <v>59</v>
      </c>
      <c r="D23" s="2">
        <f t="shared" ca="1" si="0"/>
        <v>44165</v>
      </c>
      <c r="E23" s="6" t="str">
        <f t="shared" ca="1" si="1"/>
        <v>30/11/2020</v>
      </c>
      <c r="F23" t="str">
        <f t="shared" ca="1" si="2"/>
        <v>02:46:35</v>
      </c>
      <c r="G23" s="3">
        <f t="shared" ca="1" si="3"/>
        <v>1.786878251609661E-2</v>
      </c>
      <c r="H23" s="3" t="str">
        <f t="shared" ca="1" si="10"/>
        <v>00:25:44</v>
      </c>
      <c r="I23" s="8" t="s">
        <v>151</v>
      </c>
      <c r="J23" s="9">
        <v>3.4722222222222224E-2</v>
      </c>
      <c r="L23" s="3" t="str">
        <f t="shared" ca="1" si="11"/>
        <v>('GyllesBiscaro','Ryan','30/11/2020','02:46:35','00:25:44','B0104',NULL)</v>
      </c>
      <c r="M23" s="4" t="str">
        <f ca="1">CONCATENATE("INSERT INTO VISIONE (",$A$1,",",$C$1,",",$D$1,",",$F$1,",",$G$1,",",$I$1,",",$K$1,")"," VALUES ",AIUTO_ALE!L23)</f>
        <v>INSERT INTO VISIONE (nomeAccount,nomeUtente,data,ora,minutoArrivo,codEpisodio,codFilm) VALUES ('GyllesBiscaro','Ryan','30/11/2020','02:46:35','00:25:44','B0104',NULL)</v>
      </c>
      <c r="N23" s="5">
        <f t="shared" ca="1" si="4"/>
        <v>0.51462093646358231</v>
      </c>
      <c r="O23" s="3" t="b">
        <f t="shared" ca="1" si="5"/>
        <v>1</v>
      </c>
      <c r="P23" s="2">
        <f t="shared" si="6"/>
        <v>43870</v>
      </c>
      <c r="Q23" s="2">
        <v>44369</v>
      </c>
      <c r="R23" t="b">
        <f t="shared" ca="1" si="7"/>
        <v>0</v>
      </c>
      <c r="S23" t="b">
        <f t="shared" ca="1" si="8"/>
        <v>0</v>
      </c>
      <c r="T23" t="b">
        <f t="shared" ca="1" si="9"/>
        <v>1</v>
      </c>
    </row>
    <row r="24" spans="1:20">
      <c r="A24" s="1" t="s">
        <v>71</v>
      </c>
      <c r="B24" s="1" t="s">
        <v>72</v>
      </c>
      <c r="C24" t="s">
        <v>74</v>
      </c>
      <c r="D24" s="2">
        <f t="shared" ca="1" si="0"/>
        <v>43881</v>
      </c>
      <c r="E24" s="6" t="str">
        <f t="shared" ca="1" si="1"/>
        <v>20/02/2020</v>
      </c>
      <c r="F24" t="str">
        <f t="shared" ca="1" si="2"/>
        <v>21:44:05</v>
      </c>
      <c r="G24" s="3">
        <f t="shared" ca="1" si="3"/>
        <v>1.5198360590940744E-2</v>
      </c>
      <c r="H24" s="3" t="str">
        <f t="shared" ca="1" si="10"/>
        <v>00:21:53</v>
      </c>
      <c r="I24" s="8" t="s">
        <v>161</v>
      </c>
      <c r="J24" s="9">
        <v>3.4722222222222224E-2</v>
      </c>
      <c r="L24" s="3" t="str">
        <f t="shared" ca="1" si="11"/>
        <v>('FrancescoGelmini','Francesco','20/02/2020','21:44:05','00:21:53','B0105',NULL)</v>
      </c>
      <c r="M24" s="4" t="str">
        <f ca="1">CONCATENATE("INSERT INTO VISIONE (",$A$1,",",$C$1,",",$D$1,",",$F$1,",",$G$1,",",$I$1,",",$K$1,")"," VALUES ",AIUTO_ALE!L24)</f>
        <v>INSERT INTO VISIONE (nomeAccount,nomeUtente,data,ora,minutoArrivo,codEpisodio,codFilm) VALUES ('FrancescoGelmini','Francesco','20/02/2020','21:44:05','00:21:53','B0105',NULL)</v>
      </c>
      <c r="N24" s="5">
        <f t="shared" ca="1" si="4"/>
        <v>0.43771278501909339</v>
      </c>
      <c r="O24" s="3" t="b">
        <f t="shared" ca="1" si="5"/>
        <v>1</v>
      </c>
      <c r="P24" s="2">
        <f t="shared" si="6"/>
        <v>43871</v>
      </c>
      <c r="Q24" s="2">
        <v>44369</v>
      </c>
      <c r="R24" t="b">
        <f t="shared" ca="1" si="7"/>
        <v>0</v>
      </c>
      <c r="S24" t="b">
        <f t="shared" ca="1" si="8"/>
        <v>0</v>
      </c>
      <c r="T24" t="b">
        <f t="shared" ca="1" si="9"/>
        <v>1</v>
      </c>
    </row>
    <row r="25" spans="1:20">
      <c r="A25" s="1" t="s">
        <v>71</v>
      </c>
      <c r="B25" s="1" t="s">
        <v>72</v>
      </c>
      <c r="C25" t="s">
        <v>73</v>
      </c>
      <c r="D25" s="2">
        <f t="shared" ca="1" si="0"/>
        <v>43935</v>
      </c>
      <c r="E25" s="6" t="str">
        <f t="shared" ca="1" si="1"/>
        <v>14/04/2020</v>
      </c>
      <c r="F25" t="str">
        <f t="shared" ca="1" si="2"/>
        <v>02:55:37</v>
      </c>
      <c r="G25" s="3">
        <f t="shared" ca="1" si="3"/>
        <v>9.2372515583654773E-3</v>
      </c>
      <c r="H25" s="3" t="str">
        <f t="shared" ca="1" si="10"/>
        <v>00:13:18</v>
      </c>
      <c r="I25" s="8" t="s">
        <v>162</v>
      </c>
      <c r="J25" s="9">
        <v>3.4722222222222224E-2</v>
      </c>
      <c r="L25" s="3" t="str">
        <f t="shared" ca="1" si="11"/>
        <v>('FrancescoGelmini','Gianluca','14/04/2020','02:55:37','00:13:18','B0106',NULL)</v>
      </c>
      <c r="M25" s="4" t="str">
        <f ca="1">CONCATENATE("INSERT INTO VISIONE (",$A$1,",",$C$1,",",$D$1,",",$F$1,",",$G$1,",",$I$1,",",$K$1,")"," VALUES ",AIUTO_ALE!L25)</f>
        <v>INSERT INTO VISIONE (nomeAccount,nomeUtente,data,ora,minutoArrivo,codEpisodio,codFilm) VALUES ('FrancescoGelmini','Gianluca','14/04/2020','02:55:37','00:13:18','B0106',NULL)</v>
      </c>
      <c r="N25" s="5">
        <f t="shared" ca="1" si="4"/>
        <v>0.26603284488092571</v>
      </c>
      <c r="O25" s="3" t="b">
        <f t="shared" ca="1" si="5"/>
        <v>1</v>
      </c>
      <c r="P25" s="2">
        <f t="shared" si="6"/>
        <v>43871</v>
      </c>
      <c r="Q25" s="2">
        <v>44369</v>
      </c>
      <c r="R25" t="b">
        <f t="shared" ca="1" si="7"/>
        <v>0</v>
      </c>
      <c r="S25" t="b">
        <f t="shared" ca="1" si="8"/>
        <v>0</v>
      </c>
      <c r="T25" t="b">
        <f t="shared" ca="1" si="9"/>
        <v>1</v>
      </c>
    </row>
    <row r="26" spans="1:20">
      <c r="A26" s="1" t="s">
        <v>71</v>
      </c>
      <c r="B26" s="1" t="s">
        <v>72</v>
      </c>
      <c r="C26" t="s">
        <v>0</v>
      </c>
      <c r="D26" s="2">
        <f t="shared" ca="1" si="0"/>
        <v>44353</v>
      </c>
      <c r="E26" s="6" t="str">
        <f t="shared" ca="1" si="1"/>
        <v>06/06/2021</v>
      </c>
      <c r="F26" t="str">
        <f t="shared" ca="1" si="2"/>
        <v>04:57:06</v>
      </c>
      <c r="G26" s="3">
        <f t="shared" ca="1" si="3"/>
        <v>3.0442284646147549E-2</v>
      </c>
      <c r="H26" s="3" t="str">
        <f t="shared" ca="1" si="10"/>
        <v>00:43:50</v>
      </c>
      <c r="I26" s="8" t="s">
        <v>163</v>
      </c>
      <c r="J26" s="9">
        <v>3.4722222222222224E-2</v>
      </c>
      <c r="L26" s="3" t="str">
        <f t="shared" ca="1" si="11"/>
        <v>('FrancescoGelmini','Sofia','06/06/2021','04:57:06','00:43:50','B0107',NULL)</v>
      </c>
      <c r="M26" s="4" t="str">
        <f ca="1">CONCATENATE("INSERT INTO VISIONE (",$A$1,",",$C$1,",",$D$1,",",$F$1,",",$G$1,",",$I$1,",",$K$1,")"," VALUES ",AIUTO_ALE!L26)</f>
        <v>INSERT INTO VISIONE (nomeAccount,nomeUtente,data,ora,minutoArrivo,codEpisodio,codFilm) VALUES ('FrancescoGelmini','Sofia','06/06/2021','04:57:06','00:43:50','B0107',NULL)</v>
      </c>
      <c r="N26" s="5">
        <f t="shared" ca="1" si="4"/>
        <v>0.87673779780904937</v>
      </c>
      <c r="O26" s="3" t="b">
        <f t="shared" ca="1" si="5"/>
        <v>1</v>
      </c>
      <c r="P26" s="2">
        <f t="shared" si="6"/>
        <v>43871</v>
      </c>
      <c r="Q26" s="2">
        <v>44369</v>
      </c>
      <c r="R26" t="b">
        <f t="shared" ca="1" si="7"/>
        <v>0</v>
      </c>
      <c r="S26" t="b">
        <f t="shared" ca="1" si="8"/>
        <v>0</v>
      </c>
      <c r="T26" t="b">
        <f t="shared" ca="1" si="9"/>
        <v>1</v>
      </c>
    </row>
    <row r="27" spans="1:20">
      <c r="A27" s="1" t="s">
        <v>68</v>
      </c>
      <c r="B27" s="1" t="s">
        <v>69</v>
      </c>
      <c r="C27" t="s">
        <v>70</v>
      </c>
      <c r="D27" s="2">
        <f t="shared" ca="1" si="0"/>
        <v>43899</v>
      </c>
      <c r="E27" s="6" t="str">
        <f t="shared" ca="1" si="1"/>
        <v>09/03/2020</v>
      </c>
      <c r="F27" t="str">
        <f t="shared" ca="1" si="2"/>
        <v>10:48:08</v>
      </c>
      <c r="G27" s="3">
        <f t="shared" ca="1" si="3"/>
        <v>1.6881751935197066E-2</v>
      </c>
      <c r="H27" s="3" t="str">
        <f t="shared" ca="1" si="10"/>
        <v>00:24:19</v>
      </c>
      <c r="I27" s="8" t="s">
        <v>164</v>
      </c>
      <c r="J27" s="9">
        <v>3.4722222222222224E-2</v>
      </c>
      <c r="L27" s="3" t="str">
        <f t="shared" ca="1" si="11"/>
        <v>('JuryCotugno','Jury','09/03/2020','10:48:08','00:24:19','B0108',NULL)</v>
      </c>
      <c r="M27" s="4" t="str">
        <f ca="1">CONCATENATE("INSERT INTO VISIONE (",$A$1,",",$C$1,",",$D$1,",",$F$1,",",$G$1,",",$I$1,",",$K$1,")"," VALUES ",AIUTO_ALE!L27)</f>
        <v>INSERT INTO VISIONE (nomeAccount,nomeUtente,data,ora,minutoArrivo,codEpisodio,codFilm) VALUES ('JuryCotugno','Jury','09/03/2020','10:48:08','00:24:19','B0108',NULL)</v>
      </c>
      <c r="N27" s="5">
        <f t="shared" ca="1" si="4"/>
        <v>0.48619445573367548</v>
      </c>
      <c r="O27" s="3" t="b">
        <f t="shared" ca="1" si="5"/>
        <v>1</v>
      </c>
      <c r="P27" s="2">
        <f t="shared" si="6"/>
        <v>43872</v>
      </c>
      <c r="Q27" s="2">
        <v>44369</v>
      </c>
      <c r="R27" t="b">
        <f t="shared" ca="1" si="7"/>
        <v>0</v>
      </c>
      <c r="S27" t="b">
        <f t="shared" ca="1" si="8"/>
        <v>0</v>
      </c>
      <c r="T27" t="b">
        <f t="shared" ca="1" si="9"/>
        <v>1</v>
      </c>
    </row>
    <row r="28" spans="1:20">
      <c r="A28" s="1" t="s">
        <v>68</v>
      </c>
      <c r="B28" s="1" t="s">
        <v>69</v>
      </c>
      <c r="C28" t="s">
        <v>67</v>
      </c>
      <c r="D28" s="2">
        <f t="shared" ca="1" si="0"/>
        <v>44207</v>
      </c>
      <c r="E28" s="6" t="str">
        <f t="shared" ca="1" si="1"/>
        <v>11/01/2021</v>
      </c>
      <c r="F28" t="str">
        <f t="shared" ca="1" si="2"/>
        <v>03:49:09</v>
      </c>
      <c r="G28" s="3">
        <f t="shared" ca="1" si="3"/>
        <v>2.2456943355411121E-2</v>
      </c>
      <c r="H28" s="3" t="str">
        <f t="shared" ca="1" si="10"/>
        <v>00:32:20</v>
      </c>
      <c r="I28" s="8" t="s">
        <v>165</v>
      </c>
      <c r="J28" s="9">
        <v>3.4722222222222224E-2</v>
      </c>
      <c r="L28" s="3" t="str">
        <f t="shared" ca="1" si="11"/>
        <v>('JuryCotugno','Viola','11/01/2021','03:49:09','00:32:20','B0109',NULL)</v>
      </c>
      <c r="M28" s="4" t="str">
        <f ca="1">CONCATENATE("INSERT INTO VISIONE (",$A$1,",",$C$1,",",$D$1,",",$F$1,",",$G$1,",",$I$1,",",$K$1,")"," VALUES ",AIUTO_ALE!L28)</f>
        <v>INSERT INTO VISIONE (nomeAccount,nomeUtente,data,ora,minutoArrivo,codEpisodio,codFilm) VALUES ('JuryCotugno','Viola','11/01/2021','03:49:09','00:32:20','B0109',NULL)</v>
      </c>
      <c r="N28" s="5">
        <f t="shared" ca="1" si="4"/>
        <v>0.64675996863584029</v>
      </c>
      <c r="O28" s="3" t="b">
        <f t="shared" ca="1" si="5"/>
        <v>1</v>
      </c>
      <c r="P28" s="2">
        <f t="shared" si="6"/>
        <v>43872</v>
      </c>
      <c r="Q28" s="2">
        <v>44369</v>
      </c>
      <c r="R28" t="b">
        <f t="shared" ca="1" si="7"/>
        <v>0</v>
      </c>
      <c r="S28" t="b">
        <f t="shared" ca="1" si="8"/>
        <v>0</v>
      </c>
      <c r="T28" t="b">
        <f t="shared" ca="1" si="9"/>
        <v>1</v>
      </c>
    </row>
    <row r="29" spans="1:20">
      <c r="A29" s="1" t="s">
        <v>63</v>
      </c>
      <c r="B29" s="1" t="s">
        <v>64</v>
      </c>
      <c r="C29" t="s">
        <v>66</v>
      </c>
      <c r="D29" s="2">
        <f t="shared" ca="1" si="0"/>
        <v>43949</v>
      </c>
      <c r="E29" s="6" t="str">
        <f t="shared" ca="1" si="1"/>
        <v>28/04/2020</v>
      </c>
      <c r="F29" t="str">
        <f t="shared" ca="1" si="2"/>
        <v>09:33:08</v>
      </c>
      <c r="G29" s="3">
        <f t="shared" ca="1" si="3"/>
        <v>2.182294270303739E-2</v>
      </c>
      <c r="H29" s="3" t="str">
        <f t="shared" ca="1" si="10"/>
        <v>00:31:26</v>
      </c>
      <c r="I29" s="8" t="s">
        <v>166</v>
      </c>
      <c r="J29" s="9">
        <v>3.4722222222222224E-2</v>
      </c>
      <c r="L29" s="3" t="str">
        <f t="shared" ca="1" si="11"/>
        <v>('ZaraFederici','Zara','28/04/2020','09:33:08','00:31:26','B0110',NULL)</v>
      </c>
      <c r="M29" s="4" t="str">
        <f ca="1">CONCATENATE("INSERT INTO VISIONE (",$A$1,",",$C$1,",",$D$1,",",$F$1,",",$G$1,",",$I$1,",",$K$1,")"," VALUES ",AIUTO_ALE!L29)</f>
        <v>INSERT INTO VISIONE (nomeAccount,nomeUtente,data,ora,minutoArrivo,codEpisodio,codFilm) VALUES ('ZaraFederici','Zara','28/04/2020','09:33:08','00:31:26','B0110',NULL)</v>
      </c>
      <c r="N29" s="5">
        <f t="shared" ca="1" si="4"/>
        <v>0.62850074984747684</v>
      </c>
      <c r="O29" s="3" t="b">
        <f t="shared" ca="1" si="5"/>
        <v>1</v>
      </c>
      <c r="P29" s="2">
        <f t="shared" si="6"/>
        <v>43873</v>
      </c>
      <c r="Q29" s="2">
        <v>44369</v>
      </c>
      <c r="R29" t="b">
        <f t="shared" ca="1" si="7"/>
        <v>0</v>
      </c>
      <c r="S29" t="b">
        <f t="shared" ca="1" si="8"/>
        <v>0</v>
      </c>
      <c r="T29" t="b">
        <f t="shared" ca="1" si="9"/>
        <v>1</v>
      </c>
    </row>
    <row r="30" spans="1:20">
      <c r="A30" s="1" t="s">
        <v>63</v>
      </c>
      <c r="B30" s="1" t="s">
        <v>64</v>
      </c>
      <c r="C30" t="s">
        <v>65</v>
      </c>
      <c r="D30" s="2">
        <f t="shared" ca="1" si="0"/>
        <v>44104</v>
      </c>
      <c r="E30" s="6" t="str">
        <f t="shared" ca="1" si="1"/>
        <v>30/09/2020</v>
      </c>
      <c r="F30" t="str">
        <f t="shared" ca="1" si="2"/>
        <v>12:09:35</v>
      </c>
      <c r="G30" s="3">
        <f t="shared" ca="1" si="3"/>
        <v>3.327355641655614E-2</v>
      </c>
      <c r="H30" s="3" t="str">
        <f t="shared" ca="1" si="10"/>
        <v>00:47:55</v>
      </c>
      <c r="I30" s="8" t="s">
        <v>118</v>
      </c>
      <c r="J30" s="9">
        <v>3.4722222222222224E-2</v>
      </c>
      <c r="L30" s="3" t="str">
        <f t="shared" ca="1" si="11"/>
        <v>('ZaraFederici','Margherita','30/09/2020','12:09:35','00:47:55','C0101',NULL)</v>
      </c>
      <c r="M30" s="4" t="str">
        <f ca="1">CONCATENATE("INSERT INTO VISIONE (",$A$1,",",$C$1,",",$D$1,",",$F$1,",",$G$1,",",$I$1,",",$K$1,")"," VALUES ",AIUTO_ALE!L30)</f>
        <v>INSERT INTO VISIONE (nomeAccount,nomeUtente,data,ora,minutoArrivo,codEpisodio,codFilm) VALUES ('ZaraFederici','Margherita','30/09/2020','12:09:35','00:47:55','C0101',NULL)</v>
      </c>
      <c r="N30" s="5">
        <f t="shared" ca="1" si="4"/>
        <v>0.9582784247968168</v>
      </c>
      <c r="O30" s="3" t="b">
        <f t="shared" ca="1" si="5"/>
        <v>1</v>
      </c>
      <c r="P30" s="2">
        <f t="shared" si="6"/>
        <v>43873</v>
      </c>
      <c r="Q30" s="2">
        <v>44369</v>
      </c>
      <c r="R30" t="b">
        <f t="shared" ca="1" si="7"/>
        <v>0</v>
      </c>
      <c r="S30" t="b">
        <f t="shared" ca="1" si="8"/>
        <v>0</v>
      </c>
      <c r="T30" t="b">
        <f t="shared" ca="1" si="9"/>
        <v>1</v>
      </c>
    </row>
    <row r="31" spans="1:20">
      <c r="A31" s="1" t="s">
        <v>63</v>
      </c>
      <c r="B31" s="1" t="s">
        <v>64</v>
      </c>
      <c r="C31" t="s">
        <v>0</v>
      </c>
      <c r="D31" s="2">
        <f t="shared" ca="1" si="0"/>
        <v>43989</v>
      </c>
      <c r="E31" s="6" t="str">
        <f t="shared" ca="1" si="1"/>
        <v>07/06/2020</v>
      </c>
      <c r="F31" t="str">
        <f t="shared" ca="1" si="2"/>
        <v>15:07:41</v>
      </c>
      <c r="G31" s="3">
        <f t="shared" ref="G31:G37" ca="1" si="12">N31*J31</f>
        <v>2.5407950370930726E-2</v>
      </c>
      <c r="H31" s="3" t="str">
        <f t="shared" ca="1" si="10"/>
        <v>00:36:35</v>
      </c>
      <c r="I31" s="8" t="s">
        <v>167</v>
      </c>
      <c r="J31" s="9">
        <v>3.4722222222222224E-2</v>
      </c>
      <c r="L31" s="3" t="str">
        <f t="shared" ca="1" si="11"/>
        <v>('ZaraFederici','Sofia','07/06/2020','15:07:41','00:36:35','C0102',NULL)</v>
      </c>
      <c r="M31" s="4" t="str">
        <f ca="1">CONCATENATE("INSERT INTO VISIONE (",$A$1,",",$C$1,",",$D$1,",",$F$1,",",$G$1,",",$I$1,",",$K$1,")"," VALUES ",AIUTO_ALE!L31)</f>
        <v>INSERT INTO VISIONE (nomeAccount,nomeUtente,data,ora,minutoArrivo,codEpisodio,codFilm) VALUES ('ZaraFederici','Sofia','07/06/2020','15:07:41','00:36:35','C0102',NULL)</v>
      </c>
      <c r="N31" s="5">
        <f t="shared" ca="1" si="4"/>
        <v>0.73174897068280487</v>
      </c>
      <c r="O31" s="3" t="b">
        <f t="shared" ca="1" si="5"/>
        <v>1</v>
      </c>
      <c r="P31" s="2">
        <f t="shared" si="6"/>
        <v>43873</v>
      </c>
      <c r="Q31" s="2">
        <v>44369</v>
      </c>
      <c r="R31" t="b">
        <f t="shared" ca="1" si="7"/>
        <v>0</v>
      </c>
      <c r="S31" t="b">
        <f t="shared" ca="1" si="8"/>
        <v>0</v>
      </c>
      <c r="T31" t="b">
        <f t="shared" ca="1" si="9"/>
        <v>1</v>
      </c>
    </row>
    <row r="32" spans="1:20">
      <c r="A32" s="1" t="s">
        <v>54</v>
      </c>
      <c r="B32" s="1" t="s">
        <v>55</v>
      </c>
      <c r="C32" t="s">
        <v>56</v>
      </c>
      <c r="D32" s="2">
        <f t="shared" ca="1" si="0"/>
        <v>44128</v>
      </c>
      <c r="E32" s="6" t="str">
        <f t="shared" ca="1" si="1"/>
        <v>24/10/2020</v>
      </c>
      <c r="F32" t="str">
        <f t="shared" ca="1" si="2"/>
        <v>11:49:08</v>
      </c>
      <c r="G32" s="3">
        <f t="shared" ca="1" si="12"/>
        <v>9.7419905388338827E-3</v>
      </c>
      <c r="H32" s="3" t="str">
        <f t="shared" ca="1" si="10"/>
        <v>00:14:02</v>
      </c>
      <c r="I32" s="8" t="s">
        <v>168</v>
      </c>
      <c r="J32" s="9">
        <v>3.4722222222222224E-2</v>
      </c>
      <c r="L32" s="3" t="str">
        <f t="shared" ca="1" si="11"/>
        <v>('XavierDiIacono','Xavier','24/10/2020','11:49:08','00:14:02','C0103',NULL)</v>
      </c>
      <c r="M32" s="4" t="str">
        <f ca="1">CONCATENATE("INSERT INTO VISIONE (",$A$1,",",$C$1,",",$D$1,",",$F$1,",",$G$1,",",$I$1,",",$K$1,")"," VALUES ",AIUTO_ALE!L32)</f>
        <v>INSERT INTO VISIONE (nomeAccount,nomeUtente,data,ora,minutoArrivo,codEpisodio,codFilm) VALUES ('XavierDiIacono','Xavier','24/10/2020','11:49:08','00:14:02','C0103',NULL)</v>
      </c>
      <c r="N32" s="5">
        <f t="shared" ca="1" si="4"/>
        <v>0.28056932751841579</v>
      </c>
      <c r="O32" s="3" t="b">
        <f t="shared" ca="1" si="5"/>
        <v>1</v>
      </c>
      <c r="P32" s="2">
        <f t="shared" si="6"/>
        <v>43905</v>
      </c>
      <c r="Q32" s="2">
        <v>44369</v>
      </c>
      <c r="R32" t="b">
        <f t="shared" ca="1" si="7"/>
        <v>0</v>
      </c>
      <c r="S32" t="b">
        <f t="shared" ca="1" si="8"/>
        <v>0</v>
      </c>
      <c r="T32" t="b">
        <f t="shared" ca="1" si="9"/>
        <v>1</v>
      </c>
    </row>
    <row r="33" spans="1:20">
      <c r="A33" s="1" t="s">
        <v>54</v>
      </c>
      <c r="B33" s="1" t="s">
        <v>55</v>
      </c>
      <c r="C33" t="s">
        <v>53</v>
      </c>
      <c r="D33" s="2">
        <f t="shared" ca="1" si="0"/>
        <v>44186</v>
      </c>
      <c r="E33" s="6" t="str">
        <f t="shared" ca="1" si="1"/>
        <v>21/12/2020</v>
      </c>
      <c r="F33" t="str">
        <f t="shared" ca="1" si="2"/>
        <v>23:12:09</v>
      </c>
      <c r="G33" s="3">
        <f t="shared" ca="1" si="12"/>
        <v>2.9392767178699718E-2</v>
      </c>
      <c r="H33" s="3" t="str">
        <f t="shared" ca="1" si="10"/>
        <v>00:42:20</v>
      </c>
      <c r="I33" s="8" t="s">
        <v>169</v>
      </c>
      <c r="J33" s="9">
        <v>3.4722222222222224E-2</v>
      </c>
      <c r="L33" s="3" t="str">
        <f t="shared" ca="1" si="11"/>
        <v>('XavierDiIacono','Mirko','21/12/2020','23:12:09','00:42:20','C0104',NULL)</v>
      </c>
      <c r="M33" s="4" t="str">
        <f ca="1">CONCATENATE("INSERT INTO VISIONE (",$A$1,",",$C$1,",",$D$1,",",$F$1,",",$G$1,",",$I$1,",",$K$1,")"," VALUES ",AIUTO_ALE!L33)</f>
        <v>INSERT INTO VISIONE (nomeAccount,nomeUtente,data,ora,minutoArrivo,codEpisodio,codFilm) VALUES ('XavierDiIacono','Mirko','21/12/2020','23:12:09','00:42:20','C0104',NULL)</v>
      </c>
      <c r="N33" s="5">
        <f t="shared" ca="1" si="4"/>
        <v>0.84651169474655186</v>
      </c>
      <c r="O33" s="3" t="b">
        <f t="shared" ca="1" si="5"/>
        <v>1</v>
      </c>
      <c r="P33" s="2">
        <f t="shared" si="6"/>
        <v>43905</v>
      </c>
      <c r="Q33" s="2">
        <v>44369</v>
      </c>
      <c r="R33" t="b">
        <f t="shared" ca="1" si="7"/>
        <v>0</v>
      </c>
      <c r="S33" t="b">
        <f t="shared" ca="1" si="8"/>
        <v>0</v>
      </c>
      <c r="T33" t="b">
        <f t="shared" ca="1" si="9"/>
        <v>1</v>
      </c>
    </row>
    <row r="34" spans="1:20">
      <c r="A34" s="1" t="s">
        <v>37</v>
      </c>
      <c r="B34" s="1" t="s">
        <v>38</v>
      </c>
      <c r="C34" t="s">
        <v>39</v>
      </c>
      <c r="D34" s="2">
        <f t="shared" ca="1" si="0"/>
        <v>44358</v>
      </c>
      <c r="E34" s="6" t="str">
        <f t="shared" ca="1" si="1"/>
        <v>11/06/2021</v>
      </c>
      <c r="F34" t="str">
        <f t="shared" ca="1" si="2"/>
        <v>15:35:07</v>
      </c>
      <c r="G34" s="3">
        <f t="shared" ca="1" si="12"/>
        <v>9.6569860463378079E-3</v>
      </c>
      <c r="H34" s="3" t="str">
        <f t="shared" ca="1" si="10"/>
        <v>00:13:54</v>
      </c>
      <c r="I34" s="8" t="s">
        <v>170</v>
      </c>
      <c r="J34" s="9">
        <v>3.4722222222222224E-2</v>
      </c>
      <c r="L34" s="3" t="str">
        <f t="shared" ca="1" si="11"/>
        <v>('BarbaraNevi','Barbara','11/06/2021','15:35:07','00:13:54','C0105',NULL)</v>
      </c>
      <c r="M34" s="4" t="str">
        <f ca="1">CONCATENATE("INSERT INTO VISIONE (",$A$1,",",$C$1,",",$D$1,",",$F$1,",",$G$1,",",$I$1,",",$K$1,")"," VALUES ",AIUTO_ALE!L34)</f>
        <v>INSERT INTO VISIONE (nomeAccount,nomeUtente,data,ora,minutoArrivo,codEpisodio,codFilm) VALUES ('BarbaraNevi','Barbara','11/06/2021','15:35:07','00:13:54','C0105',NULL)</v>
      </c>
      <c r="N34" s="5">
        <f t="shared" ca="1" si="4"/>
        <v>0.27812119813452885</v>
      </c>
      <c r="O34" s="3" t="b">
        <f t="shared" ca="1" si="5"/>
        <v>1</v>
      </c>
      <c r="P34" s="2">
        <f t="shared" ref="P34:P69" si="13">DATEVALUE(B34)</f>
        <v>43909</v>
      </c>
      <c r="Q34" s="2">
        <v>44369</v>
      </c>
      <c r="R34" t="b">
        <f t="shared" ca="1" si="7"/>
        <v>0</v>
      </c>
      <c r="S34" t="b">
        <f t="shared" ca="1" si="8"/>
        <v>0</v>
      </c>
      <c r="T34" t="b">
        <f t="shared" ca="1" si="9"/>
        <v>1</v>
      </c>
    </row>
    <row r="35" spans="1:20">
      <c r="A35" s="1" t="s">
        <v>37</v>
      </c>
      <c r="B35" s="1" t="s">
        <v>38</v>
      </c>
      <c r="C35" t="s">
        <v>24</v>
      </c>
      <c r="D35" s="2">
        <f t="shared" ca="1" si="0"/>
        <v>43962</v>
      </c>
      <c r="E35" s="6" t="str">
        <f t="shared" ca="1" si="1"/>
        <v>11/05/2020</v>
      </c>
      <c r="F35" t="str">
        <f t="shared" ca="1" si="2"/>
        <v>14:59:22</v>
      </c>
      <c r="G35" s="3">
        <f t="shared" ca="1" si="12"/>
        <v>1.9599010938669219E-2</v>
      </c>
      <c r="H35" s="3" t="str">
        <f t="shared" ca="1" si="10"/>
        <v>00:28:13</v>
      </c>
      <c r="I35" s="8" t="s">
        <v>171</v>
      </c>
      <c r="J35" s="9">
        <v>3.4722222222222224E-2</v>
      </c>
      <c r="L35" s="3" t="str">
        <f t="shared" ca="1" si="11"/>
        <v>('BarbaraNevi','Elena','11/05/2020','14:59:22','00:28:13','C0106',NULL)</v>
      </c>
      <c r="M35" s="4" t="str">
        <f ca="1">CONCATENATE("INSERT INTO VISIONE (",$A$1,",",$C$1,",",$D$1,",",$F$1,",",$G$1,",",$I$1,",",$K$1,")"," VALUES ",AIUTO_ALE!L35)</f>
        <v>INSERT INTO VISIONE (nomeAccount,nomeUtente,data,ora,minutoArrivo,codEpisodio,codFilm) VALUES ('BarbaraNevi','Elena','11/05/2020','14:59:22','00:28:13','C0106',NULL)</v>
      </c>
      <c r="N35" s="5">
        <f t="shared" ca="1" si="4"/>
        <v>0.56445151503367352</v>
      </c>
      <c r="O35" s="3" t="b">
        <f t="shared" ca="1" si="5"/>
        <v>1</v>
      </c>
      <c r="P35" s="2">
        <f t="shared" si="13"/>
        <v>43909</v>
      </c>
      <c r="Q35" s="2">
        <v>44369</v>
      </c>
      <c r="R35" t="b">
        <f t="shared" ca="1" si="7"/>
        <v>0</v>
      </c>
      <c r="S35" t="b">
        <f t="shared" ca="1" si="8"/>
        <v>0</v>
      </c>
      <c r="T35" t="b">
        <f t="shared" ca="1" si="9"/>
        <v>1</v>
      </c>
    </row>
    <row r="36" spans="1:20">
      <c r="A36" s="1" t="s">
        <v>35</v>
      </c>
      <c r="B36" s="1" t="s">
        <v>36</v>
      </c>
      <c r="C36" t="s">
        <v>34</v>
      </c>
      <c r="D36" s="2">
        <f t="shared" ca="1" si="0"/>
        <v>44204</v>
      </c>
      <c r="E36" s="6" t="str">
        <f t="shared" ca="1" si="1"/>
        <v>08/01/2021</v>
      </c>
      <c r="F36" t="str">
        <f t="shared" ca="1" si="2"/>
        <v>23:06:21</v>
      </c>
      <c r="G36" s="3">
        <f t="shared" ca="1" si="12"/>
        <v>4.684621456747683E-3</v>
      </c>
      <c r="H36" s="3" t="str">
        <f t="shared" ca="1" si="10"/>
        <v>00:06:45</v>
      </c>
      <c r="I36" s="8" t="s">
        <v>172</v>
      </c>
      <c r="J36" s="9">
        <v>3.4722222222222224E-2</v>
      </c>
      <c r="L36" s="3" t="str">
        <f t="shared" ca="1" si="11"/>
        <v>('HelenaBoccalupo','Helena','08/01/2021','23:06:21','00:06:45','C0107',NULL)</v>
      </c>
      <c r="M36" s="4" t="str">
        <f ca="1">CONCATENATE("INSERT INTO VISIONE (",$A$1,",",$C$1,",",$D$1,",",$F$1,",",$G$1,",",$I$1,",",$K$1,")"," VALUES ",AIUTO_ALE!L36)</f>
        <v>INSERT INTO VISIONE (nomeAccount,nomeUtente,data,ora,minutoArrivo,codEpisodio,codFilm) VALUES ('HelenaBoccalupo','Helena','08/01/2021','23:06:21','00:06:45','C0107',NULL)</v>
      </c>
      <c r="N36" s="5">
        <f t="shared" ca="1" si="4"/>
        <v>0.13491709795433326</v>
      </c>
      <c r="O36" s="3" t="b">
        <f t="shared" ca="1" si="5"/>
        <v>1</v>
      </c>
      <c r="P36" s="2">
        <f t="shared" si="13"/>
        <v>43910</v>
      </c>
      <c r="Q36" s="2">
        <v>44369</v>
      </c>
      <c r="R36" t="b">
        <f t="shared" ca="1" si="7"/>
        <v>0</v>
      </c>
      <c r="S36" t="b">
        <f t="shared" ca="1" si="8"/>
        <v>0</v>
      </c>
      <c r="T36" t="b">
        <f t="shared" ca="1" si="9"/>
        <v>1</v>
      </c>
    </row>
    <row r="37" spans="1:20">
      <c r="A37" s="1" t="s">
        <v>32</v>
      </c>
      <c r="B37" s="1" t="s">
        <v>33</v>
      </c>
      <c r="C37" t="s">
        <v>31</v>
      </c>
      <c r="D37" s="2">
        <f t="shared" ca="1" si="0"/>
        <v>43965</v>
      </c>
      <c r="E37" s="6" t="str">
        <f t="shared" ca="1" si="1"/>
        <v>14/05/2020</v>
      </c>
      <c r="F37" t="str">
        <f t="shared" ca="1" si="2"/>
        <v>16:40:07</v>
      </c>
      <c r="G37" s="3">
        <f t="shared" ca="1" si="12"/>
        <v>2.5478972528690674E-2</v>
      </c>
      <c r="H37" s="3" t="str">
        <f t="shared" ca="1" si="10"/>
        <v>00:36:41</v>
      </c>
      <c r="I37" s="8" t="s">
        <v>173</v>
      </c>
      <c r="J37" s="9">
        <v>3.4722222222222224E-2</v>
      </c>
      <c r="L37" s="3" t="str">
        <f t="shared" ca="1" si="11"/>
        <v>('RiccardoErrico','Riccardo','14/05/2020','16:40:07','00:36:41','C0108',NULL)</v>
      </c>
      <c r="M37" s="4" t="str">
        <f ca="1">CONCATENATE("INSERT INTO VISIONE (",$A$1,",",$C$1,",",$D$1,",",$F$1,",",$G$1,",",$I$1,",",$K$1,")"," VALUES ",AIUTO_ALE!L37)</f>
        <v>INSERT INTO VISIONE (nomeAccount,nomeUtente,data,ora,minutoArrivo,codEpisodio,codFilm) VALUES ('RiccardoErrico','Riccardo','14/05/2020','16:40:07','00:36:41','C0108',NULL)</v>
      </c>
      <c r="N37" s="5">
        <f t="shared" ca="1" si="4"/>
        <v>0.73379440882629132</v>
      </c>
      <c r="O37" s="3" t="b">
        <f t="shared" ca="1" si="5"/>
        <v>1</v>
      </c>
      <c r="P37" s="2">
        <f t="shared" si="13"/>
        <v>43911</v>
      </c>
      <c r="Q37" s="2">
        <v>44369</v>
      </c>
      <c r="R37" t="b">
        <f t="shared" ca="1" si="7"/>
        <v>0</v>
      </c>
      <c r="S37" t="b">
        <f t="shared" ca="1" si="8"/>
        <v>0</v>
      </c>
      <c r="T37" t="b">
        <f t="shared" ca="1" si="9"/>
        <v>1</v>
      </c>
    </row>
    <row r="38" spans="1:20">
      <c r="A38" s="1" t="s">
        <v>28</v>
      </c>
      <c r="B38" s="1" t="s">
        <v>29</v>
      </c>
      <c r="C38" t="s">
        <v>24</v>
      </c>
      <c r="D38" s="2">
        <f t="shared" ca="1" si="0"/>
        <v>44216</v>
      </c>
      <c r="E38" s="6" t="str">
        <f t="shared" ca="1" si="1"/>
        <v>20/01/2021</v>
      </c>
      <c r="F38" t="str">
        <f t="shared" ca="1" si="2"/>
        <v>04:03:02</v>
      </c>
      <c r="G38" s="3">
        <f t="shared" ref="G38:G69" si="14">J38</f>
        <v>3.4722222222222224E-2</v>
      </c>
      <c r="H38" s="3" t="str">
        <f t="shared" si="10"/>
        <v>00:50:00</v>
      </c>
      <c r="I38" s="8" t="s">
        <v>174</v>
      </c>
      <c r="J38" s="9">
        <v>3.4722222222222224E-2</v>
      </c>
      <c r="L38" s="3" t="str">
        <f t="shared" ca="1" si="11"/>
        <v>('ElenaDelia','Elena','20/01/2021','04:03:02','00:50:00','C0109',NULL)</v>
      </c>
      <c r="M38" s="4" t="str">
        <f ca="1">CONCATENATE("INSERT INTO VISIONE (",$A$1,",",$C$1,",",$D$1,",",$F$1,",",$G$1,",",$I$1,",",$K$1,")"," VALUES ",AIUTO_ALE!L38)</f>
        <v>INSERT INTO VISIONE (nomeAccount,nomeUtente,data,ora,minutoArrivo,codEpisodio,codFilm) VALUES ('ElenaDelia','Elena','20/01/2021','04:03:02','00:50:00','C0109',NULL)</v>
      </c>
      <c r="N38" s="5">
        <f t="shared" ca="1" si="4"/>
        <v>0.25332136713289</v>
      </c>
      <c r="O38" s="3" t="b">
        <f t="shared" si="5"/>
        <v>0</v>
      </c>
      <c r="P38" s="2">
        <f t="shared" si="13"/>
        <v>43912</v>
      </c>
      <c r="Q38" s="2">
        <v>44369</v>
      </c>
      <c r="R38" t="b">
        <f t="shared" ca="1" si="7"/>
        <v>0</v>
      </c>
      <c r="S38" t="b">
        <f t="shared" ca="1" si="8"/>
        <v>0</v>
      </c>
      <c r="T38" t="b">
        <f t="shared" ca="1" si="9"/>
        <v>1</v>
      </c>
    </row>
    <row r="39" spans="1:20">
      <c r="A39" s="1" t="s">
        <v>28</v>
      </c>
      <c r="B39" s="1" t="s">
        <v>29</v>
      </c>
      <c r="C39" t="s">
        <v>30</v>
      </c>
      <c r="D39" s="2">
        <f t="shared" ca="1" si="0"/>
        <v>43924</v>
      </c>
      <c r="E39" s="6" t="str">
        <f t="shared" ca="1" si="1"/>
        <v>03/04/2020</v>
      </c>
      <c r="F39" t="str">
        <f t="shared" ca="1" si="2"/>
        <v>04:08:32</v>
      </c>
      <c r="G39" s="3">
        <f t="shared" si="14"/>
        <v>3.4722222222222224E-2</v>
      </c>
      <c r="H39" s="3" t="str">
        <f t="shared" si="10"/>
        <v>00:50:00</v>
      </c>
      <c r="I39" s="8" t="s">
        <v>175</v>
      </c>
      <c r="J39" s="9">
        <v>3.4722222222222224E-2</v>
      </c>
      <c r="L39" s="3" t="str">
        <f t="shared" ca="1" si="11"/>
        <v>('ElenaDelia','Chiara','03/04/2020','04:08:32','00:50:00','C0110',NULL)</v>
      </c>
      <c r="M39" s="4" t="str">
        <f ca="1">CONCATENATE("INSERT INTO VISIONE (",$A$1,",",$C$1,",",$D$1,",",$F$1,",",$G$1,",",$I$1,",",$K$1,")"," VALUES ",AIUTO_ALE!L39)</f>
        <v>INSERT INTO VISIONE (nomeAccount,nomeUtente,data,ora,minutoArrivo,codEpisodio,codFilm) VALUES ('ElenaDelia','Chiara','03/04/2020','04:08:32','00:50:00','C0110',NULL)</v>
      </c>
      <c r="N39" s="5">
        <f t="shared" ca="1" si="4"/>
        <v>0.24707148207813923</v>
      </c>
      <c r="O39" s="3" t="b">
        <f t="shared" si="5"/>
        <v>0</v>
      </c>
      <c r="P39" s="2">
        <f t="shared" si="13"/>
        <v>43912</v>
      </c>
      <c r="Q39" s="2">
        <v>44369</v>
      </c>
      <c r="R39" t="b">
        <f t="shared" ca="1" si="7"/>
        <v>0</v>
      </c>
      <c r="S39" t="b">
        <f t="shared" ca="1" si="8"/>
        <v>0</v>
      </c>
      <c r="T39" t="b">
        <f t="shared" ca="1" si="9"/>
        <v>1</v>
      </c>
    </row>
    <row r="40" spans="1:20">
      <c r="A40" s="1" t="s">
        <v>28</v>
      </c>
      <c r="B40" s="1" t="s">
        <v>29</v>
      </c>
      <c r="C40" t="s">
        <v>27</v>
      </c>
      <c r="D40" s="2">
        <f t="shared" ca="1" si="0"/>
        <v>44219</v>
      </c>
      <c r="E40" s="6" t="str">
        <f t="shared" ca="1" si="1"/>
        <v>23/01/2021</v>
      </c>
      <c r="F40" t="str">
        <f t="shared" ca="1" si="2"/>
        <v>12:33:26</v>
      </c>
      <c r="G40" s="3">
        <f t="shared" si="14"/>
        <v>3.4722222222222224E-2</v>
      </c>
      <c r="H40" s="3" t="str">
        <f t="shared" si="10"/>
        <v>00:50:00</v>
      </c>
      <c r="I40" s="8" t="s">
        <v>176</v>
      </c>
      <c r="J40" s="9">
        <v>3.4722222222222224E-2</v>
      </c>
      <c r="L40" s="3" t="str">
        <f t="shared" ca="1" si="11"/>
        <v>('ElenaDelia','Mattia','23/01/2021','12:33:26','00:50:00','C0201',NULL)</v>
      </c>
      <c r="M40" s="4" t="str">
        <f ca="1">CONCATENATE("INSERT INTO VISIONE (",$A$1,",",$C$1,",",$D$1,",",$F$1,",",$G$1,",",$I$1,",",$K$1,")"," VALUES ",AIUTO_ALE!L40)</f>
        <v>INSERT INTO VISIONE (nomeAccount,nomeUtente,data,ora,minutoArrivo,codEpisodio,codFilm) VALUES ('ElenaDelia','Mattia','23/01/2021','12:33:26','00:50:00','C0201',NULL)</v>
      </c>
      <c r="N40" s="5">
        <f t="shared" ca="1" si="4"/>
        <v>0.52885092765312791</v>
      </c>
      <c r="O40" s="3" t="b">
        <f t="shared" si="5"/>
        <v>0</v>
      </c>
      <c r="P40" s="2">
        <f t="shared" si="13"/>
        <v>43912</v>
      </c>
      <c r="Q40" s="2">
        <v>44369</v>
      </c>
      <c r="R40" t="b">
        <f t="shared" ca="1" si="7"/>
        <v>0</v>
      </c>
      <c r="S40" t="b">
        <f t="shared" ca="1" si="8"/>
        <v>0</v>
      </c>
      <c r="T40" t="b">
        <f t="shared" ca="1" si="9"/>
        <v>1</v>
      </c>
    </row>
    <row r="41" spans="1:20">
      <c r="A41" s="1" t="s">
        <v>25</v>
      </c>
      <c r="B41" s="1" t="s">
        <v>26</v>
      </c>
      <c r="C41" t="s">
        <v>24</v>
      </c>
      <c r="D41" s="2">
        <f t="shared" ca="1" si="0"/>
        <v>44349</v>
      </c>
      <c r="E41" s="6" t="str">
        <f t="shared" ca="1" si="1"/>
        <v>02/06/2021</v>
      </c>
      <c r="F41" t="str">
        <f t="shared" ca="1" si="2"/>
        <v>18:09:26</v>
      </c>
      <c r="G41" s="3">
        <f t="shared" si="14"/>
        <v>3.4722222222222224E-2</v>
      </c>
      <c r="H41" s="3" t="str">
        <f t="shared" si="10"/>
        <v>00:50:00</v>
      </c>
      <c r="I41" s="8" t="s">
        <v>177</v>
      </c>
      <c r="J41" s="9">
        <v>3.4722222222222224E-2</v>
      </c>
      <c r="L41" s="3" t="str">
        <f t="shared" ca="1" si="11"/>
        <v>('ElenaRobertaNucibella','Elena','02/06/2021','18:09:26','00:50:00','C0202',NULL)</v>
      </c>
      <c r="M41" s="4" t="str">
        <f ca="1">CONCATENATE("INSERT INTO VISIONE (",$A$1,",",$C$1,",",$D$1,",",$F$1,",",$G$1,",",$I$1,",",$K$1,")"," VALUES ",AIUTO_ALE!L41)</f>
        <v>INSERT INTO VISIONE (nomeAccount,nomeUtente,data,ora,minutoArrivo,codEpisodio,codFilm) VALUES ('ElenaRobertaNucibella','Elena','02/06/2021','18:09:26','00:50:00','C0202',NULL)</v>
      </c>
      <c r="N41" s="5">
        <f t="shared" ca="1" si="4"/>
        <v>0.71628571837782218</v>
      </c>
      <c r="O41" s="3" t="b">
        <f t="shared" si="5"/>
        <v>0</v>
      </c>
      <c r="P41" s="2">
        <f t="shared" si="13"/>
        <v>44023</v>
      </c>
      <c r="Q41" s="2">
        <v>44369</v>
      </c>
      <c r="R41" t="b">
        <f t="shared" ca="1" si="7"/>
        <v>0</v>
      </c>
      <c r="S41" t="b">
        <f t="shared" ca="1" si="8"/>
        <v>0</v>
      </c>
      <c r="T41" t="b">
        <f t="shared" ca="1" si="9"/>
        <v>1</v>
      </c>
    </row>
    <row r="42" spans="1:20">
      <c r="A42" s="1" t="s">
        <v>89</v>
      </c>
      <c r="B42" s="1" t="s">
        <v>16</v>
      </c>
      <c r="C42" t="s">
        <v>90</v>
      </c>
      <c r="D42" s="2">
        <f t="shared" ca="1" si="0"/>
        <v>44173</v>
      </c>
      <c r="E42" s="6" t="str">
        <f t="shared" ca="1" si="1"/>
        <v>08/12/2020</v>
      </c>
      <c r="F42" t="str">
        <f t="shared" ca="1" si="2"/>
        <v>18:35:41</v>
      </c>
      <c r="G42" s="3">
        <f t="shared" si="14"/>
        <v>3.4722222222222224E-2</v>
      </c>
      <c r="H42" s="3" t="str">
        <f t="shared" si="10"/>
        <v>00:50:00</v>
      </c>
      <c r="I42" s="8" t="s">
        <v>178</v>
      </c>
      <c r="J42" s="9">
        <v>3.4722222222222224E-2</v>
      </c>
      <c r="L42" s="3" t="str">
        <f t="shared" ca="1" si="11"/>
        <v>('JavisDoparconi','Javis','08/12/2020','18:35:41','00:50:00','C0203',NULL)</v>
      </c>
      <c r="M42" s="4" t="str">
        <f ca="1">CONCATENATE("INSERT INTO VISIONE (",$A$1,",",$C$1,",",$D$1,",",$F$1,",",$G$1,",",$I$1,",",$K$1,")"," VALUES ",AIUTO_ALE!L42)</f>
        <v>INSERT INTO VISIONE (nomeAccount,nomeUtente,data,ora,minutoArrivo,codEpisodio,codFilm) VALUES ('JavisDoparconi','Javis','08/12/2020','18:35:41','00:50:00','C0203',NULL)</v>
      </c>
      <c r="N42" s="5">
        <f t="shared" ca="1" si="4"/>
        <v>0.73734963969672962</v>
      </c>
      <c r="O42" s="3" t="b">
        <f t="shared" si="5"/>
        <v>0</v>
      </c>
      <c r="P42" s="2">
        <f t="shared" si="13"/>
        <v>44024</v>
      </c>
      <c r="Q42" s="2">
        <v>44369</v>
      </c>
      <c r="R42" t="b">
        <f t="shared" ca="1" si="7"/>
        <v>0</v>
      </c>
      <c r="S42" t="b">
        <f t="shared" ca="1" si="8"/>
        <v>0</v>
      </c>
      <c r="T42" t="b">
        <f t="shared" ca="1" si="9"/>
        <v>1</v>
      </c>
    </row>
    <row r="43" spans="1:20">
      <c r="A43" s="1" t="s">
        <v>89</v>
      </c>
      <c r="B43" s="1" t="s">
        <v>16</v>
      </c>
      <c r="C43" t="s">
        <v>85</v>
      </c>
      <c r="D43" s="2">
        <f t="shared" ca="1" si="0"/>
        <v>44159</v>
      </c>
      <c r="E43" s="6" t="str">
        <f t="shared" ca="1" si="1"/>
        <v>24/11/2020</v>
      </c>
      <c r="F43" t="str">
        <f t="shared" ca="1" si="2"/>
        <v>14:40:35</v>
      </c>
      <c r="G43" s="3">
        <f t="shared" si="14"/>
        <v>3.4722222222222224E-2</v>
      </c>
      <c r="H43" s="3" t="str">
        <f t="shared" si="10"/>
        <v>00:50:00</v>
      </c>
      <c r="I43" s="8" t="s">
        <v>179</v>
      </c>
      <c r="J43" s="9">
        <v>3.4722222222222224E-2</v>
      </c>
      <c r="L43" s="3" t="str">
        <f t="shared" ca="1" si="11"/>
        <v>('JavisDoparconi','Simone','24/11/2020','14:40:35','00:50:00','C0204',NULL)</v>
      </c>
      <c r="M43" s="4" t="str">
        <f ca="1">CONCATENATE("INSERT INTO VISIONE (",$A$1,",",$C$1,",",$D$1,",",$F$1,",",$G$1,",",$I$1,",",$K$1,")"," VALUES ",AIUTO_ALE!L43)</f>
        <v>INSERT INTO VISIONE (nomeAccount,nomeUtente,data,ora,minutoArrivo,codEpisodio,codFilm) VALUES ('JavisDoparconi','Simone','24/11/2020','14:40:35','00:50:00','C0204',NULL)</v>
      </c>
      <c r="N43" s="5">
        <f t="shared" ca="1" si="4"/>
        <v>0.42747673338002645</v>
      </c>
      <c r="O43" s="3" t="b">
        <f t="shared" si="5"/>
        <v>0</v>
      </c>
      <c r="P43" s="2">
        <f t="shared" si="13"/>
        <v>44024</v>
      </c>
      <c r="Q43" s="2">
        <v>44369</v>
      </c>
      <c r="R43" t="b">
        <f t="shared" ca="1" si="7"/>
        <v>0</v>
      </c>
      <c r="S43" t="b">
        <f t="shared" ca="1" si="8"/>
        <v>0</v>
      </c>
      <c r="T43" t="b">
        <f t="shared" ca="1" si="9"/>
        <v>1</v>
      </c>
    </row>
    <row r="44" spans="1:20">
      <c r="A44" s="1" t="s">
        <v>22</v>
      </c>
      <c r="B44" s="1" t="s">
        <v>16</v>
      </c>
      <c r="C44" t="s">
        <v>23</v>
      </c>
      <c r="D44" s="2">
        <f t="shared" ca="1" si="0"/>
        <v>44062</v>
      </c>
      <c r="E44" s="6" t="str">
        <f t="shared" ca="1" si="1"/>
        <v>19/08/2020</v>
      </c>
      <c r="F44" t="str">
        <f t="shared" ca="1" si="2"/>
        <v>22:23:27</v>
      </c>
      <c r="G44" s="3">
        <f t="shared" si="14"/>
        <v>3.4722222222222224E-2</v>
      </c>
      <c r="H44" s="3" t="str">
        <f t="shared" si="10"/>
        <v>00:50:00</v>
      </c>
      <c r="I44" s="8" t="s">
        <v>180</v>
      </c>
      <c r="J44" s="9">
        <v>3.4722222222222224E-2</v>
      </c>
      <c r="L44" s="3" t="str">
        <f t="shared" ca="1" si="11"/>
        <v>('BeatriceNazari','Beatrice','19/08/2020','22:23:27','00:50:00','C0205',NULL)</v>
      </c>
      <c r="M44" s="4" t="str">
        <f ca="1">CONCATENATE("INSERT INTO VISIONE (",$A$1,",",$C$1,",",$D$1,",",$F$1,",",$G$1,",",$I$1,",",$K$1,")"," VALUES ",AIUTO_ALE!L44)</f>
        <v>INSERT INTO VISIONE (nomeAccount,nomeUtente,data,ora,minutoArrivo,codEpisodio,codFilm) VALUES ('BeatriceNazari','Beatrice','19/08/2020','22:23:27','00:50:00','C0205',NULL)</v>
      </c>
      <c r="N44" s="5">
        <f t="shared" ca="1" si="4"/>
        <v>0.20469461280270362</v>
      </c>
      <c r="O44" s="3" t="b">
        <f t="shared" si="5"/>
        <v>0</v>
      </c>
      <c r="P44" s="2">
        <f t="shared" si="13"/>
        <v>44024</v>
      </c>
      <c r="Q44" s="2">
        <v>44369</v>
      </c>
      <c r="R44" t="b">
        <f t="shared" ca="1" si="7"/>
        <v>0</v>
      </c>
      <c r="S44" t="b">
        <f t="shared" ca="1" si="8"/>
        <v>0</v>
      </c>
      <c r="T44" t="b">
        <f t="shared" ca="1" si="9"/>
        <v>1</v>
      </c>
    </row>
    <row r="45" spans="1:20">
      <c r="A45" s="1" t="s">
        <v>22</v>
      </c>
      <c r="B45" s="1" t="s">
        <v>16</v>
      </c>
      <c r="C45" t="s">
        <v>21</v>
      </c>
      <c r="D45" s="2">
        <f t="shared" ca="1" si="0"/>
        <v>44055</v>
      </c>
      <c r="E45" s="6" t="str">
        <f t="shared" ca="1" si="1"/>
        <v>12/08/2020</v>
      </c>
      <c r="F45" t="str">
        <f t="shared" ca="1" si="2"/>
        <v>19:22:32</v>
      </c>
      <c r="G45" s="3">
        <f t="shared" si="14"/>
        <v>3.4722222222222224E-2</v>
      </c>
      <c r="H45" s="3" t="str">
        <f t="shared" si="10"/>
        <v>00:50:00</v>
      </c>
      <c r="I45" s="8" t="s">
        <v>181</v>
      </c>
      <c r="J45" s="9">
        <v>3.4722222222222224E-2</v>
      </c>
      <c r="L45" s="3" t="str">
        <f t="shared" ca="1" si="11"/>
        <v>('BeatriceNazari','Maicol','12/08/2020','19:22:32','00:50:00','C0206',NULL)</v>
      </c>
      <c r="M45" s="4" t="str">
        <f ca="1">CONCATENATE("INSERT INTO VISIONE (",$A$1,",",$C$1,",",$D$1,",",$F$1,",",$G$1,",",$I$1,",",$K$1,")"," VALUES ",AIUTO_ALE!L45)</f>
        <v>INSERT INTO VISIONE (nomeAccount,nomeUtente,data,ora,minutoArrivo,codEpisodio,codFilm) VALUES ('BeatriceNazari','Maicol','12/08/2020','19:22:32','00:50:00','C0206',NULL)</v>
      </c>
      <c r="N45" s="5">
        <f t="shared" ca="1" si="4"/>
        <v>0.95351339701573257</v>
      </c>
      <c r="O45" s="3" t="b">
        <f t="shared" si="5"/>
        <v>0</v>
      </c>
      <c r="P45" s="2">
        <f t="shared" si="13"/>
        <v>44024</v>
      </c>
      <c r="Q45" s="2">
        <v>44369</v>
      </c>
      <c r="R45" t="b">
        <f t="shared" ca="1" si="7"/>
        <v>0</v>
      </c>
      <c r="S45" t="b">
        <f t="shared" ca="1" si="8"/>
        <v>0</v>
      </c>
      <c r="T45" t="b">
        <f t="shared" ca="1" si="9"/>
        <v>1</v>
      </c>
    </row>
    <row r="46" spans="1:20">
      <c r="A46" s="1" t="s">
        <v>15</v>
      </c>
      <c r="B46" s="1" t="s">
        <v>16</v>
      </c>
      <c r="C46" t="s">
        <v>14</v>
      </c>
      <c r="D46" s="2">
        <f t="shared" ca="1" si="0"/>
        <v>44227</v>
      </c>
      <c r="E46" s="6" t="str">
        <f t="shared" ca="1" si="1"/>
        <v>31/01/2021</v>
      </c>
      <c r="F46" t="str">
        <f t="shared" ca="1" si="2"/>
        <v>02:04:01</v>
      </c>
      <c r="G46" s="3">
        <f t="shared" si="14"/>
        <v>3.4722222222222224E-2</v>
      </c>
      <c r="H46" s="3" t="str">
        <f t="shared" si="10"/>
        <v>00:50:00</v>
      </c>
      <c r="I46" s="8" t="s">
        <v>182</v>
      </c>
      <c r="J46" s="9">
        <v>3.4722222222222224E-2</v>
      </c>
      <c r="L46" s="3" t="str">
        <f t="shared" ca="1" si="11"/>
        <v>('AntoniaRosaMicotti','Antonia','31/01/2021','02:04:01','00:50:00','C0207',NULL)</v>
      </c>
      <c r="M46" s="4" t="str">
        <f ca="1">CONCATENATE("INSERT INTO VISIONE (",$A$1,",",$C$1,",",$D$1,",",$F$1,",",$G$1,",",$I$1,",",$K$1,")"," VALUES ",AIUTO_ALE!L46)</f>
        <v>INSERT INTO VISIONE (nomeAccount,nomeUtente,data,ora,minutoArrivo,codEpisodio,codFilm) VALUES ('AntoniaRosaMicotti','Antonia','31/01/2021','02:04:01','00:50:00','C0207',NULL)</v>
      </c>
      <c r="N46" s="5">
        <f t="shared" ca="1" si="4"/>
        <v>0.37289881442542128</v>
      </c>
      <c r="O46" s="3" t="b">
        <f t="shared" si="5"/>
        <v>0</v>
      </c>
      <c r="P46" s="2">
        <f t="shared" si="13"/>
        <v>44024</v>
      </c>
      <c r="Q46" s="2">
        <v>44369</v>
      </c>
      <c r="R46" t="b">
        <f t="shared" ca="1" si="7"/>
        <v>0</v>
      </c>
      <c r="S46" t="b">
        <f t="shared" ca="1" si="8"/>
        <v>0</v>
      </c>
      <c r="T46" t="b">
        <f t="shared" ca="1" si="9"/>
        <v>1</v>
      </c>
    </row>
    <row r="47" spans="1:20">
      <c r="A47" s="1" t="s">
        <v>18</v>
      </c>
      <c r="B47" s="1" t="s">
        <v>19</v>
      </c>
      <c r="C47" t="s">
        <v>20</v>
      </c>
      <c r="D47" s="2">
        <f t="shared" ca="1" si="0"/>
        <v>44270</v>
      </c>
      <c r="E47" s="6" t="str">
        <f t="shared" ca="1" si="1"/>
        <v>15/03/2021</v>
      </c>
      <c r="F47" t="str">
        <f t="shared" ca="1" si="2"/>
        <v>05:10:36</v>
      </c>
      <c r="G47" s="3">
        <f t="shared" si="14"/>
        <v>3.4722222222222224E-2</v>
      </c>
      <c r="H47" s="3" t="str">
        <f t="shared" si="10"/>
        <v>00:50:00</v>
      </c>
      <c r="I47" s="8" t="s">
        <v>183</v>
      </c>
      <c r="J47" s="9">
        <v>3.4722222222222224E-2</v>
      </c>
      <c r="L47" s="3" t="str">
        <f t="shared" ca="1" si="11"/>
        <v>('ZenoneVega','Zenone','15/03/2021','05:10:36','00:50:00','C0208',NULL)</v>
      </c>
      <c r="M47" s="4" t="str">
        <f ca="1">CONCATENATE("INSERT INTO VISIONE (",$A$1,",",$C$1,",",$D$1,",",$F$1,",",$G$1,",",$I$1,",",$K$1,")"," VALUES ",AIUTO_ALE!L47)</f>
        <v>INSERT INTO VISIONE (nomeAccount,nomeUtente,data,ora,minutoArrivo,codEpisodio,codFilm) VALUES ('ZenoneVega','Zenone','15/03/2021','05:10:36','00:50:00','C0208',NULL)</v>
      </c>
      <c r="N47" s="5">
        <f t="shared" ca="1" si="4"/>
        <v>0.66817982597716963</v>
      </c>
      <c r="O47" s="3" t="b">
        <f t="shared" si="5"/>
        <v>0</v>
      </c>
      <c r="P47" s="2">
        <f t="shared" si="13"/>
        <v>44025</v>
      </c>
      <c r="Q47" s="2">
        <v>44369</v>
      </c>
      <c r="R47" t="b">
        <f t="shared" ca="1" si="7"/>
        <v>0</v>
      </c>
      <c r="S47" t="b">
        <f t="shared" ca="1" si="8"/>
        <v>0</v>
      </c>
      <c r="T47" t="b">
        <f t="shared" ca="1" si="9"/>
        <v>1</v>
      </c>
    </row>
    <row r="48" spans="1:20">
      <c r="A48" s="1" t="s">
        <v>18</v>
      </c>
      <c r="B48" s="1" t="s">
        <v>19</v>
      </c>
      <c r="C48" t="s">
        <v>17</v>
      </c>
      <c r="D48" s="2">
        <f t="shared" ca="1" si="0"/>
        <v>44174</v>
      </c>
      <c r="E48" s="6" t="str">
        <f t="shared" ca="1" si="1"/>
        <v>09/12/2020</v>
      </c>
      <c r="F48" t="str">
        <f t="shared" ca="1" si="2"/>
        <v>07:06:49</v>
      </c>
      <c r="G48" s="3">
        <f t="shared" si="14"/>
        <v>3.4722222222222224E-2</v>
      </c>
      <c r="H48" s="3" t="str">
        <f t="shared" si="10"/>
        <v>00:50:00</v>
      </c>
      <c r="I48" s="8" t="s">
        <v>184</v>
      </c>
      <c r="J48" s="9">
        <v>3.4722222222222224E-2</v>
      </c>
      <c r="L48" s="3" t="str">
        <f t="shared" ca="1" si="11"/>
        <v>('ZenoneVega','Michelle','09/12/2020','07:06:49','00:50:00','C0209',NULL)</v>
      </c>
      <c r="M48" s="4" t="str">
        <f ca="1">CONCATENATE("INSERT INTO VISIONE (",$A$1,",",$C$1,",",$D$1,",",$F$1,",",$G$1,",",$I$1,",",$K$1,")"," VALUES ",AIUTO_ALE!L48)</f>
        <v>INSERT INTO VISIONE (nomeAccount,nomeUtente,data,ora,minutoArrivo,codEpisodio,codFilm) VALUES ('ZenoneVega','Michelle','09/12/2020','07:06:49','00:50:00','C0209',NULL)</v>
      </c>
      <c r="N48" s="5">
        <f t="shared" ca="1" si="4"/>
        <v>0.54058094543328128</v>
      </c>
      <c r="O48" s="3" t="b">
        <f t="shared" si="5"/>
        <v>0</v>
      </c>
      <c r="P48" s="2">
        <f t="shared" si="13"/>
        <v>44025</v>
      </c>
      <c r="Q48" s="2">
        <v>44369</v>
      </c>
      <c r="R48" t="b">
        <f t="shared" ca="1" si="7"/>
        <v>0</v>
      </c>
      <c r="S48" t="b">
        <f t="shared" ca="1" si="8"/>
        <v>0</v>
      </c>
      <c r="T48" t="b">
        <f t="shared" ca="1" si="9"/>
        <v>1</v>
      </c>
    </row>
    <row r="49" spans="1:20">
      <c r="A49" s="1" t="s">
        <v>7</v>
      </c>
      <c r="B49" s="1" t="s">
        <v>8</v>
      </c>
      <c r="C49" t="s">
        <v>9</v>
      </c>
      <c r="D49" s="2">
        <f t="shared" ca="1" si="0"/>
        <v>44166</v>
      </c>
      <c r="E49" s="6" t="str">
        <f t="shared" ca="1" si="1"/>
        <v>01/12/2020</v>
      </c>
      <c r="F49" t="str">
        <f t="shared" ca="1" si="2"/>
        <v>15:30:07</v>
      </c>
      <c r="G49" s="3">
        <f t="shared" si="14"/>
        <v>3.4722222222222224E-2</v>
      </c>
      <c r="H49" s="3" t="str">
        <f t="shared" si="10"/>
        <v>00:50:00</v>
      </c>
      <c r="I49" s="8" t="s">
        <v>185</v>
      </c>
      <c r="J49" s="9">
        <v>3.4722222222222224E-2</v>
      </c>
      <c r="L49" s="3" t="str">
        <f t="shared" ca="1" si="11"/>
        <v>('TonyReggio','Tony','01/12/2020','15:30:07','00:50:00','C0210',NULL)</v>
      </c>
      <c r="M49" s="4" t="str">
        <f ca="1">CONCATENATE("INSERT INTO VISIONE (",$A$1,",",$C$1,",",$D$1,",",$F$1,",",$G$1,",",$I$1,",",$K$1,")"," VALUES ",AIUTO_ALE!L49)</f>
        <v>INSERT INTO VISIONE (nomeAccount,nomeUtente,data,ora,minutoArrivo,codEpisodio,codFilm) VALUES ('TonyReggio','Tony','01/12/2020','15:30:07','00:50:00','C0210',NULL)</v>
      </c>
      <c r="N49" s="5">
        <f t="shared" ca="1" si="4"/>
        <v>0.7650150060927432</v>
      </c>
      <c r="O49" s="3" t="b">
        <f t="shared" si="5"/>
        <v>0</v>
      </c>
      <c r="P49" s="2">
        <f t="shared" si="13"/>
        <v>44028</v>
      </c>
      <c r="Q49" s="2">
        <v>44369</v>
      </c>
      <c r="R49" t="b">
        <f t="shared" ca="1" si="7"/>
        <v>0</v>
      </c>
      <c r="S49" t="b">
        <f t="shared" ca="1" si="8"/>
        <v>0</v>
      </c>
      <c r="T49" t="b">
        <f t="shared" ca="1" si="9"/>
        <v>1</v>
      </c>
    </row>
    <row r="50" spans="1:20">
      <c r="A50" s="1" t="s">
        <v>7</v>
      </c>
      <c r="B50" s="1" t="s">
        <v>8</v>
      </c>
      <c r="C50" t="s">
        <v>6</v>
      </c>
      <c r="D50" s="2">
        <f t="shared" ca="1" si="0"/>
        <v>44040</v>
      </c>
      <c r="E50" s="6" t="str">
        <f t="shared" ca="1" si="1"/>
        <v>28/07/2020</v>
      </c>
      <c r="F50" t="str">
        <f t="shared" ca="1" si="2"/>
        <v>02:43:01</v>
      </c>
      <c r="G50" s="3">
        <f t="shared" si="14"/>
        <v>1.7361111111111112E-2</v>
      </c>
      <c r="H50" s="3" t="str">
        <f t="shared" si="10"/>
        <v>00:25:00</v>
      </c>
      <c r="I50" s="8" t="s">
        <v>119</v>
      </c>
      <c r="J50" s="10">
        <v>1.7361111111111112E-2</v>
      </c>
      <c r="L50" s="3" t="str">
        <f t="shared" ca="1" si="11"/>
        <v>('TonyReggio','Dante','28/07/2020','02:43:01','00:25:00','D0101',NULL)</v>
      </c>
      <c r="M50" s="4" t="str">
        <f ca="1">CONCATENATE("INSERT INTO VISIONE (",$A$1,",",$C$1,",",$D$1,",",$F$1,",",$G$1,",",$I$1,",",$K$1,")"," VALUES ",AIUTO_ALE!L50)</f>
        <v>INSERT INTO VISIONE (nomeAccount,nomeUtente,data,ora,minutoArrivo,codEpisodio,codFilm) VALUES ('TonyReggio','Dante','28/07/2020','02:43:01','00:25:00','D0101',NULL)</v>
      </c>
      <c r="N50" s="5">
        <f t="shared" ca="1" si="4"/>
        <v>0.34226364261143782</v>
      </c>
      <c r="O50" s="3" t="b">
        <f t="shared" si="5"/>
        <v>0</v>
      </c>
      <c r="P50" s="2">
        <f t="shared" si="13"/>
        <v>44028</v>
      </c>
      <c r="Q50" s="2">
        <v>44369</v>
      </c>
      <c r="R50" t="b">
        <f t="shared" ca="1" si="7"/>
        <v>0</v>
      </c>
      <c r="S50" t="b">
        <f t="shared" ca="1" si="8"/>
        <v>0</v>
      </c>
      <c r="T50" t="b">
        <f t="shared" ca="1" si="9"/>
        <v>1</v>
      </c>
    </row>
    <row r="51" spans="1:20">
      <c r="A51" s="1" t="s">
        <v>1</v>
      </c>
      <c r="B51" s="1" t="s">
        <v>2</v>
      </c>
      <c r="C51" t="s">
        <v>5</v>
      </c>
      <c r="D51" s="2">
        <f t="shared" ca="1" si="0"/>
        <v>44097</v>
      </c>
      <c r="E51" s="6" t="str">
        <f t="shared" ca="1" si="1"/>
        <v>23/09/2020</v>
      </c>
      <c r="F51" t="str">
        <f t="shared" ca="1" si="2"/>
        <v>06:34:50</v>
      </c>
      <c r="G51" s="3">
        <f t="shared" si="14"/>
        <v>1.7361111111111112E-2</v>
      </c>
      <c r="H51" s="3" t="str">
        <f t="shared" si="10"/>
        <v>00:25:00</v>
      </c>
      <c r="I51" s="8" t="s">
        <v>120</v>
      </c>
      <c r="J51" s="10">
        <v>1.7361111111111112E-2</v>
      </c>
      <c r="L51" s="3" t="str">
        <f t="shared" ca="1" si="11"/>
        <v>('DomenicoMondadori','Domenico','23/09/2020','06:34:50','00:25:00','D0102',NULL)</v>
      </c>
      <c r="M51" s="4" t="str">
        <f ca="1">CONCATENATE("INSERT INTO VISIONE (",$A$1,",",$C$1,",",$D$1,",",$F$1,",",$G$1,",",$I$1,",",$K$1,")"," VALUES ",AIUTO_ALE!L51)</f>
        <v>INSERT INTO VISIONE (nomeAccount,nomeUtente,data,ora,minutoArrivo,codEpisodio,codFilm) VALUES ('DomenicoMondadori','Domenico','23/09/2020','06:34:50','00:25:00','D0102',NULL)</v>
      </c>
      <c r="N51" s="5">
        <f t="shared" ca="1" si="4"/>
        <v>0.54101580379623737</v>
      </c>
      <c r="O51" s="3" t="b">
        <f t="shared" si="5"/>
        <v>0</v>
      </c>
      <c r="P51" s="2">
        <f t="shared" si="13"/>
        <v>44029</v>
      </c>
      <c r="Q51" s="2">
        <v>44369</v>
      </c>
      <c r="R51" t="b">
        <f t="shared" ca="1" si="7"/>
        <v>0</v>
      </c>
      <c r="S51" t="b">
        <f t="shared" ca="1" si="8"/>
        <v>0</v>
      </c>
      <c r="T51" t="b">
        <f t="shared" ca="1" si="9"/>
        <v>1</v>
      </c>
    </row>
    <row r="52" spans="1:20">
      <c r="A52" s="1" t="s">
        <v>1</v>
      </c>
      <c r="B52" s="1" t="s">
        <v>2</v>
      </c>
      <c r="C52" t="s">
        <v>4</v>
      </c>
      <c r="D52" s="2">
        <f t="shared" ca="1" si="0"/>
        <v>44106</v>
      </c>
      <c r="E52" s="6" t="str">
        <f t="shared" ca="1" si="1"/>
        <v>02/10/2020</v>
      </c>
      <c r="F52" t="str">
        <f t="shared" ca="1" si="2"/>
        <v>02:47:20</v>
      </c>
      <c r="G52" s="3">
        <f t="shared" si="14"/>
        <v>1.7361111111111112E-2</v>
      </c>
      <c r="H52" s="3" t="str">
        <f t="shared" si="10"/>
        <v>00:25:00</v>
      </c>
      <c r="I52" s="8" t="s">
        <v>121</v>
      </c>
      <c r="J52" s="10">
        <v>1.7361111111111112E-2</v>
      </c>
      <c r="L52" s="3" t="str">
        <f t="shared" ca="1" si="11"/>
        <v>('DomenicoMondadori','Lucia','02/10/2020','02:47:20','00:25:00','D0103',NULL)</v>
      </c>
      <c r="M52" s="4" t="str">
        <f ca="1">CONCATENATE("INSERT INTO VISIONE (",$A$1,",",$C$1,",",$D$1,",",$F$1,",",$G$1,",",$I$1,",",$K$1,")"," VALUES ",AIUTO_ALE!L52)</f>
        <v>INSERT INTO VISIONE (nomeAccount,nomeUtente,data,ora,minutoArrivo,codEpisodio,codFilm) VALUES ('DomenicoMondadori','Lucia','02/10/2020','02:47:20','00:25:00','D0103',NULL)</v>
      </c>
      <c r="N52" s="5">
        <f t="shared" ca="1" si="4"/>
        <v>0.81692403752083842</v>
      </c>
      <c r="O52" s="3" t="b">
        <f t="shared" si="5"/>
        <v>0</v>
      </c>
      <c r="P52" s="2">
        <f t="shared" si="13"/>
        <v>44029</v>
      </c>
      <c r="Q52" s="2">
        <v>44369</v>
      </c>
      <c r="R52" t="b">
        <f t="shared" ca="1" si="7"/>
        <v>0</v>
      </c>
      <c r="S52" t="b">
        <f t="shared" ca="1" si="8"/>
        <v>0</v>
      </c>
      <c r="T52" t="b">
        <f t="shared" ca="1" si="9"/>
        <v>1</v>
      </c>
    </row>
    <row r="53" spans="1:20">
      <c r="A53" s="1" t="s">
        <v>1</v>
      </c>
      <c r="B53" s="1" t="s">
        <v>2</v>
      </c>
      <c r="C53" t="s">
        <v>3</v>
      </c>
      <c r="D53" s="2">
        <f t="shared" ca="1" si="0"/>
        <v>44094</v>
      </c>
      <c r="E53" s="6" t="str">
        <f t="shared" ca="1" si="1"/>
        <v>20/09/2020</v>
      </c>
      <c r="F53" t="str">
        <f t="shared" ca="1" si="2"/>
        <v>19:18:53</v>
      </c>
      <c r="G53" s="3">
        <f t="shared" si="14"/>
        <v>1.7361111111111112E-2</v>
      </c>
      <c r="H53" s="3" t="str">
        <f t="shared" si="10"/>
        <v>00:25:00</v>
      </c>
      <c r="I53" s="8" t="s">
        <v>122</v>
      </c>
      <c r="J53" s="10">
        <v>1.7361111111111112E-2</v>
      </c>
      <c r="L53" s="3" t="str">
        <f t="shared" ca="1" si="11"/>
        <v>('DomenicoMondadori','Camilla','20/09/2020','19:18:53','00:25:00','D0104',NULL)</v>
      </c>
      <c r="M53" s="4" t="str">
        <f ca="1">CONCATENATE("INSERT INTO VISIONE (",$A$1,",",$C$1,",",$D$1,",",$F$1,",",$G$1,",",$I$1,",",$K$1,")"," VALUES ",AIUTO_ALE!L53)</f>
        <v>INSERT INTO VISIONE (nomeAccount,nomeUtente,data,ora,minutoArrivo,codEpisodio,codFilm) VALUES ('DomenicoMondadori','Camilla','20/09/2020','19:18:53','00:25:00','D0104',NULL)</v>
      </c>
      <c r="N53" s="5">
        <f t="shared" ca="1" si="4"/>
        <v>0.67430816507993918</v>
      </c>
      <c r="O53" s="3" t="b">
        <f t="shared" si="5"/>
        <v>0</v>
      </c>
      <c r="P53" s="2">
        <f t="shared" si="13"/>
        <v>44029</v>
      </c>
      <c r="Q53" s="2">
        <v>44369</v>
      </c>
      <c r="R53" t="b">
        <f t="shared" ca="1" si="7"/>
        <v>0</v>
      </c>
      <c r="S53" t="b">
        <f t="shared" ca="1" si="8"/>
        <v>0</v>
      </c>
      <c r="T53" t="b">
        <f t="shared" ca="1" si="9"/>
        <v>1</v>
      </c>
    </row>
    <row r="54" spans="1:20">
      <c r="A54" s="1" t="s">
        <v>1</v>
      </c>
      <c r="B54" s="1" t="s">
        <v>2</v>
      </c>
      <c r="C54" t="s">
        <v>0</v>
      </c>
      <c r="D54" s="2">
        <f t="shared" ca="1" si="0"/>
        <v>44113</v>
      </c>
      <c r="E54" s="6" t="str">
        <f t="shared" ca="1" si="1"/>
        <v>09/10/2020</v>
      </c>
      <c r="F54" t="str">
        <f t="shared" ca="1" si="2"/>
        <v>16:02:40</v>
      </c>
      <c r="G54" s="3">
        <f t="shared" si="14"/>
        <v>1.7361111111111112E-2</v>
      </c>
      <c r="H54" s="3" t="str">
        <f t="shared" si="10"/>
        <v>00:25:00</v>
      </c>
      <c r="I54" s="8" t="s">
        <v>186</v>
      </c>
      <c r="J54" s="10">
        <v>1.7361111111111112E-2</v>
      </c>
      <c r="L54" s="3" t="str">
        <f t="shared" ca="1" si="11"/>
        <v>('DomenicoMondadori','Sofia','09/10/2020','16:02:40','00:25:00','D0105',NULL)</v>
      </c>
      <c r="M54" s="4" t="str">
        <f ca="1">CONCATENATE("INSERT INTO VISIONE (",$A$1,",",$C$1,",",$D$1,",",$F$1,",",$G$1,",",$I$1,",",$K$1,")"," VALUES ",AIUTO_ALE!L54)</f>
        <v>INSERT INTO VISIONE (nomeAccount,nomeUtente,data,ora,minutoArrivo,codEpisodio,codFilm) VALUES ('DomenicoMondadori','Sofia','09/10/2020','16:02:40','00:25:00','D0105',NULL)</v>
      </c>
      <c r="N54" s="5">
        <f t="shared" ca="1" si="4"/>
        <v>7.8927200587454394E-2</v>
      </c>
      <c r="O54" s="3" t="b">
        <f t="shared" si="5"/>
        <v>0</v>
      </c>
      <c r="P54" s="2">
        <f t="shared" si="13"/>
        <v>44029</v>
      </c>
      <c r="Q54" s="2">
        <v>44369</v>
      </c>
      <c r="R54" t="b">
        <f t="shared" ca="1" si="7"/>
        <v>0</v>
      </c>
      <c r="S54" t="b">
        <f t="shared" ca="1" si="8"/>
        <v>0</v>
      </c>
      <c r="T54" t="b">
        <f t="shared" ca="1" si="9"/>
        <v>1</v>
      </c>
    </row>
    <row r="55" spans="1:20">
      <c r="A55" s="1" t="s">
        <v>48</v>
      </c>
      <c r="B55" s="1" t="s">
        <v>49</v>
      </c>
      <c r="C55" t="s">
        <v>52</v>
      </c>
      <c r="D55" s="2">
        <f t="shared" ca="1" si="0"/>
        <v>44285</v>
      </c>
      <c r="E55" s="6" t="str">
        <f t="shared" ca="1" si="1"/>
        <v>30/03/2021</v>
      </c>
      <c r="F55" t="str">
        <f t="shared" ca="1" si="2"/>
        <v>16:58:43</v>
      </c>
      <c r="G55" s="3">
        <f t="shared" si="14"/>
        <v>1.7361111111111112E-2</v>
      </c>
      <c r="H55" s="3" t="str">
        <f t="shared" si="10"/>
        <v>00:25:00</v>
      </c>
      <c r="I55" s="8" t="s">
        <v>187</v>
      </c>
      <c r="J55" s="10">
        <v>1.7361111111111112E-2</v>
      </c>
      <c r="L55" s="3" t="str">
        <f t="shared" ca="1" si="11"/>
        <v>('PaoloManfredi','Paolo','30/03/2021','16:58:43','00:25:00','D0106',NULL)</v>
      </c>
      <c r="M55" s="4" t="str">
        <f ca="1">CONCATENATE("INSERT INTO VISIONE (",$A$1,",",$C$1,",",$D$1,",",$F$1,",",$G$1,",",$I$1,",",$K$1,")"," VALUES ",AIUTO_ALE!L55)</f>
        <v>INSERT INTO VISIONE (nomeAccount,nomeUtente,data,ora,minutoArrivo,codEpisodio,codFilm) VALUES ('PaoloManfredi','Paolo','30/03/2021','16:58:43','00:25:00','D0106',NULL)</v>
      </c>
      <c r="N55" s="5">
        <f t="shared" ca="1" si="4"/>
        <v>0.67492540536652434</v>
      </c>
      <c r="O55" s="3" t="b">
        <f t="shared" si="5"/>
        <v>0</v>
      </c>
      <c r="P55" s="2">
        <f t="shared" si="13"/>
        <v>44120</v>
      </c>
      <c r="Q55" s="2">
        <v>44369</v>
      </c>
      <c r="R55" t="b">
        <f t="shared" ca="1" si="7"/>
        <v>0</v>
      </c>
      <c r="S55" t="b">
        <f t="shared" ca="1" si="8"/>
        <v>0</v>
      </c>
      <c r="T55" t="b">
        <f t="shared" ca="1" si="9"/>
        <v>1</v>
      </c>
    </row>
    <row r="56" spans="1:20">
      <c r="A56" s="1" t="s">
        <v>48</v>
      </c>
      <c r="B56" s="1" t="s">
        <v>49</v>
      </c>
      <c r="C56" t="s">
        <v>51</v>
      </c>
      <c r="D56" s="2">
        <f t="shared" ca="1" si="0"/>
        <v>44156</v>
      </c>
      <c r="E56" s="6" t="str">
        <f t="shared" ca="1" si="1"/>
        <v>21/11/2020</v>
      </c>
      <c r="F56" t="str">
        <f t="shared" ca="1" si="2"/>
        <v>13:02:17</v>
      </c>
      <c r="G56" s="3">
        <f t="shared" si="14"/>
        <v>1.7361111111111112E-2</v>
      </c>
      <c r="H56" s="3" t="str">
        <f t="shared" si="10"/>
        <v>00:25:00</v>
      </c>
      <c r="I56" s="8" t="s">
        <v>188</v>
      </c>
      <c r="J56" s="10">
        <v>1.7361111111111112E-2</v>
      </c>
      <c r="L56" s="3" t="str">
        <f t="shared" ca="1" si="11"/>
        <v>('PaoloManfredi','Nicola','21/11/2020','13:02:17','00:25:00','D0107',NULL)</v>
      </c>
      <c r="M56" s="4" t="str">
        <f ca="1">CONCATENATE("INSERT INTO VISIONE (",$A$1,",",$C$1,",",$D$1,",",$F$1,",",$G$1,",",$I$1,",",$K$1,")"," VALUES ",AIUTO_ALE!L56)</f>
        <v>INSERT INTO VISIONE (nomeAccount,nomeUtente,data,ora,minutoArrivo,codEpisodio,codFilm) VALUES ('PaoloManfredi','Nicola','21/11/2020','13:02:17','00:25:00','D0107',NULL)</v>
      </c>
      <c r="N56" s="5">
        <f t="shared" ca="1" si="4"/>
        <v>0.64218801835536832</v>
      </c>
      <c r="O56" s="3" t="b">
        <f t="shared" si="5"/>
        <v>0</v>
      </c>
      <c r="P56" s="2">
        <f t="shared" si="13"/>
        <v>44120</v>
      </c>
      <c r="Q56" s="2">
        <v>44369</v>
      </c>
      <c r="R56" t="b">
        <f t="shared" ca="1" si="7"/>
        <v>0</v>
      </c>
      <c r="S56" t="b">
        <f t="shared" ca="1" si="8"/>
        <v>0</v>
      </c>
      <c r="T56" t="b">
        <f t="shared" ca="1" si="9"/>
        <v>1</v>
      </c>
    </row>
    <row r="57" spans="1:20">
      <c r="A57" s="1" t="s">
        <v>48</v>
      </c>
      <c r="B57" s="1" t="s">
        <v>49</v>
      </c>
      <c r="C57" t="s">
        <v>50</v>
      </c>
      <c r="D57" s="2">
        <f t="shared" ca="1" si="0"/>
        <v>44203</v>
      </c>
      <c r="E57" s="6" t="str">
        <f t="shared" ca="1" si="1"/>
        <v>07/01/2021</v>
      </c>
      <c r="F57" t="str">
        <f t="shared" ca="1" si="2"/>
        <v>23:06:50</v>
      </c>
      <c r="G57" s="3">
        <f t="shared" si="14"/>
        <v>1.7361111111111112E-2</v>
      </c>
      <c r="H57" s="3" t="str">
        <f t="shared" si="10"/>
        <v>00:25:00</v>
      </c>
      <c r="I57" s="8" t="s">
        <v>189</v>
      </c>
      <c r="J57" s="10">
        <v>1.7361111111111112E-2</v>
      </c>
      <c r="L57" s="3" t="str">
        <f t="shared" ca="1" si="11"/>
        <v>('PaoloManfredi','Tommaso','07/01/2021','23:06:50','00:25:00','D0108',NULL)</v>
      </c>
      <c r="M57" s="4" t="str">
        <f ca="1">CONCATENATE("INSERT INTO VISIONE (",$A$1,",",$C$1,",",$D$1,",",$F$1,",",$G$1,",",$I$1,",",$K$1,")"," VALUES ",AIUTO_ALE!L57)</f>
        <v>INSERT INTO VISIONE (nomeAccount,nomeUtente,data,ora,minutoArrivo,codEpisodio,codFilm) VALUES ('PaoloManfredi','Tommaso','07/01/2021','23:06:50','00:25:00','D0108',NULL)</v>
      </c>
      <c r="N57" s="5">
        <f t="shared" ca="1" si="4"/>
        <v>0.59310797214140409</v>
      </c>
      <c r="O57" s="3" t="b">
        <f t="shared" si="5"/>
        <v>0</v>
      </c>
      <c r="P57" s="2">
        <f t="shared" si="13"/>
        <v>44120</v>
      </c>
      <c r="Q57" s="2">
        <v>44369</v>
      </c>
      <c r="R57" t="b">
        <f t="shared" ca="1" si="7"/>
        <v>0</v>
      </c>
      <c r="S57" t="b">
        <f t="shared" ca="1" si="8"/>
        <v>0</v>
      </c>
      <c r="T57" t="b">
        <f t="shared" ca="1" si="9"/>
        <v>1</v>
      </c>
    </row>
    <row r="58" spans="1:20">
      <c r="A58" s="1" t="s">
        <v>48</v>
      </c>
      <c r="B58" s="1" t="s">
        <v>49</v>
      </c>
      <c r="C58" t="s">
        <v>44</v>
      </c>
      <c r="D58" s="2">
        <f t="shared" ca="1" si="0"/>
        <v>44121</v>
      </c>
      <c r="E58" s="6" t="str">
        <f t="shared" ca="1" si="1"/>
        <v>17/10/2020</v>
      </c>
      <c r="F58" t="str">
        <f t="shared" ca="1" si="2"/>
        <v>20:04:22</v>
      </c>
      <c r="G58" s="3">
        <f t="shared" si="14"/>
        <v>1.7361111111111112E-2</v>
      </c>
      <c r="H58" s="3" t="str">
        <f t="shared" si="10"/>
        <v>00:25:00</v>
      </c>
      <c r="I58" s="8" t="s">
        <v>190</v>
      </c>
      <c r="J58" s="10">
        <v>1.7361111111111112E-2</v>
      </c>
      <c r="L58" s="3" t="str">
        <f t="shared" ca="1" si="11"/>
        <v>('PaoloManfredi','Michele','17/10/2020','20:04:22','00:25:00','D0109',NULL)</v>
      </c>
      <c r="M58" s="4" t="str">
        <f ca="1">CONCATENATE("INSERT INTO VISIONE (",$A$1,",",$C$1,",",$D$1,",",$F$1,",",$G$1,",",$I$1,",",$K$1,")"," VALUES ",AIUTO_ALE!L58)</f>
        <v>INSERT INTO VISIONE (nomeAccount,nomeUtente,data,ora,minutoArrivo,codEpisodio,codFilm) VALUES ('PaoloManfredi','Michele','17/10/2020','20:04:22','00:25:00','D0109',NULL)</v>
      </c>
      <c r="N58" s="5">
        <f t="shared" ca="1" si="4"/>
        <v>0.38144513352426568</v>
      </c>
      <c r="O58" s="3" t="b">
        <f t="shared" si="5"/>
        <v>0</v>
      </c>
      <c r="P58" s="2">
        <f t="shared" si="13"/>
        <v>44120</v>
      </c>
      <c r="Q58" s="2">
        <v>44369</v>
      </c>
      <c r="R58" t="b">
        <f t="shared" ca="1" si="7"/>
        <v>0</v>
      </c>
      <c r="S58" t="b">
        <f t="shared" ca="1" si="8"/>
        <v>0</v>
      </c>
      <c r="T58" t="b">
        <f t="shared" ca="1" si="9"/>
        <v>1</v>
      </c>
    </row>
    <row r="59" spans="1:20">
      <c r="A59" s="1" t="s">
        <v>48</v>
      </c>
      <c r="B59" s="1" t="s">
        <v>49</v>
      </c>
      <c r="C59" t="s">
        <v>47</v>
      </c>
      <c r="D59" s="2">
        <f t="shared" ca="1" si="0"/>
        <v>44317</v>
      </c>
      <c r="E59" s="6" t="str">
        <f t="shared" ca="1" si="1"/>
        <v>01/05/2021</v>
      </c>
      <c r="F59" t="str">
        <f t="shared" ca="1" si="2"/>
        <v>14:10:16</v>
      </c>
      <c r="G59" s="3">
        <f t="shared" si="14"/>
        <v>1.7361111111111112E-2</v>
      </c>
      <c r="H59" s="3" t="str">
        <f t="shared" si="10"/>
        <v>00:25:00</v>
      </c>
      <c r="I59" s="8" t="s">
        <v>191</v>
      </c>
      <c r="J59" s="10">
        <v>1.7361111111111112E-2</v>
      </c>
      <c r="L59" s="3" t="str">
        <f t="shared" ca="1" si="11"/>
        <v>('PaoloManfredi','Carlo','01/05/2021','14:10:16','00:25:00','D0110',NULL)</v>
      </c>
      <c r="M59" s="4" t="str">
        <f ca="1">CONCATENATE("INSERT INTO VISIONE (",$A$1,",",$C$1,",",$D$1,",",$F$1,",",$G$1,",",$I$1,",",$K$1,")"," VALUES ",AIUTO_ALE!L59)</f>
        <v>INSERT INTO VISIONE (nomeAccount,nomeUtente,data,ora,minutoArrivo,codEpisodio,codFilm) VALUES ('PaoloManfredi','Carlo','01/05/2021','14:10:16','00:25:00','D0110',NULL)</v>
      </c>
      <c r="N59" s="5">
        <f t="shared" ca="1" si="4"/>
        <v>0.18722665326725707</v>
      </c>
      <c r="O59" s="3" t="b">
        <f t="shared" si="5"/>
        <v>0</v>
      </c>
      <c r="P59" s="2">
        <f t="shared" si="13"/>
        <v>44120</v>
      </c>
      <c r="Q59" s="2">
        <v>44369</v>
      </c>
      <c r="R59" t="b">
        <f t="shared" ca="1" si="7"/>
        <v>0</v>
      </c>
      <c r="S59" t="b">
        <f t="shared" ca="1" si="8"/>
        <v>0</v>
      </c>
      <c r="T59" t="b">
        <f t="shared" ca="1" si="9"/>
        <v>1</v>
      </c>
    </row>
    <row r="60" spans="1:20">
      <c r="A60" s="1" t="s">
        <v>81</v>
      </c>
      <c r="B60" s="1" t="s">
        <v>12</v>
      </c>
      <c r="C60" t="s">
        <v>82</v>
      </c>
      <c r="D60" s="2">
        <f t="shared" ca="1" si="0"/>
        <v>44218</v>
      </c>
      <c r="E60" s="6" t="str">
        <f t="shared" ca="1" si="1"/>
        <v>22/01/2021</v>
      </c>
      <c r="F60" t="str">
        <f t="shared" ca="1" si="2"/>
        <v>00:05:04</v>
      </c>
      <c r="G60" s="3">
        <f t="shared" si="14"/>
        <v>4.1666666666666664E-2</v>
      </c>
      <c r="H60" s="3" t="str">
        <f t="shared" si="10"/>
        <v>01:00:00</v>
      </c>
      <c r="I60" s="8" t="s">
        <v>123</v>
      </c>
      <c r="J60" s="10">
        <v>4.1666666666666664E-2</v>
      </c>
      <c r="L60" s="3" t="str">
        <f t="shared" ca="1" si="11"/>
        <v>('GiadaBitossi','Giada','22/01/2021','00:05:04','01:00:00','E0101',NULL)</v>
      </c>
      <c r="M60" s="4" t="str">
        <f ca="1">CONCATENATE("INSERT INTO VISIONE (",$A$1,",",$C$1,",",$D$1,",",$F$1,",",$G$1,",",$I$1,",",$K$1,")"," VALUES ",AIUTO_ALE!L60)</f>
        <v>INSERT INTO VISIONE (nomeAccount,nomeUtente,data,ora,minutoArrivo,codEpisodio,codFilm) VALUES ('GiadaBitossi','Giada','22/01/2021','00:05:04','01:00:00','E0101',NULL)</v>
      </c>
      <c r="N60" s="5">
        <f t="shared" ca="1" si="4"/>
        <v>0.17307725794231654</v>
      </c>
      <c r="O60" s="3" t="b">
        <f t="shared" si="5"/>
        <v>0</v>
      </c>
      <c r="P60" s="2">
        <f t="shared" si="13"/>
        <v>44121</v>
      </c>
      <c r="Q60" s="2">
        <v>44369</v>
      </c>
      <c r="R60" t="b">
        <f t="shared" ca="1" si="7"/>
        <v>0</v>
      </c>
      <c r="S60" t="b">
        <f t="shared" ca="1" si="8"/>
        <v>0</v>
      </c>
      <c r="T60" t="b">
        <f t="shared" ca="1" si="9"/>
        <v>1</v>
      </c>
    </row>
    <row r="61" spans="1:20">
      <c r="A61" s="1" t="s">
        <v>81</v>
      </c>
      <c r="B61" s="1" t="s">
        <v>12</v>
      </c>
      <c r="C61" t="s">
        <v>4</v>
      </c>
      <c r="D61" s="2">
        <f t="shared" ca="1" si="0"/>
        <v>44355</v>
      </c>
      <c r="E61" s="6" t="str">
        <f t="shared" ca="1" si="1"/>
        <v>08/06/2021</v>
      </c>
      <c r="F61" t="str">
        <f t="shared" ca="1" si="2"/>
        <v>15:21:31</v>
      </c>
      <c r="G61" s="3">
        <f t="shared" si="14"/>
        <v>4.1666666666666664E-2</v>
      </c>
      <c r="H61" s="3" t="str">
        <f t="shared" si="10"/>
        <v>01:00:00</v>
      </c>
      <c r="I61" s="8" t="s">
        <v>124</v>
      </c>
      <c r="J61" s="10">
        <v>4.1666666666666664E-2</v>
      </c>
      <c r="L61" s="3" t="str">
        <f t="shared" ca="1" si="11"/>
        <v>('GiadaBitossi','Lucia','08/06/2021','15:21:31','01:00:00','E0102',NULL)</v>
      </c>
      <c r="M61" s="4" t="str">
        <f ca="1">CONCATENATE("INSERT INTO VISIONE (",$A$1,",",$C$1,",",$D$1,",",$F$1,",",$G$1,",",$I$1,",",$K$1,")"," VALUES ",AIUTO_ALE!L61)</f>
        <v>INSERT INTO VISIONE (nomeAccount,nomeUtente,data,ora,minutoArrivo,codEpisodio,codFilm) VALUES ('GiadaBitossi','Lucia','08/06/2021','15:21:31','01:00:00','E0102',NULL)</v>
      </c>
      <c r="N61" s="5">
        <f t="shared" ca="1" si="4"/>
        <v>0.81551333545931914</v>
      </c>
      <c r="O61" s="3" t="b">
        <f t="shared" si="5"/>
        <v>0</v>
      </c>
      <c r="P61" s="2">
        <f t="shared" si="13"/>
        <v>44121</v>
      </c>
      <c r="Q61" s="2">
        <v>44369</v>
      </c>
      <c r="R61" t="b">
        <f t="shared" ca="1" si="7"/>
        <v>0</v>
      </c>
      <c r="S61" t="b">
        <f t="shared" ca="1" si="8"/>
        <v>0</v>
      </c>
      <c r="T61" t="b">
        <f t="shared" ca="1" si="9"/>
        <v>1</v>
      </c>
    </row>
    <row r="62" spans="1:20">
      <c r="A62" s="1" t="s">
        <v>81</v>
      </c>
      <c r="B62" s="1" t="s">
        <v>12</v>
      </c>
      <c r="C62" t="s">
        <v>0</v>
      </c>
      <c r="D62" s="2">
        <f t="shared" ca="1" si="0"/>
        <v>44305</v>
      </c>
      <c r="E62" s="6" t="str">
        <f t="shared" ca="1" si="1"/>
        <v>19/04/2021</v>
      </c>
      <c r="F62" t="str">
        <f t="shared" ca="1" si="2"/>
        <v>17:46:58</v>
      </c>
      <c r="G62" s="3">
        <f t="shared" si="14"/>
        <v>4.1666666666666664E-2</v>
      </c>
      <c r="H62" s="3" t="str">
        <f t="shared" si="10"/>
        <v>01:00:00</v>
      </c>
      <c r="I62" s="8" t="s">
        <v>125</v>
      </c>
      <c r="J62" s="10">
        <v>4.1666666666666664E-2</v>
      </c>
      <c r="L62" s="3" t="str">
        <f t="shared" ca="1" si="11"/>
        <v>('GiadaBitossi','Sofia','19/04/2021','17:46:58','01:00:00','E0103',NULL)</v>
      </c>
      <c r="M62" s="4" t="str">
        <f ca="1">CONCATENATE("INSERT INTO VISIONE (",$A$1,",",$C$1,",",$D$1,",",$F$1,",",$G$1,",",$I$1,",",$K$1,")"," VALUES ",AIUTO_ALE!L62)</f>
        <v>INSERT INTO VISIONE (nomeAccount,nomeUtente,data,ora,minutoArrivo,codEpisodio,codFilm) VALUES ('GiadaBitossi','Sofia','19/04/2021','17:46:58','01:00:00','E0103',NULL)</v>
      </c>
      <c r="N62" s="5">
        <f t="shared" ca="1" si="4"/>
        <v>0.9534618536235282</v>
      </c>
      <c r="O62" s="3" t="b">
        <f t="shared" si="5"/>
        <v>0</v>
      </c>
      <c r="P62" s="2">
        <f t="shared" si="13"/>
        <v>44121</v>
      </c>
      <c r="Q62" s="2">
        <v>44369</v>
      </c>
      <c r="R62" t="b">
        <f t="shared" ca="1" si="7"/>
        <v>0</v>
      </c>
      <c r="S62" t="b">
        <f t="shared" ca="1" si="8"/>
        <v>0</v>
      </c>
      <c r="T62" t="b">
        <f t="shared" ca="1" si="9"/>
        <v>1</v>
      </c>
    </row>
    <row r="63" spans="1:20">
      <c r="A63" s="1" t="s">
        <v>81</v>
      </c>
      <c r="B63" s="1" t="s">
        <v>12</v>
      </c>
      <c r="C63" t="s">
        <v>30</v>
      </c>
      <c r="D63" s="2">
        <f t="shared" ca="1" si="0"/>
        <v>44149</v>
      </c>
      <c r="E63" s="6" t="str">
        <f t="shared" ca="1" si="1"/>
        <v>14/11/2020</v>
      </c>
      <c r="F63" t="str">
        <f t="shared" ca="1" si="2"/>
        <v>09:37:22</v>
      </c>
      <c r="G63" s="3">
        <f t="shared" si="14"/>
        <v>4.1666666666666664E-2</v>
      </c>
      <c r="H63" s="3" t="str">
        <f t="shared" si="10"/>
        <v>01:00:00</v>
      </c>
      <c r="I63" s="8" t="s">
        <v>192</v>
      </c>
      <c r="J63" s="10">
        <v>4.1666666666666664E-2</v>
      </c>
      <c r="L63" s="3" t="str">
        <f t="shared" ca="1" si="11"/>
        <v>('GiadaBitossi','Chiara','14/11/2020','09:37:22','01:00:00','E0104',NULL)</v>
      </c>
      <c r="M63" s="4" t="str">
        <f ca="1">CONCATENATE("INSERT INTO VISIONE (",$A$1,",",$C$1,",",$D$1,",",$F$1,",",$G$1,",",$I$1,",",$K$1,")"," VALUES ",AIUTO_ALE!L63)</f>
        <v>INSERT INTO VISIONE (nomeAccount,nomeUtente,data,ora,minutoArrivo,codEpisodio,codFilm) VALUES ('GiadaBitossi','Chiara','14/11/2020','09:37:22','01:00:00','E0104',NULL)</v>
      </c>
      <c r="N63" s="5">
        <f t="shared" ca="1" si="4"/>
        <v>0.15632873435009387</v>
      </c>
      <c r="O63" s="3" t="b">
        <f t="shared" si="5"/>
        <v>0</v>
      </c>
      <c r="P63" s="2">
        <f t="shared" si="13"/>
        <v>44121</v>
      </c>
      <c r="Q63" s="2">
        <v>44369</v>
      </c>
      <c r="R63" t="b">
        <f t="shared" ca="1" si="7"/>
        <v>0</v>
      </c>
      <c r="S63" t="b">
        <f t="shared" ca="1" si="8"/>
        <v>0</v>
      </c>
      <c r="T63" t="b">
        <f t="shared" ca="1" si="9"/>
        <v>1</v>
      </c>
    </row>
    <row r="64" spans="1:20">
      <c r="A64" s="1" t="s">
        <v>46</v>
      </c>
      <c r="B64" s="1" t="s">
        <v>12</v>
      </c>
      <c r="C64" t="s">
        <v>45</v>
      </c>
      <c r="D64" s="2">
        <f t="shared" ca="1" si="0"/>
        <v>44301</v>
      </c>
      <c r="E64" s="6" t="str">
        <f t="shared" ca="1" si="1"/>
        <v>15/04/2021</v>
      </c>
      <c r="F64" t="str">
        <f t="shared" ca="1" si="2"/>
        <v>04:07:19</v>
      </c>
      <c r="G64" s="3">
        <f t="shared" si="14"/>
        <v>4.1666666666666664E-2</v>
      </c>
      <c r="H64" s="3" t="str">
        <f t="shared" si="10"/>
        <v>01:00:00</v>
      </c>
      <c r="I64" s="8" t="s">
        <v>193</v>
      </c>
      <c r="J64" s="10">
        <v>4.1666666666666664E-2</v>
      </c>
      <c r="L64" s="3" t="str">
        <f t="shared" ca="1" si="11"/>
        <v>('FrankZanchi','Frank','15/04/2021','04:07:19','01:00:00','E0105',NULL)</v>
      </c>
      <c r="M64" s="4" t="str">
        <f ca="1">CONCATENATE("INSERT INTO VISIONE (",$A$1,",",$C$1,",",$D$1,",",$F$1,",",$G$1,",",$I$1,",",$K$1,")"," VALUES ",AIUTO_ALE!L64)</f>
        <v>INSERT INTO VISIONE (nomeAccount,nomeUtente,data,ora,minutoArrivo,codEpisodio,codFilm) VALUES ('FrankZanchi','Frank','15/04/2021','04:07:19','01:00:00','E0105',NULL)</v>
      </c>
      <c r="N64" s="5">
        <f t="shared" ca="1" si="4"/>
        <v>0.19911153393667114</v>
      </c>
      <c r="O64" s="3" t="b">
        <f t="shared" si="5"/>
        <v>0</v>
      </c>
      <c r="P64" s="2">
        <f t="shared" si="13"/>
        <v>44121</v>
      </c>
      <c r="Q64" s="2">
        <v>44369</v>
      </c>
      <c r="R64" t="b">
        <f t="shared" ca="1" si="7"/>
        <v>0</v>
      </c>
      <c r="S64" t="b">
        <f t="shared" ca="1" si="8"/>
        <v>0</v>
      </c>
      <c r="T64" t="b">
        <f t="shared" ca="1" si="9"/>
        <v>1</v>
      </c>
    </row>
    <row r="65" spans="1:20">
      <c r="A65" s="1" t="s">
        <v>11</v>
      </c>
      <c r="B65" s="1" t="s">
        <v>12</v>
      </c>
      <c r="C65" t="s">
        <v>13</v>
      </c>
      <c r="D65" s="2">
        <f t="shared" ca="1" si="0"/>
        <v>44178</v>
      </c>
      <c r="E65" s="6" t="str">
        <f t="shared" ca="1" si="1"/>
        <v>13/12/2020</v>
      </c>
      <c r="F65" t="str">
        <f t="shared" ca="1" si="2"/>
        <v>14:54:37</v>
      </c>
      <c r="G65" s="3">
        <f t="shared" si="14"/>
        <v>4.1666666666666664E-2</v>
      </c>
      <c r="H65" s="3" t="str">
        <f t="shared" si="10"/>
        <v>01:00:00</v>
      </c>
      <c r="I65" s="8" t="s">
        <v>194</v>
      </c>
      <c r="J65" s="10">
        <v>4.1666666666666664E-2</v>
      </c>
      <c r="L65" s="3" t="str">
        <f t="shared" ca="1" si="11"/>
        <v>('DarioAzeglioTabegna','Dario','13/12/2020','14:54:37','01:00:00','E0106',NULL)</v>
      </c>
      <c r="M65" s="4" t="str">
        <f ca="1">CONCATENATE("INSERT INTO VISIONE (",$A$1,",",$C$1,",",$D$1,",",$F$1,",",$G$1,",",$I$1,",",$K$1,")"," VALUES ",AIUTO_ALE!L65)</f>
        <v>INSERT INTO VISIONE (nomeAccount,nomeUtente,data,ora,minutoArrivo,codEpisodio,codFilm) VALUES ('DarioAzeglioTabegna','Dario','13/12/2020','14:54:37','01:00:00','E0106',NULL)</v>
      </c>
      <c r="N65" s="5">
        <f t="shared" ca="1" si="4"/>
        <v>0.37696963795520233</v>
      </c>
      <c r="O65" s="3" t="b">
        <f t="shared" si="5"/>
        <v>0</v>
      </c>
      <c r="P65" s="2">
        <f t="shared" si="13"/>
        <v>44121</v>
      </c>
      <c r="Q65" s="2">
        <v>44369</v>
      </c>
      <c r="R65" t="b">
        <f t="shared" ca="1" si="7"/>
        <v>0</v>
      </c>
      <c r="S65" t="b">
        <f t="shared" ca="1" si="8"/>
        <v>0</v>
      </c>
      <c r="T65" t="b">
        <f t="shared" ca="1" si="9"/>
        <v>1</v>
      </c>
    </row>
    <row r="66" spans="1:20">
      <c r="A66" s="1" t="s">
        <v>11</v>
      </c>
      <c r="B66" s="1" t="s">
        <v>12</v>
      </c>
      <c r="C66" t="s">
        <v>10</v>
      </c>
      <c r="D66" s="2">
        <f t="shared" ref="D66:D129" ca="1" si="15">RANDBETWEEN(B66,Q66)</f>
        <v>44210</v>
      </c>
      <c r="E66" s="6" t="str">
        <f t="shared" ref="E66:E129" ca="1" si="16">TEXT(D66,"GG/MM/AAAA")</f>
        <v>14/01/2021</v>
      </c>
      <c r="F66" t="str">
        <f t="shared" ref="F66:F129" ca="1" si="17">TEXT(RAND(),"HH:MM:SS")</f>
        <v>15:13:53</v>
      </c>
      <c r="G66" s="3">
        <f t="shared" si="14"/>
        <v>4.1666666666666664E-2</v>
      </c>
      <c r="H66" s="3" t="str">
        <f t="shared" si="10"/>
        <v>01:00:00</v>
      </c>
      <c r="I66" s="8" t="s">
        <v>195</v>
      </c>
      <c r="J66" s="10">
        <v>4.1666666666666664E-2</v>
      </c>
      <c r="L66" s="3" t="str">
        <f t="shared" ca="1" si="11"/>
        <v>('DarioAzeglioTabegna','Eugenio','14/01/2021','15:13:53','01:00:00','E0201',NULL)</v>
      </c>
      <c r="M66" s="4" t="str">
        <f ca="1">CONCATENATE("INSERT INTO VISIONE (",$A$1,",",$C$1,",",$D$1,",",$F$1,",",$G$1,",",$I$1,",",$K$1,")"," VALUES ",AIUTO_ALE!L66)</f>
        <v>INSERT INTO VISIONE (nomeAccount,nomeUtente,data,ora,minutoArrivo,codEpisodio,codFilm) VALUES ('DarioAzeglioTabegna','Eugenio','14/01/2021','15:13:53','01:00:00','E0201',NULL)</v>
      </c>
      <c r="N66" s="5">
        <f t="shared" ref="N66:N129" ca="1" si="18">RAND()</f>
        <v>3.3314486406468724E-2</v>
      </c>
      <c r="O66" s="3" t="b">
        <f t="shared" ref="O66:O129" si="19">G66&lt;J66</f>
        <v>0</v>
      </c>
      <c r="P66" s="2">
        <f t="shared" si="13"/>
        <v>44121</v>
      </c>
      <c r="Q66" s="2">
        <v>44369</v>
      </c>
      <c r="R66" t="b">
        <f t="shared" ref="R66:R129" ca="1" si="20">(D66&lt;P66)</f>
        <v>0</v>
      </c>
      <c r="S66" t="b">
        <f t="shared" ref="S66:S129" ca="1" si="21">(D66&gt;Q66)</f>
        <v>0</v>
      </c>
      <c r="T66" t="b">
        <f t="shared" ref="T66:T129" ca="1" si="22">AND(D66&gt;P66,D66&lt;Q66)</f>
        <v>1</v>
      </c>
    </row>
    <row r="67" spans="1:20">
      <c r="A67" s="1" t="s">
        <v>41</v>
      </c>
      <c r="B67" s="1" t="s">
        <v>42</v>
      </c>
      <c r="C67" t="s">
        <v>44</v>
      </c>
      <c r="D67" s="2">
        <f t="shared" ca="1" si="15"/>
        <v>44140</v>
      </c>
      <c r="E67" s="6" t="str">
        <f t="shared" ca="1" si="16"/>
        <v>05/11/2020</v>
      </c>
      <c r="F67" t="str">
        <f t="shared" ca="1" si="17"/>
        <v>07:37:30</v>
      </c>
      <c r="G67" s="3">
        <f t="shared" si="14"/>
        <v>4.1666666666666664E-2</v>
      </c>
      <c r="H67" s="3" t="str">
        <f t="shared" ref="H67:H130" si="23">TEXT(G67,"HH:MM:SS")</f>
        <v>01:00:00</v>
      </c>
      <c r="I67" s="8" t="s">
        <v>196</v>
      </c>
      <c r="J67" s="10">
        <v>4.1666666666666664E-2</v>
      </c>
      <c r="L67" s="3" t="str">
        <f t="shared" ref="L67:L130" ca="1" si="24">CONCATENATE("('",A67,"','",C67,"','",E67,"','",F67,"','",H67,"','",I67,"',NULL)")</f>
        <v>('MicheleTatiani','Michele','05/11/2020','07:37:30','01:00:00','E0202',NULL)</v>
      </c>
      <c r="M67" s="4" t="str">
        <f ca="1">CONCATENATE("INSERT INTO VISIONE (",$A$1,",",$C$1,",",$D$1,",",$F$1,",",$G$1,",",$I$1,",",$K$1,")"," VALUES ",AIUTO_ALE!L67)</f>
        <v>INSERT INTO VISIONE (nomeAccount,nomeUtente,data,ora,minutoArrivo,codEpisodio,codFilm) VALUES ('MicheleTatiani','Michele','05/11/2020','07:37:30','01:00:00','E0202',NULL)</v>
      </c>
      <c r="N67" s="5">
        <f t="shared" ca="1" si="18"/>
        <v>0.44738341702608775</v>
      </c>
      <c r="O67" s="3" t="b">
        <f t="shared" si="19"/>
        <v>0</v>
      </c>
      <c r="P67" s="2">
        <f t="shared" si="13"/>
        <v>44122</v>
      </c>
      <c r="Q67" s="2">
        <v>44369</v>
      </c>
      <c r="R67" t="b">
        <f t="shared" ca="1" si="20"/>
        <v>0</v>
      </c>
      <c r="S67" t="b">
        <f t="shared" ca="1" si="21"/>
        <v>0</v>
      </c>
      <c r="T67" t="b">
        <f t="shared" ca="1" si="22"/>
        <v>1</v>
      </c>
    </row>
    <row r="68" spans="1:20">
      <c r="A68" s="1" t="s">
        <v>41</v>
      </c>
      <c r="B68" s="1" t="s">
        <v>42</v>
      </c>
      <c r="C68" t="s">
        <v>43</v>
      </c>
      <c r="D68" s="2">
        <f t="shared" ca="1" si="15"/>
        <v>44205</v>
      </c>
      <c r="E68" s="6" t="str">
        <f t="shared" ca="1" si="16"/>
        <v>09/01/2021</v>
      </c>
      <c r="F68" t="str">
        <f t="shared" ca="1" si="17"/>
        <v>09:17:39</v>
      </c>
      <c r="G68" s="3">
        <f t="shared" si="14"/>
        <v>4.1666666666666664E-2</v>
      </c>
      <c r="H68" s="3" t="str">
        <f t="shared" si="23"/>
        <v>01:00:00</v>
      </c>
      <c r="I68" s="8" t="s">
        <v>197</v>
      </c>
      <c r="J68" s="10">
        <v>4.1666666666666664E-2</v>
      </c>
      <c r="L68" s="3" t="str">
        <f t="shared" ca="1" si="24"/>
        <v>('MicheleTatiani','Andrea','09/01/2021','09:17:39','01:00:00','E0203',NULL)</v>
      </c>
      <c r="M68" s="4" t="str">
        <f ca="1">CONCATENATE("INSERT INTO VISIONE (",$A$1,",",$C$1,",",$D$1,",",$F$1,",",$G$1,",",$I$1,",",$K$1,")"," VALUES ",AIUTO_ALE!L68)</f>
        <v>INSERT INTO VISIONE (nomeAccount,nomeUtente,data,ora,minutoArrivo,codEpisodio,codFilm) VALUES ('MicheleTatiani','Andrea','09/01/2021','09:17:39','01:00:00','E0203',NULL)</v>
      </c>
      <c r="N68" s="5">
        <f t="shared" ca="1" si="18"/>
        <v>0.50260344628511522</v>
      </c>
      <c r="O68" s="3" t="b">
        <f t="shared" si="19"/>
        <v>0</v>
      </c>
      <c r="P68" s="2">
        <f t="shared" si="13"/>
        <v>44122</v>
      </c>
      <c r="Q68" s="2">
        <v>44369</v>
      </c>
      <c r="R68" t="b">
        <f t="shared" ca="1" si="20"/>
        <v>0</v>
      </c>
      <c r="S68" t="b">
        <f t="shared" ca="1" si="21"/>
        <v>0</v>
      </c>
      <c r="T68" t="b">
        <f t="shared" ca="1" si="22"/>
        <v>1</v>
      </c>
    </row>
    <row r="69" spans="1:20">
      <c r="A69" s="1" t="s">
        <v>41</v>
      </c>
      <c r="B69" s="1" t="s">
        <v>42</v>
      </c>
      <c r="C69" t="s">
        <v>40</v>
      </c>
      <c r="D69" s="2">
        <f t="shared" ca="1" si="15"/>
        <v>44145</v>
      </c>
      <c r="E69" s="6" t="str">
        <f t="shared" ca="1" si="16"/>
        <v>10/11/2020</v>
      </c>
      <c r="F69" t="str">
        <f t="shared" ca="1" si="17"/>
        <v>12:58:50</v>
      </c>
      <c r="G69" s="3">
        <f t="shared" si="14"/>
        <v>4.1666666666666664E-2</v>
      </c>
      <c r="H69" s="3" t="str">
        <f t="shared" si="23"/>
        <v>01:00:00</v>
      </c>
      <c r="I69" s="8" t="s">
        <v>198</v>
      </c>
      <c r="J69" s="10">
        <v>4.1666666666666664E-2</v>
      </c>
      <c r="L69" s="3" t="str">
        <f t="shared" ca="1" si="24"/>
        <v>('MicheleTatiani','Marco','10/11/2020','12:58:50','01:00:00','E0204',NULL)</v>
      </c>
      <c r="M69" s="4" t="str">
        <f ca="1">CONCATENATE("INSERT INTO VISIONE (",$A$1,",",$C$1,",",$D$1,",",$F$1,",",$G$1,",",$I$1,",",$K$1,")"," VALUES ",AIUTO_ALE!L69)</f>
        <v>INSERT INTO VISIONE (nomeAccount,nomeUtente,data,ora,minutoArrivo,codEpisodio,codFilm) VALUES ('MicheleTatiani','Marco','10/11/2020','12:58:50','01:00:00','E0204',NULL)</v>
      </c>
      <c r="N69" s="5">
        <f t="shared" ca="1" si="18"/>
        <v>0.68135088529618959</v>
      </c>
      <c r="O69" s="3" t="b">
        <f t="shared" si="19"/>
        <v>0</v>
      </c>
      <c r="P69" s="2">
        <f t="shared" si="13"/>
        <v>44122</v>
      </c>
      <c r="Q69" s="2">
        <v>44369</v>
      </c>
      <c r="R69" t="b">
        <f t="shared" ca="1" si="20"/>
        <v>0</v>
      </c>
      <c r="S69" t="b">
        <f t="shared" ca="1" si="21"/>
        <v>0</v>
      </c>
      <c r="T69" t="b">
        <f t="shared" ca="1" si="22"/>
        <v>1</v>
      </c>
    </row>
    <row r="70" spans="1:20">
      <c r="A70" s="1" t="s">
        <v>98</v>
      </c>
      <c r="B70" s="1" t="s">
        <v>99</v>
      </c>
      <c r="C70" t="s">
        <v>101</v>
      </c>
      <c r="D70" s="2">
        <f t="shared" ca="1" si="15"/>
        <v>44146</v>
      </c>
      <c r="E70" s="6" t="str">
        <f t="shared" ca="1" si="16"/>
        <v>11/11/2020</v>
      </c>
      <c r="F70" t="str">
        <f t="shared" ca="1" si="17"/>
        <v>09:22:08</v>
      </c>
      <c r="G70" s="3">
        <f t="shared" ref="G70:G101" si="25">J70</f>
        <v>4.1666666666666664E-2</v>
      </c>
      <c r="H70" s="3" t="str">
        <f t="shared" si="23"/>
        <v>01:00:00</v>
      </c>
      <c r="I70" s="8" t="s">
        <v>199</v>
      </c>
      <c r="J70" s="10">
        <v>4.1666666666666664E-2</v>
      </c>
      <c r="L70" s="3" t="str">
        <f t="shared" ca="1" si="24"/>
        <v>('AssuntaRubini','Assunta','11/11/2020','09:22:08','01:00:00','E0205',NULL)</v>
      </c>
      <c r="M70" s="4" t="str">
        <f ca="1">CONCATENATE("INSERT INTO VISIONE (",$A$1,",",$C$1,",",$D$1,",",$F$1,",",$G$1,",",$I$1,",",$K$1,")"," VALUES ",AIUTO_ALE!L70)</f>
        <v>INSERT INTO VISIONE (nomeAccount,nomeUtente,data,ora,minutoArrivo,codEpisodio,codFilm) VALUES ('AssuntaRubini','Assunta','11/11/2020','09:22:08','01:00:00','E0205',NULL)</v>
      </c>
      <c r="N70" s="5">
        <f t="shared" ca="1" si="18"/>
        <v>0.39266375167755196</v>
      </c>
      <c r="O70" s="3" t="b">
        <f t="shared" si="19"/>
        <v>0</v>
      </c>
      <c r="Q70" s="2">
        <v>44369</v>
      </c>
      <c r="R70" t="b">
        <f t="shared" ca="1" si="20"/>
        <v>0</v>
      </c>
      <c r="S70" t="b">
        <f t="shared" ca="1" si="21"/>
        <v>0</v>
      </c>
      <c r="T70" t="b">
        <f t="shared" ca="1" si="22"/>
        <v>1</v>
      </c>
    </row>
    <row r="71" spans="1:20">
      <c r="A71" s="1" t="s">
        <v>98</v>
      </c>
      <c r="B71" s="1" t="s">
        <v>99</v>
      </c>
      <c r="C71" t="s">
        <v>100</v>
      </c>
      <c r="D71" s="2">
        <f t="shared" ca="1" si="15"/>
        <v>43928</v>
      </c>
      <c r="E71" s="6" t="str">
        <f t="shared" ca="1" si="16"/>
        <v>07/04/2020</v>
      </c>
      <c r="F71" t="str">
        <f t="shared" ca="1" si="17"/>
        <v>06:02:50</v>
      </c>
      <c r="G71" s="3">
        <f t="shared" si="25"/>
        <v>4.1666666666666664E-2</v>
      </c>
      <c r="H71" s="3" t="str">
        <f t="shared" si="23"/>
        <v>01:00:00</v>
      </c>
      <c r="I71" s="8" t="s">
        <v>200</v>
      </c>
      <c r="J71" s="10">
        <v>4.1666666666666664E-2</v>
      </c>
      <c r="L71" s="3" t="str">
        <f t="shared" ca="1" si="24"/>
        <v>('AssuntaRubini','Maria','07/04/2020','06:02:50','01:00:00','E0206',NULL)</v>
      </c>
      <c r="M71" s="4" t="str">
        <f ca="1">CONCATENATE("INSERT INTO VISIONE (",$A$1,",",$C$1,",",$D$1,",",$F$1,",",$G$1,",",$I$1,",",$K$1,")"," VALUES ",AIUTO_ALE!L71)</f>
        <v>INSERT INTO VISIONE (nomeAccount,nomeUtente,data,ora,minutoArrivo,codEpisodio,codFilm) VALUES ('AssuntaRubini','Maria','07/04/2020','06:02:50','01:00:00','E0206',NULL)</v>
      </c>
      <c r="N71" s="5">
        <f t="shared" ca="1" si="18"/>
        <v>9.0427497512604482E-2</v>
      </c>
      <c r="O71" s="3" t="b">
        <f t="shared" si="19"/>
        <v>0</v>
      </c>
      <c r="Q71" s="2">
        <v>44369</v>
      </c>
      <c r="R71" t="b">
        <f t="shared" ca="1" si="20"/>
        <v>0</v>
      </c>
      <c r="S71" t="b">
        <f t="shared" ca="1" si="21"/>
        <v>0</v>
      </c>
      <c r="T71" t="b">
        <f t="shared" ca="1" si="22"/>
        <v>1</v>
      </c>
    </row>
    <row r="72" spans="1:20">
      <c r="A72" s="1" t="s">
        <v>98</v>
      </c>
      <c r="B72" s="1" t="s">
        <v>99</v>
      </c>
      <c r="C72" t="s">
        <v>30</v>
      </c>
      <c r="D72" s="2">
        <f t="shared" ca="1" si="15"/>
        <v>44210</v>
      </c>
      <c r="E72" s="6" t="str">
        <f t="shared" ca="1" si="16"/>
        <v>14/01/2021</v>
      </c>
      <c r="F72" t="str">
        <f t="shared" ca="1" si="17"/>
        <v>05:28:14</v>
      </c>
      <c r="G72" s="3">
        <f t="shared" si="25"/>
        <v>4.1666666666666664E-2</v>
      </c>
      <c r="H72" s="3" t="str">
        <f t="shared" si="23"/>
        <v>01:00:00</v>
      </c>
      <c r="I72" s="8" t="s">
        <v>201</v>
      </c>
      <c r="J72" s="10">
        <v>4.1666666666666664E-2</v>
      </c>
      <c r="L72" s="3" t="str">
        <f t="shared" ca="1" si="24"/>
        <v>('AssuntaRubini','Chiara','14/01/2021','05:28:14','01:00:00','E0301',NULL)</v>
      </c>
      <c r="M72" s="4" t="str">
        <f ca="1">CONCATENATE("INSERT INTO VISIONE (",$A$1,",",$C$1,",",$D$1,",",$F$1,",",$G$1,",",$I$1,",",$K$1,")"," VALUES ",AIUTO_ALE!L72)</f>
        <v>INSERT INTO VISIONE (nomeAccount,nomeUtente,data,ora,minutoArrivo,codEpisodio,codFilm) VALUES ('AssuntaRubini','Chiara','14/01/2021','05:28:14','01:00:00','E0301',NULL)</v>
      </c>
      <c r="N72" s="5">
        <f t="shared" ca="1" si="18"/>
        <v>1.8465422990052716E-3</v>
      </c>
      <c r="O72" s="3" t="b">
        <f t="shared" si="19"/>
        <v>0</v>
      </c>
      <c r="Q72" s="2">
        <v>44369</v>
      </c>
      <c r="R72" t="b">
        <f t="shared" ca="1" si="20"/>
        <v>0</v>
      </c>
      <c r="S72" t="b">
        <f t="shared" ca="1" si="21"/>
        <v>0</v>
      </c>
      <c r="T72" t="b">
        <f t="shared" ca="1" si="22"/>
        <v>1</v>
      </c>
    </row>
    <row r="73" spans="1:20">
      <c r="A73" s="1" t="s">
        <v>96</v>
      </c>
      <c r="B73" s="1" t="s">
        <v>97</v>
      </c>
      <c r="C73" t="s">
        <v>93</v>
      </c>
      <c r="D73" s="2">
        <f t="shared" ca="1" si="15"/>
        <v>44058</v>
      </c>
      <c r="E73" s="6" t="str">
        <f t="shared" ca="1" si="16"/>
        <v>15/08/2020</v>
      </c>
      <c r="F73" t="str">
        <f t="shared" ca="1" si="17"/>
        <v>07:50:59</v>
      </c>
      <c r="G73" s="3">
        <f t="shared" si="25"/>
        <v>4.1666666666666664E-2</v>
      </c>
      <c r="H73" s="3" t="str">
        <f t="shared" si="23"/>
        <v>01:00:00</v>
      </c>
      <c r="I73" s="8" t="s">
        <v>202</v>
      </c>
      <c r="J73" s="10">
        <v>4.1666666666666664E-2</v>
      </c>
      <c r="L73" s="3" t="str">
        <f t="shared" ca="1" si="24"/>
        <v>('GiuliaLetiziaNorbiato','Giulia','15/08/2020','07:50:59','01:00:00','E0302',NULL)</v>
      </c>
      <c r="M73" s="4" t="str">
        <f ca="1">CONCATENATE("INSERT INTO VISIONE (",$A$1,",",$C$1,",",$D$1,",",$F$1,",",$G$1,",",$I$1,",",$K$1,")"," VALUES ",AIUTO_ALE!L73)</f>
        <v>INSERT INTO VISIONE (nomeAccount,nomeUtente,data,ora,minutoArrivo,codEpisodio,codFilm) VALUES ('GiuliaLetiziaNorbiato','Giulia','15/08/2020','07:50:59','01:00:00','E0302',NULL)</v>
      </c>
      <c r="N73" s="5">
        <f t="shared" ca="1" si="18"/>
        <v>0.12537299758394216</v>
      </c>
      <c r="O73" s="3" t="b">
        <f t="shared" si="19"/>
        <v>0</v>
      </c>
      <c r="Q73" s="2">
        <v>44369</v>
      </c>
      <c r="R73" t="b">
        <f t="shared" ca="1" si="20"/>
        <v>0</v>
      </c>
      <c r="S73" t="b">
        <f t="shared" ca="1" si="21"/>
        <v>0</v>
      </c>
      <c r="T73" t="b">
        <f t="shared" ca="1" si="22"/>
        <v>1</v>
      </c>
    </row>
    <row r="74" spans="1:20">
      <c r="A74" s="1" t="s">
        <v>91</v>
      </c>
      <c r="B74" s="1" t="s">
        <v>92</v>
      </c>
      <c r="C74" t="s">
        <v>95</v>
      </c>
      <c r="D74" s="2">
        <f t="shared" ca="1" si="15"/>
        <v>44058</v>
      </c>
      <c r="E74" s="6" t="str">
        <f t="shared" ca="1" si="16"/>
        <v>15/08/2020</v>
      </c>
      <c r="F74" t="str">
        <f t="shared" ca="1" si="17"/>
        <v>07:21:47</v>
      </c>
      <c r="G74" s="3">
        <f t="shared" si="25"/>
        <v>4.1666666666666664E-2</v>
      </c>
      <c r="H74" s="3" t="str">
        <f t="shared" si="23"/>
        <v>01:00:00</v>
      </c>
      <c r="I74" s="8" t="s">
        <v>203</v>
      </c>
      <c r="J74" s="10">
        <v>4.1666666666666664E-2</v>
      </c>
      <c r="L74" s="3" t="str">
        <f t="shared" ca="1" si="24"/>
        <v>('EttoreDomenici','Ettore','15/08/2020','07:21:47','01:00:00','E0303',NULL)</v>
      </c>
      <c r="M74" s="4" t="str">
        <f ca="1">CONCATENATE("INSERT INTO VISIONE (",$A$1,",",$C$1,",",$D$1,",",$F$1,",",$G$1,",",$I$1,",",$K$1,")"," VALUES ",AIUTO_ALE!L74)</f>
        <v>INSERT INTO VISIONE (nomeAccount,nomeUtente,data,ora,minutoArrivo,codEpisodio,codFilm) VALUES ('EttoreDomenici','Ettore','15/08/2020','07:21:47','01:00:00','E0303',NULL)</v>
      </c>
      <c r="N74" s="5">
        <f t="shared" ca="1" si="18"/>
        <v>0.3995022798643062</v>
      </c>
      <c r="O74" s="3" t="b">
        <f t="shared" si="19"/>
        <v>0</v>
      </c>
      <c r="Q74" s="2">
        <v>44369</v>
      </c>
      <c r="R74" t="b">
        <f t="shared" ca="1" si="20"/>
        <v>0</v>
      </c>
      <c r="S74" t="b">
        <f t="shared" ca="1" si="21"/>
        <v>0</v>
      </c>
      <c r="T74" t="b">
        <f t="shared" ca="1" si="22"/>
        <v>1</v>
      </c>
    </row>
    <row r="75" spans="1:20">
      <c r="A75" s="1" t="s">
        <v>91</v>
      </c>
      <c r="B75" s="1" t="s">
        <v>92</v>
      </c>
      <c r="C75" t="s">
        <v>31</v>
      </c>
      <c r="D75" s="2">
        <f t="shared" ca="1" si="15"/>
        <v>43860</v>
      </c>
      <c r="E75" s="6" t="str">
        <f t="shared" ca="1" si="16"/>
        <v>30/01/2020</v>
      </c>
      <c r="F75" t="str">
        <f t="shared" ca="1" si="17"/>
        <v>16:12:46</v>
      </c>
      <c r="G75" s="3">
        <f t="shared" si="25"/>
        <v>4.1666666666666664E-2</v>
      </c>
      <c r="H75" s="3" t="str">
        <f t="shared" si="23"/>
        <v>01:00:00</v>
      </c>
      <c r="I75" s="8" t="s">
        <v>204</v>
      </c>
      <c r="J75" s="10">
        <v>4.1666666666666664E-2</v>
      </c>
      <c r="L75" s="3" t="str">
        <f t="shared" ca="1" si="24"/>
        <v>('EttoreDomenici','Riccardo','30/01/2020','16:12:46','01:00:00','E0304',NULL)</v>
      </c>
      <c r="M75" s="4" t="str">
        <f ca="1">CONCATENATE("INSERT INTO VISIONE (",$A$1,",",$C$1,",",$D$1,",",$F$1,",",$G$1,",",$I$1,",",$K$1,")"," VALUES ",AIUTO_ALE!L75)</f>
        <v>INSERT INTO VISIONE (nomeAccount,nomeUtente,data,ora,minutoArrivo,codEpisodio,codFilm) VALUES ('EttoreDomenici','Riccardo','30/01/2020','16:12:46','01:00:00','E0304',NULL)</v>
      </c>
      <c r="N75" s="5">
        <f t="shared" ca="1" si="18"/>
        <v>0.17011559060243187</v>
      </c>
      <c r="O75" s="3" t="b">
        <f t="shared" si="19"/>
        <v>0</v>
      </c>
      <c r="Q75" s="2">
        <v>44369</v>
      </c>
      <c r="R75" t="b">
        <f t="shared" ca="1" si="20"/>
        <v>0</v>
      </c>
      <c r="S75" t="b">
        <f t="shared" ca="1" si="21"/>
        <v>0</v>
      </c>
      <c r="T75" t="b">
        <f t="shared" ca="1" si="22"/>
        <v>1</v>
      </c>
    </row>
    <row r="76" spans="1:20">
      <c r="A76" s="1" t="s">
        <v>91</v>
      </c>
      <c r="B76" s="1" t="s">
        <v>92</v>
      </c>
      <c r="C76" t="s">
        <v>94</v>
      </c>
      <c r="D76" s="2">
        <f t="shared" ca="1" si="15"/>
        <v>44021</v>
      </c>
      <c r="E76" s="6" t="str">
        <f t="shared" ca="1" si="16"/>
        <v>09/07/2020</v>
      </c>
      <c r="F76" t="str">
        <f t="shared" ca="1" si="17"/>
        <v>19:13:12</v>
      </c>
      <c r="G76" s="3">
        <f t="shared" si="25"/>
        <v>4.1666666666666664E-2</v>
      </c>
      <c r="H76" s="3" t="str">
        <f t="shared" si="23"/>
        <v>01:00:00</v>
      </c>
      <c r="I76" s="8" t="s">
        <v>205</v>
      </c>
      <c r="J76" s="10">
        <v>4.1666666666666664E-2</v>
      </c>
      <c r="L76" s="3" t="str">
        <f t="shared" ca="1" si="24"/>
        <v>('EttoreDomenici','Claudio','09/07/2020','19:13:12','01:00:00','E0305',NULL)</v>
      </c>
      <c r="M76" s="4" t="str">
        <f ca="1">CONCATENATE("INSERT INTO VISIONE (",$A$1,",",$C$1,",",$D$1,",",$F$1,",",$G$1,",",$I$1,",",$K$1,")"," VALUES ",AIUTO_ALE!L76)</f>
        <v>INSERT INTO VISIONE (nomeAccount,nomeUtente,data,ora,minutoArrivo,codEpisodio,codFilm) VALUES ('EttoreDomenici','Claudio','09/07/2020','19:13:12','01:00:00','E0305',NULL)</v>
      </c>
      <c r="N76" s="5">
        <f t="shared" ca="1" si="18"/>
        <v>0.78554197315735608</v>
      </c>
      <c r="O76" s="3" t="b">
        <f t="shared" si="19"/>
        <v>0</v>
      </c>
      <c r="Q76" s="2">
        <v>44369</v>
      </c>
      <c r="R76" t="b">
        <f t="shared" ca="1" si="20"/>
        <v>0</v>
      </c>
      <c r="S76" t="b">
        <f t="shared" ca="1" si="21"/>
        <v>0</v>
      </c>
      <c r="T76" t="b">
        <f t="shared" ca="1" si="22"/>
        <v>1</v>
      </c>
    </row>
    <row r="77" spans="1:20">
      <c r="A77" s="1" t="s">
        <v>91</v>
      </c>
      <c r="B77" s="1" t="s">
        <v>92</v>
      </c>
      <c r="C77" t="s">
        <v>93</v>
      </c>
      <c r="D77" s="2">
        <f t="shared" ca="1" si="15"/>
        <v>43921</v>
      </c>
      <c r="E77" s="6" t="str">
        <f t="shared" ca="1" si="16"/>
        <v>31/03/2020</v>
      </c>
      <c r="F77" t="str">
        <f t="shared" ca="1" si="17"/>
        <v>20:45:15</v>
      </c>
      <c r="G77" s="3">
        <f t="shared" si="25"/>
        <v>4.1666666666666664E-2</v>
      </c>
      <c r="H77" s="3" t="str">
        <f t="shared" si="23"/>
        <v>01:00:00</v>
      </c>
      <c r="I77" s="8" t="s">
        <v>206</v>
      </c>
      <c r="J77" s="10">
        <v>4.1666666666666664E-2</v>
      </c>
      <c r="L77" s="3" t="str">
        <f t="shared" ca="1" si="24"/>
        <v>('EttoreDomenici','Giulia','31/03/2020','20:45:15','01:00:00','E0306',NULL)</v>
      </c>
      <c r="M77" s="4" t="str">
        <f ca="1">CONCATENATE("INSERT INTO VISIONE (",$A$1,",",$C$1,",",$D$1,",",$F$1,",",$G$1,",",$I$1,",",$K$1,")"," VALUES ",AIUTO_ALE!L77)</f>
        <v>INSERT INTO VISIONE (nomeAccount,nomeUtente,data,ora,minutoArrivo,codEpisodio,codFilm) VALUES ('EttoreDomenici','Giulia','31/03/2020','20:45:15','01:00:00','E0306',NULL)</v>
      </c>
      <c r="N77" s="5">
        <f t="shared" ca="1" si="18"/>
        <v>7.3679055776171509E-2</v>
      </c>
      <c r="O77" s="3" t="b">
        <f t="shared" si="19"/>
        <v>0</v>
      </c>
      <c r="Q77" s="2">
        <v>44369</v>
      </c>
      <c r="R77" t="b">
        <f t="shared" ca="1" si="20"/>
        <v>0</v>
      </c>
      <c r="S77" t="b">
        <f t="shared" ca="1" si="21"/>
        <v>0</v>
      </c>
      <c r="T77" t="b">
        <f t="shared" ca="1" si="22"/>
        <v>1</v>
      </c>
    </row>
    <row r="78" spans="1:20">
      <c r="A78" s="1" t="s">
        <v>91</v>
      </c>
      <c r="B78" s="1" t="s">
        <v>92</v>
      </c>
      <c r="C78" t="s">
        <v>4</v>
      </c>
      <c r="D78" s="2">
        <f t="shared" ca="1" si="15"/>
        <v>43836</v>
      </c>
      <c r="E78" s="6" t="str">
        <f t="shared" ca="1" si="16"/>
        <v>06/01/2020</v>
      </c>
      <c r="F78" t="str">
        <f t="shared" ca="1" si="17"/>
        <v>14:51:59</v>
      </c>
      <c r="G78" s="3">
        <f t="shared" si="25"/>
        <v>4.1666666666666664E-2</v>
      </c>
      <c r="H78" s="3" t="str">
        <f t="shared" si="23"/>
        <v>01:00:00</v>
      </c>
      <c r="I78" s="8" t="s">
        <v>207</v>
      </c>
      <c r="J78" s="10">
        <v>4.1666666666666664E-2</v>
      </c>
      <c r="L78" s="3" t="str">
        <f t="shared" ca="1" si="24"/>
        <v>('EttoreDomenici','Lucia','06/01/2020','14:51:59','01:00:00','E0401',NULL)</v>
      </c>
      <c r="M78" s="4" t="str">
        <f ca="1">CONCATENATE("INSERT INTO VISIONE (",$A$1,",",$C$1,",",$D$1,",",$F$1,",",$G$1,",",$I$1,",",$K$1,")"," VALUES ",AIUTO_ALE!L78)</f>
        <v>INSERT INTO VISIONE (nomeAccount,nomeUtente,data,ora,minutoArrivo,codEpisodio,codFilm) VALUES ('EttoreDomenici','Lucia','06/01/2020','14:51:59','01:00:00','E0401',NULL)</v>
      </c>
      <c r="N78" s="5">
        <f t="shared" ca="1" si="18"/>
        <v>0.67527389567499085</v>
      </c>
      <c r="O78" s="3" t="b">
        <f t="shared" si="19"/>
        <v>0</v>
      </c>
      <c r="Q78" s="2">
        <v>44369</v>
      </c>
      <c r="R78" t="b">
        <f t="shared" ca="1" si="20"/>
        <v>0</v>
      </c>
      <c r="S78" t="b">
        <f t="shared" ca="1" si="21"/>
        <v>0</v>
      </c>
      <c r="T78" t="b">
        <f t="shared" ca="1" si="22"/>
        <v>1</v>
      </c>
    </row>
    <row r="79" spans="1:20">
      <c r="A79" s="1" t="s">
        <v>86</v>
      </c>
      <c r="B79" s="1" t="s">
        <v>87</v>
      </c>
      <c r="C79" t="s">
        <v>88</v>
      </c>
      <c r="D79" s="2">
        <f t="shared" ca="1" si="15"/>
        <v>44169</v>
      </c>
      <c r="E79" s="6" t="str">
        <f t="shared" ca="1" si="16"/>
        <v>04/12/2020</v>
      </c>
      <c r="F79" t="str">
        <f t="shared" ca="1" si="17"/>
        <v>07:25:43</v>
      </c>
      <c r="G79" s="3">
        <f t="shared" si="25"/>
        <v>4.1666666666666664E-2</v>
      </c>
      <c r="H79" s="3" t="str">
        <f t="shared" si="23"/>
        <v>01:00:00</v>
      </c>
      <c r="I79" s="8" t="s">
        <v>208</v>
      </c>
      <c r="J79" s="10">
        <v>4.1666666666666664E-2</v>
      </c>
      <c r="L79" s="3" t="str">
        <f t="shared" ca="1" si="24"/>
        <v>('CarolinaSanzani','Carolina','04/12/2020','07:25:43','01:00:00','E0402',NULL)</v>
      </c>
      <c r="M79" s="4" t="str">
        <f ca="1">CONCATENATE("INSERT INTO VISIONE (",$A$1,",",$C$1,",",$D$1,",",$F$1,",",$G$1,",",$I$1,",",$K$1,")"," VALUES ",AIUTO_ALE!L79)</f>
        <v>INSERT INTO VISIONE (nomeAccount,nomeUtente,data,ora,minutoArrivo,codEpisodio,codFilm) VALUES ('CarolinaSanzani','Carolina','04/12/2020','07:25:43','01:00:00','E0402',NULL)</v>
      </c>
      <c r="N79" s="5">
        <f t="shared" ca="1" si="18"/>
        <v>0.75489707285221574</v>
      </c>
      <c r="O79" s="3" t="b">
        <f t="shared" si="19"/>
        <v>0</v>
      </c>
      <c r="Q79" s="2">
        <v>44369</v>
      </c>
      <c r="R79" t="b">
        <f t="shared" ca="1" si="20"/>
        <v>0</v>
      </c>
      <c r="S79" t="b">
        <f t="shared" ca="1" si="21"/>
        <v>0</v>
      </c>
      <c r="T79" t="b">
        <f t="shared" ca="1" si="22"/>
        <v>1</v>
      </c>
    </row>
    <row r="80" spans="1:20">
      <c r="A80" s="1" t="s">
        <v>86</v>
      </c>
      <c r="B80" s="1" t="s">
        <v>87</v>
      </c>
      <c r="C80" t="s">
        <v>3</v>
      </c>
      <c r="D80" s="2">
        <f t="shared" ca="1" si="15"/>
        <v>44038</v>
      </c>
      <c r="E80" s="6" t="str">
        <f t="shared" ca="1" si="16"/>
        <v>26/07/2020</v>
      </c>
      <c r="F80" t="str">
        <f t="shared" ca="1" si="17"/>
        <v>13:57:09</v>
      </c>
      <c r="G80" s="3">
        <f t="shared" si="25"/>
        <v>4.1666666666666664E-2</v>
      </c>
      <c r="H80" s="3" t="str">
        <f t="shared" si="23"/>
        <v>01:00:00</v>
      </c>
      <c r="I80" s="8" t="s">
        <v>209</v>
      </c>
      <c r="J80" s="10">
        <v>4.1666666666666664E-2</v>
      </c>
      <c r="L80" s="3" t="str">
        <f t="shared" ca="1" si="24"/>
        <v>('CarolinaSanzani','Camilla','26/07/2020','13:57:09','01:00:00','E0403',NULL)</v>
      </c>
      <c r="M80" s="4" t="str">
        <f ca="1">CONCATENATE("INSERT INTO VISIONE (",$A$1,",",$C$1,",",$D$1,",",$F$1,",",$G$1,",",$I$1,",",$K$1,")"," VALUES ",AIUTO_ALE!L80)</f>
        <v>INSERT INTO VISIONE (nomeAccount,nomeUtente,data,ora,minutoArrivo,codEpisodio,codFilm) VALUES ('CarolinaSanzani','Camilla','26/07/2020','13:57:09','01:00:00','E0403',NULL)</v>
      </c>
      <c r="N80" s="5">
        <f t="shared" ca="1" si="18"/>
        <v>0.69235491318216447</v>
      </c>
      <c r="O80" s="3" t="b">
        <f t="shared" si="19"/>
        <v>0</v>
      </c>
      <c r="Q80" s="2">
        <v>44369</v>
      </c>
      <c r="R80" t="b">
        <f t="shared" ca="1" si="20"/>
        <v>0</v>
      </c>
      <c r="S80" t="b">
        <f t="shared" ca="1" si="21"/>
        <v>0</v>
      </c>
      <c r="T80" t="b">
        <f t="shared" ca="1" si="22"/>
        <v>1</v>
      </c>
    </row>
    <row r="81" spans="1:20">
      <c r="A81" s="1" t="s">
        <v>86</v>
      </c>
      <c r="B81" s="1" t="s">
        <v>87</v>
      </c>
      <c r="C81" t="s">
        <v>30</v>
      </c>
      <c r="D81" s="2">
        <f t="shared" ca="1" si="15"/>
        <v>44308</v>
      </c>
      <c r="E81" s="6" t="str">
        <f t="shared" ca="1" si="16"/>
        <v>22/04/2021</v>
      </c>
      <c r="F81" t="str">
        <f t="shared" ca="1" si="17"/>
        <v>01:35:13</v>
      </c>
      <c r="G81" s="3">
        <f t="shared" si="25"/>
        <v>4.1666666666666664E-2</v>
      </c>
      <c r="H81" s="3" t="str">
        <f t="shared" si="23"/>
        <v>01:00:00</v>
      </c>
      <c r="I81" s="8" t="s">
        <v>210</v>
      </c>
      <c r="J81" s="10">
        <v>4.1666666666666664E-2</v>
      </c>
      <c r="L81" s="3" t="str">
        <f t="shared" ca="1" si="24"/>
        <v>('CarolinaSanzani','Chiara','22/04/2021','01:35:13','01:00:00','E0404',NULL)</v>
      </c>
      <c r="M81" s="4" t="str">
        <f ca="1">CONCATENATE("INSERT INTO VISIONE (",$A$1,",",$C$1,",",$D$1,",",$F$1,",",$G$1,",",$I$1,",",$K$1,")"," VALUES ",AIUTO_ALE!L81)</f>
        <v>INSERT INTO VISIONE (nomeAccount,nomeUtente,data,ora,minutoArrivo,codEpisodio,codFilm) VALUES ('CarolinaSanzani','Chiara','22/04/2021','01:35:13','01:00:00','E0404',NULL)</v>
      </c>
      <c r="N81" s="5">
        <f t="shared" ca="1" si="18"/>
        <v>0.74142217456803561</v>
      </c>
      <c r="O81" s="3" t="b">
        <f t="shared" si="19"/>
        <v>0</v>
      </c>
      <c r="Q81" s="2">
        <v>44369</v>
      </c>
      <c r="R81" t="b">
        <f t="shared" ca="1" si="20"/>
        <v>0</v>
      </c>
      <c r="S81" t="b">
        <f t="shared" ca="1" si="21"/>
        <v>0</v>
      </c>
      <c r="T81" t="b">
        <f t="shared" ca="1" si="22"/>
        <v>1</v>
      </c>
    </row>
    <row r="82" spans="1:20">
      <c r="A82" s="1" t="s">
        <v>83</v>
      </c>
      <c r="B82" s="1" t="s">
        <v>84</v>
      </c>
      <c r="C82" t="s">
        <v>85</v>
      </c>
      <c r="D82" s="2">
        <f t="shared" ca="1" si="15"/>
        <v>44053</v>
      </c>
      <c r="E82" s="6" t="str">
        <f t="shared" ca="1" si="16"/>
        <v>10/08/2020</v>
      </c>
      <c r="F82" t="str">
        <f t="shared" ca="1" si="17"/>
        <v>20:37:55</v>
      </c>
      <c r="G82" s="3">
        <f t="shared" si="25"/>
        <v>4.1666666666666664E-2</v>
      </c>
      <c r="H82" s="3" t="str">
        <f t="shared" si="23"/>
        <v>01:00:00</v>
      </c>
      <c r="I82" s="8" t="s">
        <v>211</v>
      </c>
      <c r="J82" s="10">
        <v>4.1666666666666664E-2</v>
      </c>
      <c r="L82" s="3" t="str">
        <f t="shared" ca="1" si="24"/>
        <v>('KevinBizzuti','Simone','10/08/2020','20:37:55','01:00:00','E0405',NULL)</v>
      </c>
      <c r="M82" s="4" t="str">
        <f ca="1">CONCATENATE("INSERT INTO VISIONE (",$A$1,",",$C$1,",",$D$1,",",$F$1,",",$G$1,",",$I$1,",",$K$1,")"," VALUES ",AIUTO_ALE!L82)</f>
        <v>INSERT INTO VISIONE (nomeAccount,nomeUtente,data,ora,minutoArrivo,codEpisodio,codFilm) VALUES ('KevinBizzuti','Simone','10/08/2020','20:37:55','01:00:00','E0405',NULL)</v>
      </c>
      <c r="N82" s="5">
        <f t="shared" ca="1" si="18"/>
        <v>0.84985503544000363</v>
      </c>
      <c r="O82" s="3" t="b">
        <f t="shared" si="19"/>
        <v>0</v>
      </c>
      <c r="Q82" s="2">
        <v>44369</v>
      </c>
      <c r="R82" t="b">
        <f t="shared" ca="1" si="20"/>
        <v>0</v>
      </c>
      <c r="S82" t="b">
        <f t="shared" ca="1" si="21"/>
        <v>0</v>
      </c>
      <c r="T82" t="b">
        <f t="shared" ca="1" si="22"/>
        <v>1</v>
      </c>
    </row>
    <row r="83" spans="1:20">
      <c r="A83" s="1" t="s">
        <v>83</v>
      </c>
      <c r="B83" s="1" t="s">
        <v>84</v>
      </c>
      <c r="C83" t="s">
        <v>43</v>
      </c>
      <c r="D83" s="2">
        <f t="shared" ca="1" si="15"/>
        <v>44345</v>
      </c>
      <c r="E83" s="6" t="str">
        <f t="shared" ca="1" si="16"/>
        <v>29/05/2021</v>
      </c>
      <c r="F83" t="str">
        <f t="shared" ca="1" si="17"/>
        <v>07:45:28</v>
      </c>
      <c r="G83" s="3">
        <f t="shared" si="25"/>
        <v>4.1666666666666664E-2</v>
      </c>
      <c r="H83" s="3" t="str">
        <f t="shared" si="23"/>
        <v>01:00:00</v>
      </c>
      <c r="I83" s="8" t="s">
        <v>212</v>
      </c>
      <c r="J83" s="10">
        <v>4.1666666666666664E-2</v>
      </c>
      <c r="L83" s="3" t="str">
        <f t="shared" ca="1" si="24"/>
        <v>('KevinBizzuti','Andrea','29/05/2021','07:45:28','01:00:00','E0406',NULL)</v>
      </c>
      <c r="M83" s="4" t="str">
        <f ca="1">CONCATENATE("INSERT INTO VISIONE (",$A$1,",",$C$1,",",$D$1,",",$F$1,",",$G$1,",",$I$1,",",$K$1,")"," VALUES ",AIUTO_ALE!L83)</f>
        <v>INSERT INTO VISIONE (nomeAccount,nomeUtente,data,ora,minutoArrivo,codEpisodio,codFilm) VALUES ('KevinBizzuti','Andrea','29/05/2021','07:45:28','01:00:00','E0406',NULL)</v>
      </c>
      <c r="N83" s="5">
        <f t="shared" ca="1" si="18"/>
        <v>0.82034482041316625</v>
      </c>
      <c r="O83" s="3" t="b">
        <f t="shared" si="19"/>
        <v>0</v>
      </c>
      <c r="Q83" s="2">
        <v>44369</v>
      </c>
      <c r="R83" t="b">
        <f t="shared" ca="1" si="20"/>
        <v>0</v>
      </c>
      <c r="S83" t="b">
        <f t="shared" ca="1" si="21"/>
        <v>0</v>
      </c>
      <c r="T83" t="b">
        <f t="shared" ca="1" si="22"/>
        <v>1</v>
      </c>
    </row>
    <row r="84" spans="1:20">
      <c r="A84" s="1" t="s">
        <v>83</v>
      </c>
      <c r="B84" s="1" t="s">
        <v>84</v>
      </c>
      <c r="C84" t="s">
        <v>31</v>
      </c>
      <c r="D84" s="2">
        <f t="shared" ca="1" si="15"/>
        <v>44314</v>
      </c>
      <c r="E84" s="6" t="str">
        <f t="shared" ca="1" si="16"/>
        <v>28/04/2021</v>
      </c>
      <c r="F84" t="str">
        <f t="shared" ca="1" si="17"/>
        <v>19:22:29</v>
      </c>
      <c r="G84" s="3">
        <f t="shared" si="25"/>
        <v>3.8194444444444441E-2</v>
      </c>
      <c r="H84" s="3" t="str">
        <f t="shared" si="23"/>
        <v>00:55:00</v>
      </c>
      <c r="I84" s="8" t="s">
        <v>126</v>
      </c>
      <c r="J84" s="10">
        <v>3.8194444444444441E-2</v>
      </c>
      <c r="L84" s="3" t="str">
        <f t="shared" ca="1" si="24"/>
        <v>('KevinBizzuti','Riccardo','28/04/2021','19:22:29','00:55:00','F0101',NULL)</v>
      </c>
      <c r="M84" s="4" t="str">
        <f ca="1">CONCATENATE("INSERT INTO VISIONE (",$A$1,",",$C$1,",",$D$1,",",$F$1,",",$G$1,",",$I$1,",",$K$1,")"," VALUES ",AIUTO_ALE!L84)</f>
        <v>INSERT INTO VISIONE (nomeAccount,nomeUtente,data,ora,minutoArrivo,codEpisodio,codFilm) VALUES ('KevinBizzuti','Riccardo','28/04/2021','19:22:29','00:55:00','F0101',NULL)</v>
      </c>
      <c r="N84" s="5">
        <f t="shared" ca="1" si="18"/>
        <v>0.15183272693399896</v>
      </c>
      <c r="O84" s="3" t="b">
        <f t="shared" si="19"/>
        <v>0</v>
      </c>
      <c r="Q84" s="2">
        <v>44369</v>
      </c>
      <c r="R84" t="b">
        <f t="shared" ca="1" si="20"/>
        <v>0</v>
      </c>
      <c r="S84" t="b">
        <f t="shared" ca="1" si="21"/>
        <v>0</v>
      </c>
      <c r="T84" t="b">
        <f t="shared" ca="1" si="22"/>
        <v>1</v>
      </c>
    </row>
    <row r="85" spans="1:20">
      <c r="A85" s="1" t="s">
        <v>60</v>
      </c>
      <c r="B85" s="1" t="s">
        <v>61</v>
      </c>
      <c r="C85" t="s">
        <v>62</v>
      </c>
      <c r="D85" s="2">
        <f t="shared" ca="1" si="15"/>
        <v>44013</v>
      </c>
      <c r="E85" s="6" t="str">
        <f t="shared" ca="1" si="16"/>
        <v>01/07/2020</v>
      </c>
      <c r="F85" t="str">
        <f t="shared" ca="1" si="17"/>
        <v>05:04:36</v>
      </c>
      <c r="G85" s="3">
        <f t="shared" si="25"/>
        <v>3.8194444444444441E-2</v>
      </c>
      <c r="H85" s="3" t="str">
        <f t="shared" si="23"/>
        <v>00:55:00</v>
      </c>
      <c r="I85" s="8" t="s">
        <v>127</v>
      </c>
      <c r="J85" s="10">
        <v>3.8194444444444441E-2</v>
      </c>
      <c r="L85" s="3" t="str">
        <f t="shared" ca="1" si="24"/>
        <v>('NickBelfiori','Nick','01/07/2020','05:04:36','00:55:00','F0102',NULL)</v>
      </c>
      <c r="M85" s="4" t="str">
        <f ca="1">CONCATENATE("INSERT INTO VISIONE (",$A$1,",",$C$1,",",$D$1,",",$F$1,",",$G$1,",",$I$1,",",$K$1,")"," VALUES ",AIUTO_ALE!L85)</f>
        <v>INSERT INTO VISIONE (nomeAccount,nomeUtente,data,ora,minutoArrivo,codEpisodio,codFilm) VALUES ('NickBelfiori','Nick','01/07/2020','05:04:36','00:55:00','F0102',NULL)</v>
      </c>
      <c r="N85" s="5">
        <f t="shared" ca="1" si="18"/>
        <v>0.38382821004243617</v>
      </c>
      <c r="O85" s="3" t="b">
        <f t="shared" si="19"/>
        <v>0</v>
      </c>
      <c r="Q85" s="2">
        <v>44369</v>
      </c>
      <c r="R85" t="b">
        <f t="shared" ca="1" si="20"/>
        <v>0</v>
      </c>
      <c r="S85" t="b">
        <f t="shared" ca="1" si="21"/>
        <v>0</v>
      </c>
      <c r="T85" t="b">
        <f t="shared" ca="1" si="22"/>
        <v>1</v>
      </c>
    </row>
    <row r="86" spans="1:20">
      <c r="A86" s="1" t="s">
        <v>60</v>
      </c>
      <c r="B86" s="1" t="s">
        <v>61</v>
      </c>
      <c r="C86" t="s">
        <v>43</v>
      </c>
      <c r="D86" s="2">
        <f t="shared" ca="1" si="15"/>
        <v>43925</v>
      </c>
      <c r="E86" s="6" t="str">
        <f t="shared" ca="1" si="16"/>
        <v>04/04/2020</v>
      </c>
      <c r="F86" t="str">
        <f t="shared" ca="1" si="17"/>
        <v>05:10:53</v>
      </c>
      <c r="G86" s="3">
        <f t="shared" si="25"/>
        <v>3.8194444444444441E-2</v>
      </c>
      <c r="H86" s="3" t="str">
        <f t="shared" si="23"/>
        <v>00:55:00</v>
      </c>
      <c r="I86" s="8" t="s">
        <v>128</v>
      </c>
      <c r="J86" s="10">
        <v>3.8194444444444441E-2</v>
      </c>
      <c r="L86" s="3" t="str">
        <f t="shared" ca="1" si="24"/>
        <v>('NickBelfiori','Andrea','04/04/2020','05:10:53','00:55:00','F0103',NULL)</v>
      </c>
      <c r="M86" s="4" t="str">
        <f ca="1">CONCATENATE("INSERT INTO VISIONE (",$A$1,",",$C$1,",",$D$1,",",$F$1,",",$G$1,",",$I$1,",",$K$1,")"," VALUES ",AIUTO_ALE!L86)</f>
        <v>INSERT INTO VISIONE (nomeAccount,nomeUtente,data,ora,minutoArrivo,codEpisodio,codFilm) VALUES ('NickBelfiori','Andrea','04/04/2020','05:10:53','00:55:00','F0103',NULL)</v>
      </c>
      <c r="N86" s="5">
        <f t="shared" ca="1" si="18"/>
        <v>0.9635505188839435</v>
      </c>
      <c r="O86" s="3" t="b">
        <f t="shared" si="19"/>
        <v>0</v>
      </c>
      <c r="Q86" s="2">
        <v>44369</v>
      </c>
      <c r="R86" t="b">
        <f t="shared" ca="1" si="20"/>
        <v>0</v>
      </c>
      <c r="S86" t="b">
        <f t="shared" ca="1" si="21"/>
        <v>0</v>
      </c>
      <c r="T86" t="b">
        <f t="shared" ca="1" si="22"/>
        <v>1</v>
      </c>
    </row>
    <row r="87" spans="1:20">
      <c r="A87" s="1" t="s">
        <v>57</v>
      </c>
      <c r="B87" s="1" t="s">
        <v>58</v>
      </c>
      <c r="C87" t="s">
        <v>59</v>
      </c>
      <c r="D87" s="2">
        <f t="shared" ca="1" si="15"/>
        <v>44146</v>
      </c>
      <c r="E87" s="6" t="str">
        <f t="shared" ca="1" si="16"/>
        <v>11/11/2020</v>
      </c>
      <c r="F87" t="str">
        <f t="shared" ca="1" si="17"/>
        <v>23:09:43</v>
      </c>
      <c r="G87" s="3">
        <f t="shared" si="25"/>
        <v>3.8194444444444441E-2</v>
      </c>
      <c r="H87" s="3" t="str">
        <f t="shared" si="23"/>
        <v>00:55:00</v>
      </c>
      <c r="I87" s="8" t="s">
        <v>213</v>
      </c>
      <c r="J87" s="10">
        <v>3.8194444444444441E-2</v>
      </c>
      <c r="L87" s="3" t="str">
        <f t="shared" ca="1" si="24"/>
        <v>('RyanVincenzi','Ryan','11/11/2020','23:09:43','00:55:00','F0104',NULL)</v>
      </c>
      <c r="M87" s="4" t="str">
        <f ca="1">CONCATENATE("INSERT INTO VISIONE (",$A$1,",",$C$1,",",$D$1,",",$F$1,",",$G$1,",",$I$1,",",$K$1,")"," VALUES ",AIUTO_ALE!L87)</f>
        <v>INSERT INTO VISIONE (nomeAccount,nomeUtente,data,ora,minutoArrivo,codEpisodio,codFilm) VALUES ('RyanVincenzi','Ryan','11/11/2020','23:09:43','00:55:00','F0104',NULL)</v>
      </c>
      <c r="N87" s="5">
        <f t="shared" ca="1" si="18"/>
        <v>0.48195392618523769</v>
      </c>
      <c r="O87" s="3" t="b">
        <f t="shared" si="19"/>
        <v>0</v>
      </c>
      <c r="Q87" s="2">
        <v>44369</v>
      </c>
      <c r="R87" t="b">
        <f t="shared" ca="1" si="20"/>
        <v>0</v>
      </c>
      <c r="S87" t="b">
        <f t="shared" ca="1" si="21"/>
        <v>0</v>
      </c>
      <c r="T87" t="b">
        <f t="shared" ca="1" si="22"/>
        <v>1</v>
      </c>
    </row>
    <row r="88" spans="1:20">
      <c r="A88" s="1" t="s">
        <v>57</v>
      </c>
      <c r="B88" s="1" t="s">
        <v>58</v>
      </c>
      <c r="C88" t="s">
        <v>40</v>
      </c>
      <c r="D88" s="2">
        <f t="shared" ca="1" si="15"/>
        <v>44264</v>
      </c>
      <c r="E88" s="6" t="str">
        <f t="shared" ca="1" si="16"/>
        <v>09/03/2021</v>
      </c>
      <c r="F88" t="str">
        <f t="shared" ca="1" si="17"/>
        <v>07:08:30</v>
      </c>
      <c r="G88" s="3">
        <f t="shared" si="25"/>
        <v>3.8194444444444441E-2</v>
      </c>
      <c r="H88" s="3" t="str">
        <f t="shared" si="23"/>
        <v>00:55:00</v>
      </c>
      <c r="I88" s="8" t="s">
        <v>214</v>
      </c>
      <c r="J88" s="10">
        <v>3.8194444444444441E-2</v>
      </c>
      <c r="L88" s="3" t="str">
        <f t="shared" ca="1" si="24"/>
        <v>('RyanVincenzi','Marco','09/03/2021','07:08:30','00:55:00','F0105',NULL)</v>
      </c>
      <c r="M88" s="4" t="str">
        <f ca="1">CONCATENATE("INSERT INTO VISIONE (",$A$1,",",$C$1,",",$D$1,",",$F$1,",",$G$1,",",$I$1,",",$K$1,")"," VALUES ",AIUTO_ALE!L88)</f>
        <v>INSERT INTO VISIONE (nomeAccount,nomeUtente,data,ora,minutoArrivo,codEpisodio,codFilm) VALUES ('RyanVincenzi','Marco','09/03/2021','07:08:30','00:55:00','F0105',NULL)</v>
      </c>
      <c r="N88" s="5">
        <f t="shared" ca="1" si="18"/>
        <v>0.11168128687899248</v>
      </c>
      <c r="O88" s="3" t="b">
        <f t="shared" si="19"/>
        <v>0</v>
      </c>
      <c r="Q88" s="2">
        <v>44369</v>
      </c>
      <c r="R88" t="b">
        <f t="shared" ca="1" si="20"/>
        <v>0</v>
      </c>
      <c r="S88" t="b">
        <f t="shared" ca="1" si="21"/>
        <v>0</v>
      </c>
      <c r="T88" t="b">
        <f t="shared" ca="1" si="22"/>
        <v>1</v>
      </c>
    </row>
    <row r="89" spans="1:20">
      <c r="A89" s="1" t="s">
        <v>79</v>
      </c>
      <c r="B89" s="1" t="s">
        <v>80</v>
      </c>
      <c r="C89" t="s">
        <v>78</v>
      </c>
      <c r="D89" s="2">
        <f t="shared" ca="1" si="15"/>
        <v>43873</v>
      </c>
      <c r="E89" s="6" t="str">
        <f t="shared" ca="1" si="16"/>
        <v>12/02/2020</v>
      </c>
      <c r="F89" t="str">
        <f t="shared" ca="1" si="17"/>
        <v>08:31:58</v>
      </c>
      <c r="G89" s="3">
        <f t="shared" si="25"/>
        <v>3.8194444444444441E-2</v>
      </c>
      <c r="H89" s="3" t="str">
        <f t="shared" si="23"/>
        <v>00:55:00</v>
      </c>
      <c r="I89" s="8" t="s">
        <v>215</v>
      </c>
      <c r="J89" s="10">
        <v>3.8194444444444441E-2</v>
      </c>
      <c r="L89" s="3" t="str">
        <f t="shared" ca="1" si="24"/>
        <v>('SigfridoPraxiolu','Sigfrido','12/02/2020','08:31:58','00:55:00','F0106',NULL)</v>
      </c>
      <c r="M89" s="4" t="str">
        <f ca="1">CONCATENATE("INSERT INTO VISIONE (",$A$1,",",$C$1,",",$D$1,",",$F$1,",",$G$1,",",$I$1,",",$K$1,")"," VALUES ",AIUTO_ALE!L89)</f>
        <v>INSERT INTO VISIONE (nomeAccount,nomeUtente,data,ora,minutoArrivo,codEpisodio,codFilm) VALUES ('SigfridoPraxiolu','Sigfrido','12/02/2020','08:31:58','00:55:00','F0106',NULL)</v>
      </c>
      <c r="N89" s="5">
        <f t="shared" ca="1" si="18"/>
        <v>0.36904139197214048</v>
      </c>
      <c r="O89" s="3" t="b">
        <f t="shared" si="19"/>
        <v>0</v>
      </c>
      <c r="Q89" s="2">
        <v>44369</v>
      </c>
      <c r="R89" t="b">
        <f t="shared" ca="1" si="20"/>
        <v>0</v>
      </c>
      <c r="S89" t="b">
        <f t="shared" ca="1" si="21"/>
        <v>0</v>
      </c>
      <c r="T89" t="b">
        <f t="shared" ca="1" si="22"/>
        <v>1</v>
      </c>
    </row>
    <row r="90" spans="1:20">
      <c r="A90" s="1" t="s">
        <v>75</v>
      </c>
      <c r="B90" s="1" t="s">
        <v>76</v>
      </c>
      <c r="C90" t="s">
        <v>77</v>
      </c>
      <c r="D90" s="2">
        <f t="shared" ca="1" si="15"/>
        <v>43961</v>
      </c>
      <c r="E90" s="6" t="str">
        <f t="shared" ca="1" si="16"/>
        <v>10/05/2020</v>
      </c>
      <c r="F90" t="str">
        <f t="shared" ca="1" si="17"/>
        <v>02:40:27</v>
      </c>
      <c r="G90" s="3">
        <f t="shared" si="25"/>
        <v>2.0833333333333332E-2</v>
      </c>
      <c r="H90" s="3" t="str">
        <f t="shared" si="23"/>
        <v>00:30:00</v>
      </c>
      <c r="I90" s="8" t="s">
        <v>129</v>
      </c>
      <c r="J90" s="10">
        <v>2.0833333333333332E-2</v>
      </c>
      <c r="L90" s="3" t="str">
        <f t="shared" ca="1" si="24"/>
        <v>('GyllesBiscaro','Gyless','10/05/2020','02:40:27','00:30:00','G0101',NULL)</v>
      </c>
      <c r="M90" s="4" t="str">
        <f ca="1">CONCATENATE("INSERT INTO VISIONE (",$A$1,",",$C$1,",",$D$1,",",$F$1,",",$G$1,",",$I$1,",",$K$1,")"," VALUES ",AIUTO_ALE!L90)</f>
        <v>INSERT INTO VISIONE (nomeAccount,nomeUtente,data,ora,minutoArrivo,codEpisodio,codFilm) VALUES ('GyllesBiscaro','Gyless','10/05/2020','02:40:27','00:30:00','G0101',NULL)</v>
      </c>
      <c r="N90" s="5">
        <f t="shared" ca="1" si="18"/>
        <v>1.7066542904209392E-2</v>
      </c>
      <c r="O90" s="3" t="b">
        <f t="shared" si="19"/>
        <v>0</v>
      </c>
      <c r="Q90" s="2">
        <v>44369</v>
      </c>
      <c r="R90" t="b">
        <f t="shared" ca="1" si="20"/>
        <v>0</v>
      </c>
      <c r="S90" t="b">
        <f t="shared" ca="1" si="21"/>
        <v>0</v>
      </c>
      <c r="T90" t="b">
        <f t="shared" ca="1" si="22"/>
        <v>1</v>
      </c>
    </row>
    <row r="91" spans="1:20">
      <c r="A91" s="1" t="s">
        <v>75</v>
      </c>
      <c r="B91" s="1" t="s">
        <v>76</v>
      </c>
      <c r="C91" t="s">
        <v>59</v>
      </c>
      <c r="D91" s="2">
        <f t="shared" ca="1" si="15"/>
        <v>44079</v>
      </c>
      <c r="E91" s="6" t="str">
        <f t="shared" ca="1" si="16"/>
        <v>05/09/2020</v>
      </c>
      <c r="F91" t="str">
        <f t="shared" ca="1" si="17"/>
        <v>21:30:06</v>
      </c>
      <c r="G91" s="3">
        <f t="shared" si="25"/>
        <v>2.0833333333333332E-2</v>
      </c>
      <c r="H91" s="3" t="str">
        <f t="shared" si="23"/>
        <v>00:30:00</v>
      </c>
      <c r="I91" s="8" t="s">
        <v>130</v>
      </c>
      <c r="J91" s="10">
        <v>2.0833333333333332E-2</v>
      </c>
      <c r="L91" s="3" t="str">
        <f t="shared" ca="1" si="24"/>
        <v>('GyllesBiscaro','Ryan','05/09/2020','21:30:06','00:30:00','G0102',NULL)</v>
      </c>
      <c r="M91" s="4" t="str">
        <f ca="1">CONCATENATE("INSERT INTO VISIONE (",$A$1,",",$C$1,",",$D$1,",",$F$1,",",$G$1,",",$I$1,",",$K$1,")"," VALUES ",AIUTO_ALE!L91)</f>
        <v>INSERT INTO VISIONE (nomeAccount,nomeUtente,data,ora,minutoArrivo,codEpisodio,codFilm) VALUES ('GyllesBiscaro','Ryan','05/09/2020','21:30:06','00:30:00','G0102',NULL)</v>
      </c>
      <c r="N91" s="5">
        <f t="shared" ca="1" si="18"/>
        <v>0.7647735536348268</v>
      </c>
      <c r="O91" s="3" t="b">
        <f t="shared" si="19"/>
        <v>0</v>
      </c>
      <c r="Q91" s="2">
        <v>44369</v>
      </c>
      <c r="R91" t="b">
        <f t="shared" ca="1" si="20"/>
        <v>0</v>
      </c>
      <c r="S91" t="b">
        <f t="shared" ca="1" si="21"/>
        <v>0</v>
      </c>
      <c r="T91" t="b">
        <f t="shared" ca="1" si="22"/>
        <v>1</v>
      </c>
    </row>
    <row r="92" spans="1:20">
      <c r="A92" s="1" t="s">
        <v>71</v>
      </c>
      <c r="B92" s="1" t="s">
        <v>72</v>
      </c>
      <c r="C92" t="s">
        <v>74</v>
      </c>
      <c r="D92" s="2">
        <f t="shared" ca="1" si="15"/>
        <v>44172</v>
      </c>
      <c r="E92" s="6" t="str">
        <f t="shared" ca="1" si="16"/>
        <v>07/12/2020</v>
      </c>
      <c r="F92" t="str">
        <f t="shared" ca="1" si="17"/>
        <v>07:59:02</v>
      </c>
      <c r="G92" s="3">
        <f t="shared" si="25"/>
        <v>2.0833333333333332E-2</v>
      </c>
      <c r="H92" s="3" t="str">
        <f t="shared" si="23"/>
        <v>00:30:00</v>
      </c>
      <c r="I92" s="8" t="s">
        <v>131</v>
      </c>
      <c r="J92" s="10">
        <v>2.0833333333333332E-2</v>
      </c>
      <c r="L92" s="3" t="str">
        <f t="shared" ca="1" si="24"/>
        <v>('FrancescoGelmini','Francesco','07/12/2020','07:59:02','00:30:00','G0103',NULL)</v>
      </c>
      <c r="M92" s="4" t="str">
        <f ca="1">CONCATENATE("INSERT INTO VISIONE (",$A$1,",",$C$1,",",$D$1,",",$F$1,",",$G$1,",",$I$1,",",$K$1,")"," VALUES ",AIUTO_ALE!L92)</f>
        <v>INSERT INTO VISIONE (nomeAccount,nomeUtente,data,ora,minutoArrivo,codEpisodio,codFilm) VALUES ('FrancescoGelmini','Francesco','07/12/2020','07:59:02','00:30:00','G0103',NULL)</v>
      </c>
      <c r="N92" s="5">
        <f t="shared" ca="1" si="18"/>
        <v>0.87281427893509456</v>
      </c>
      <c r="O92" s="3" t="b">
        <f t="shared" si="19"/>
        <v>0</v>
      </c>
      <c r="Q92" s="2">
        <v>44369</v>
      </c>
      <c r="R92" t="b">
        <f t="shared" ca="1" si="20"/>
        <v>0</v>
      </c>
      <c r="S92" t="b">
        <f t="shared" ca="1" si="21"/>
        <v>0</v>
      </c>
      <c r="T92" t="b">
        <f t="shared" ca="1" si="22"/>
        <v>1</v>
      </c>
    </row>
    <row r="93" spans="1:20">
      <c r="A93" s="1" t="s">
        <v>71</v>
      </c>
      <c r="B93" s="1" t="s">
        <v>72</v>
      </c>
      <c r="C93" t="s">
        <v>73</v>
      </c>
      <c r="D93" s="2">
        <f t="shared" ca="1" si="15"/>
        <v>44104</v>
      </c>
      <c r="E93" s="6" t="str">
        <f t="shared" ca="1" si="16"/>
        <v>30/09/2020</v>
      </c>
      <c r="F93" t="str">
        <f t="shared" ca="1" si="17"/>
        <v>09:34:00</v>
      </c>
      <c r="G93" s="3">
        <f t="shared" si="25"/>
        <v>2.0833333333333332E-2</v>
      </c>
      <c r="H93" s="3" t="str">
        <f t="shared" si="23"/>
        <v>00:30:00</v>
      </c>
      <c r="I93" s="8" t="s">
        <v>132</v>
      </c>
      <c r="J93" s="10">
        <v>2.0833333333333332E-2</v>
      </c>
      <c r="L93" s="3" t="str">
        <f t="shared" ca="1" si="24"/>
        <v>('FrancescoGelmini','Gianluca','30/09/2020','09:34:00','00:30:00','G0104',NULL)</v>
      </c>
      <c r="M93" s="4" t="str">
        <f ca="1">CONCATENATE("INSERT INTO VISIONE (",$A$1,",",$C$1,",",$D$1,",",$F$1,",",$G$1,",",$I$1,",",$K$1,")"," VALUES ",AIUTO_ALE!L93)</f>
        <v>INSERT INTO VISIONE (nomeAccount,nomeUtente,data,ora,minutoArrivo,codEpisodio,codFilm) VALUES ('FrancescoGelmini','Gianluca','30/09/2020','09:34:00','00:30:00','G0104',NULL)</v>
      </c>
      <c r="N93" s="5">
        <f t="shared" ca="1" si="18"/>
        <v>0.39297265515769619</v>
      </c>
      <c r="O93" s="3" t="b">
        <f t="shared" si="19"/>
        <v>0</v>
      </c>
      <c r="Q93" s="2">
        <v>44369</v>
      </c>
      <c r="R93" t="b">
        <f t="shared" ca="1" si="20"/>
        <v>0</v>
      </c>
      <c r="S93" t="b">
        <f t="shared" ca="1" si="21"/>
        <v>0</v>
      </c>
      <c r="T93" t="b">
        <f t="shared" ca="1" si="22"/>
        <v>1</v>
      </c>
    </row>
    <row r="94" spans="1:20">
      <c r="A94" s="1" t="s">
        <v>71</v>
      </c>
      <c r="B94" s="1" t="s">
        <v>72</v>
      </c>
      <c r="C94" t="s">
        <v>0</v>
      </c>
      <c r="D94" s="2">
        <f t="shared" ca="1" si="15"/>
        <v>44089</v>
      </c>
      <c r="E94" s="6" t="str">
        <f t="shared" ca="1" si="16"/>
        <v>15/09/2020</v>
      </c>
      <c r="F94" t="str">
        <f t="shared" ca="1" si="17"/>
        <v>07:30:57</v>
      </c>
      <c r="G94" s="3">
        <f t="shared" si="25"/>
        <v>2.0833333333333332E-2</v>
      </c>
      <c r="H94" s="3" t="str">
        <f t="shared" si="23"/>
        <v>00:30:00</v>
      </c>
      <c r="I94" s="8" t="s">
        <v>133</v>
      </c>
      <c r="J94" s="10">
        <v>2.0833333333333332E-2</v>
      </c>
      <c r="L94" s="3" t="str">
        <f t="shared" ca="1" si="24"/>
        <v>('FrancescoGelmini','Sofia','15/09/2020','07:30:57','00:30:00','G0105',NULL)</v>
      </c>
      <c r="M94" s="4" t="str">
        <f ca="1">CONCATENATE("INSERT INTO VISIONE (",$A$1,",",$C$1,",",$D$1,",",$F$1,",",$G$1,",",$I$1,",",$K$1,")"," VALUES ",AIUTO_ALE!L94)</f>
        <v>INSERT INTO VISIONE (nomeAccount,nomeUtente,data,ora,minutoArrivo,codEpisodio,codFilm) VALUES ('FrancescoGelmini','Sofia','15/09/2020','07:30:57','00:30:00','G0105',NULL)</v>
      </c>
      <c r="N94" s="5">
        <f t="shared" ca="1" si="18"/>
        <v>0.267415063154955</v>
      </c>
      <c r="O94" s="3" t="b">
        <f t="shared" si="19"/>
        <v>0</v>
      </c>
      <c r="Q94" s="2">
        <v>44369</v>
      </c>
      <c r="R94" t="b">
        <f t="shared" ca="1" si="20"/>
        <v>0</v>
      </c>
      <c r="S94" t="b">
        <f t="shared" ca="1" si="21"/>
        <v>0</v>
      </c>
      <c r="T94" t="b">
        <f t="shared" ca="1" si="22"/>
        <v>1</v>
      </c>
    </row>
    <row r="95" spans="1:20">
      <c r="A95" s="1" t="s">
        <v>68</v>
      </c>
      <c r="B95" s="1" t="s">
        <v>69</v>
      </c>
      <c r="C95" t="s">
        <v>70</v>
      </c>
      <c r="D95" s="2">
        <f t="shared" ca="1" si="15"/>
        <v>44003</v>
      </c>
      <c r="E95" s="6" t="str">
        <f t="shared" ca="1" si="16"/>
        <v>21/06/2020</v>
      </c>
      <c r="F95" t="str">
        <f t="shared" ca="1" si="17"/>
        <v>05:54:24</v>
      </c>
      <c r="G95" s="3">
        <f t="shared" si="25"/>
        <v>2.0833333333333332E-2</v>
      </c>
      <c r="H95" s="3" t="str">
        <f t="shared" si="23"/>
        <v>00:30:00</v>
      </c>
      <c r="I95" s="8" t="s">
        <v>216</v>
      </c>
      <c r="J95" s="10">
        <v>2.0833333333333332E-2</v>
      </c>
      <c r="L95" s="3" t="str">
        <f t="shared" ca="1" si="24"/>
        <v>('JuryCotugno','Jury','21/06/2020','05:54:24','00:30:00','G0106',NULL)</v>
      </c>
      <c r="M95" s="4" t="str">
        <f ca="1">CONCATENATE("INSERT INTO VISIONE (",$A$1,",",$C$1,",",$D$1,",",$F$1,",",$G$1,",",$I$1,",",$K$1,")"," VALUES ",AIUTO_ALE!L95)</f>
        <v>INSERT INTO VISIONE (nomeAccount,nomeUtente,data,ora,minutoArrivo,codEpisodio,codFilm) VALUES ('JuryCotugno','Jury','21/06/2020','05:54:24','00:30:00','G0106',NULL)</v>
      </c>
      <c r="N95" s="5">
        <f t="shared" ca="1" si="18"/>
        <v>0.20071062096122905</v>
      </c>
      <c r="O95" s="3" t="b">
        <f t="shared" si="19"/>
        <v>0</v>
      </c>
      <c r="Q95" s="2">
        <v>44369</v>
      </c>
      <c r="R95" t="b">
        <f t="shared" ca="1" si="20"/>
        <v>0</v>
      </c>
      <c r="S95" t="b">
        <f t="shared" ca="1" si="21"/>
        <v>0</v>
      </c>
      <c r="T95" t="b">
        <f t="shared" ca="1" si="22"/>
        <v>1</v>
      </c>
    </row>
    <row r="96" spans="1:20">
      <c r="A96" s="1" t="s">
        <v>68</v>
      </c>
      <c r="B96" s="1" t="s">
        <v>69</v>
      </c>
      <c r="C96" t="s">
        <v>67</v>
      </c>
      <c r="D96" s="2">
        <f t="shared" ca="1" si="15"/>
        <v>44357</v>
      </c>
      <c r="E96" s="6" t="str">
        <f t="shared" ca="1" si="16"/>
        <v>10/06/2021</v>
      </c>
      <c r="F96" t="str">
        <f t="shared" ca="1" si="17"/>
        <v>08:56:04</v>
      </c>
      <c r="G96" s="3">
        <f t="shared" si="25"/>
        <v>2.0833333333333332E-2</v>
      </c>
      <c r="H96" s="3" t="str">
        <f t="shared" si="23"/>
        <v>00:30:00</v>
      </c>
      <c r="I96" s="8" t="s">
        <v>217</v>
      </c>
      <c r="J96" s="10">
        <v>2.0833333333333332E-2</v>
      </c>
      <c r="L96" s="3" t="str">
        <f t="shared" ca="1" si="24"/>
        <v>('JuryCotugno','Viola','10/06/2021','08:56:04','00:30:00','G0107',NULL)</v>
      </c>
      <c r="M96" s="4" t="str">
        <f ca="1">CONCATENATE("INSERT INTO VISIONE (",$A$1,",",$C$1,",",$D$1,",",$F$1,",",$G$1,",",$I$1,",",$K$1,")"," VALUES ",AIUTO_ALE!L96)</f>
        <v>INSERT INTO VISIONE (nomeAccount,nomeUtente,data,ora,minutoArrivo,codEpisodio,codFilm) VALUES ('JuryCotugno','Viola','10/06/2021','08:56:04','00:30:00','G0107',NULL)</v>
      </c>
      <c r="N96" s="5">
        <f t="shared" ca="1" si="18"/>
        <v>0.92861591520453679</v>
      </c>
      <c r="O96" s="3" t="b">
        <f t="shared" si="19"/>
        <v>0</v>
      </c>
      <c r="Q96" s="2">
        <v>44369</v>
      </c>
      <c r="R96" t="b">
        <f t="shared" ca="1" si="20"/>
        <v>0</v>
      </c>
      <c r="S96" t="b">
        <f t="shared" ca="1" si="21"/>
        <v>0</v>
      </c>
      <c r="T96" t="b">
        <f t="shared" ca="1" si="22"/>
        <v>1</v>
      </c>
    </row>
    <row r="97" spans="1:20">
      <c r="A97" s="1" t="s">
        <v>63</v>
      </c>
      <c r="B97" s="1" t="s">
        <v>64</v>
      </c>
      <c r="C97" t="s">
        <v>66</v>
      </c>
      <c r="D97" s="2">
        <f t="shared" ca="1" si="15"/>
        <v>44274</v>
      </c>
      <c r="E97" s="6" t="str">
        <f t="shared" ca="1" si="16"/>
        <v>19/03/2021</v>
      </c>
      <c r="F97" t="str">
        <f t="shared" ca="1" si="17"/>
        <v>17:54:05</v>
      </c>
      <c r="G97" s="3">
        <f t="shared" si="25"/>
        <v>2.0833333333333332E-2</v>
      </c>
      <c r="H97" s="3" t="str">
        <f t="shared" si="23"/>
        <v>00:30:00</v>
      </c>
      <c r="I97" s="8" t="s">
        <v>218</v>
      </c>
      <c r="J97" s="10">
        <v>2.0833333333333332E-2</v>
      </c>
      <c r="L97" s="3" t="str">
        <f t="shared" ca="1" si="24"/>
        <v>('ZaraFederici','Zara','19/03/2021','17:54:05','00:30:00','G0108',NULL)</v>
      </c>
      <c r="M97" s="4" t="str">
        <f ca="1">CONCATENATE("INSERT INTO VISIONE (",$A$1,",",$C$1,",",$D$1,",",$F$1,",",$G$1,",",$I$1,",",$K$1,")"," VALUES ",AIUTO_ALE!L97)</f>
        <v>INSERT INTO VISIONE (nomeAccount,nomeUtente,data,ora,minutoArrivo,codEpisodio,codFilm) VALUES ('ZaraFederici','Zara','19/03/2021','17:54:05','00:30:00','G0108',NULL)</v>
      </c>
      <c r="N97" s="5">
        <f t="shared" ca="1" si="18"/>
        <v>0.46432357453013839</v>
      </c>
      <c r="O97" s="3" t="b">
        <f t="shared" si="19"/>
        <v>0</v>
      </c>
      <c r="Q97" s="2">
        <v>44369</v>
      </c>
      <c r="R97" t="b">
        <f t="shared" ca="1" si="20"/>
        <v>0</v>
      </c>
      <c r="S97" t="b">
        <f t="shared" ca="1" si="21"/>
        <v>0</v>
      </c>
      <c r="T97" t="b">
        <f t="shared" ca="1" si="22"/>
        <v>1</v>
      </c>
    </row>
    <row r="98" spans="1:20">
      <c r="A98" s="1" t="s">
        <v>63</v>
      </c>
      <c r="B98" s="1" t="s">
        <v>64</v>
      </c>
      <c r="C98" t="s">
        <v>65</v>
      </c>
      <c r="D98" s="2">
        <f t="shared" ca="1" si="15"/>
        <v>43943</v>
      </c>
      <c r="E98" s="6" t="str">
        <f t="shared" ca="1" si="16"/>
        <v>22/04/2020</v>
      </c>
      <c r="F98" t="str">
        <f t="shared" ca="1" si="17"/>
        <v>09:35:38</v>
      </c>
      <c r="G98" s="3">
        <f t="shared" si="25"/>
        <v>2.0833333333333332E-2</v>
      </c>
      <c r="H98" s="3" t="str">
        <f t="shared" si="23"/>
        <v>00:30:00</v>
      </c>
      <c r="I98" s="8" t="s">
        <v>219</v>
      </c>
      <c r="J98" s="10">
        <v>2.0833333333333332E-2</v>
      </c>
      <c r="L98" s="3" t="str">
        <f t="shared" ca="1" si="24"/>
        <v>('ZaraFederici','Margherita','22/04/2020','09:35:38','00:30:00','G0109',NULL)</v>
      </c>
      <c r="M98" s="4" t="str">
        <f ca="1">CONCATENATE("INSERT INTO VISIONE (",$A$1,",",$C$1,",",$D$1,",",$F$1,",",$G$1,",",$I$1,",",$K$1,")"," VALUES ",AIUTO_ALE!L98)</f>
        <v>INSERT INTO VISIONE (nomeAccount,nomeUtente,data,ora,minutoArrivo,codEpisodio,codFilm) VALUES ('ZaraFederici','Margherita','22/04/2020','09:35:38','00:30:00','G0109',NULL)</v>
      </c>
      <c r="N98" s="5">
        <f t="shared" ca="1" si="18"/>
        <v>0.22965256288548619</v>
      </c>
      <c r="O98" s="3" t="b">
        <f t="shared" si="19"/>
        <v>0</v>
      </c>
      <c r="Q98" s="2">
        <v>44369</v>
      </c>
      <c r="R98" t="b">
        <f t="shared" ca="1" si="20"/>
        <v>0</v>
      </c>
      <c r="S98" t="b">
        <f t="shared" ca="1" si="21"/>
        <v>0</v>
      </c>
      <c r="T98" t="b">
        <f t="shared" ca="1" si="22"/>
        <v>1</v>
      </c>
    </row>
    <row r="99" spans="1:20">
      <c r="A99" s="1" t="s">
        <v>63</v>
      </c>
      <c r="B99" s="1" t="s">
        <v>64</v>
      </c>
      <c r="C99" t="s">
        <v>0</v>
      </c>
      <c r="D99" s="2">
        <f t="shared" ca="1" si="15"/>
        <v>43966</v>
      </c>
      <c r="E99" s="6" t="str">
        <f t="shared" ca="1" si="16"/>
        <v>15/05/2020</v>
      </c>
      <c r="F99" t="str">
        <f t="shared" ca="1" si="17"/>
        <v>18:45:54</v>
      </c>
      <c r="G99" s="3">
        <f t="shared" si="25"/>
        <v>2.0833333333333332E-2</v>
      </c>
      <c r="H99" s="3" t="str">
        <f t="shared" si="23"/>
        <v>00:30:00</v>
      </c>
      <c r="I99" s="8" t="s">
        <v>220</v>
      </c>
      <c r="J99" s="10">
        <v>2.0833333333333332E-2</v>
      </c>
      <c r="L99" s="3" t="str">
        <f t="shared" ca="1" si="24"/>
        <v>('ZaraFederici','Sofia','15/05/2020','18:45:54','00:30:00','G0110',NULL)</v>
      </c>
      <c r="M99" s="4" t="str">
        <f ca="1">CONCATENATE("INSERT INTO VISIONE (",$A$1,",",$C$1,",",$D$1,",",$F$1,",",$G$1,",",$I$1,",",$K$1,")"," VALUES ",AIUTO_ALE!L99)</f>
        <v>INSERT INTO VISIONE (nomeAccount,nomeUtente,data,ora,minutoArrivo,codEpisodio,codFilm) VALUES ('ZaraFederici','Sofia','15/05/2020','18:45:54','00:30:00','G0110',NULL)</v>
      </c>
      <c r="N99" s="5">
        <f t="shared" ca="1" si="18"/>
        <v>0.16404431037581113</v>
      </c>
      <c r="O99" s="3" t="b">
        <f t="shared" si="19"/>
        <v>0</v>
      </c>
      <c r="Q99" s="2">
        <v>44369</v>
      </c>
      <c r="R99" t="b">
        <f t="shared" ca="1" si="20"/>
        <v>0</v>
      </c>
      <c r="S99" t="b">
        <f t="shared" ca="1" si="21"/>
        <v>0</v>
      </c>
      <c r="T99" t="b">
        <f t="shared" ca="1" si="22"/>
        <v>1</v>
      </c>
    </row>
    <row r="100" spans="1:20">
      <c r="A100" s="1" t="s">
        <v>54</v>
      </c>
      <c r="B100" s="1" t="s">
        <v>55</v>
      </c>
      <c r="C100" t="s">
        <v>56</v>
      </c>
      <c r="D100" s="2">
        <f t="shared" ca="1" si="15"/>
        <v>44122</v>
      </c>
      <c r="E100" s="6" t="str">
        <f t="shared" ca="1" si="16"/>
        <v>18/10/2020</v>
      </c>
      <c r="F100" t="str">
        <f t="shared" ca="1" si="17"/>
        <v>19:54:29</v>
      </c>
      <c r="G100" s="3">
        <f t="shared" si="25"/>
        <v>2.0833333333333332E-2</v>
      </c>
      <c r="H100" s="3" t="str">
        <f t="shared" si="23"/>
        <v>00:30:00</v>
      </c>
      <c r="I100" s="8" t="s">
        <v>221</v>
      </c>
      <c r="J100" s="10">
        <v>2.0833333333333332E-2</v>
      </c>
      <c r="L100" s="3" t="str">
        <f t="shared" ca="1" si="24"/>
        <v>('XavierDiIacono','Xavier','18/10/2020','19:54:29','00:30:00','G0111',NULL)</v>
      </c>
      <c r="M100" s="4" t="str">
        <f ca="1">CONCATENATE("INSERT INTO VISIONE (",$A$1,",",$C$1,",",$D$1,",",$F$1,",",$G$1,",",$I$1,",",$K$1,")"," VALUES ",AIUTO_ALE!L100)</f>
        <v>INSERT INTO VISIONE (nomeAccount,nomeUtente,data,ora,minutoArrivo,codEpisodio,codFilm) VALUES ('XavierDiIacono','Xavier','18/10/2020','19:54:29','00:30:00','G0111',NULL)</v>
      </c>
      <c r="N100" s="5">
        <f t="shared" ca="1" si="18"/>
        <v>0.17741837988374787</v>
      </c>
      <c r="O100" s="3" t="b">
        <f t="shared" si="19"/>
        <v>0</v>
      </c>
      <c r="Q100" s="2">
        <v>44369</v>
      </c>
      <c r="R100" t="b">
        <f t="shared" ca="1" si="20"/>
        <v>0</v>
      </c>
      <c r="S100" t="b">
        <f t="shared" ca="1" si="21"/>
        <v>0</v>
      </c>
      <c r="T100" t="b">
        <f t="shared" ca="1" si="22"/>
        <v>1</v>
      </c>
    </row>
    <row r="101" spans="1:20">
      <c r="A101" s="1" t="s">
        <v>54</v>
      </c>
      <c r="B101" s="1" t="s">
        <v>55</v>
      </c>
      <c r="C101" t="s">
        <v>53</v>
      </c>
      <c r="D101" s="2">
        <f t="shared" ca="1" si="15"/>
        <v>43925</v>
      </c>
      <c r="E101" s="6" t="str">
        <f t="shared" ca="1" si="16"/>
        <v>04/04/2020</v>
      </c>
      <c r="F101" t="str">
        <f t="shared" ca="1" si="17"/>
        <v>02:24:46</v>
      </c>
      <c r="G101" s="3">
        <f t="shared" si="25"/>
        <v>2.0833333333333332E-2</v>
      </c>
      <c r="H101" s="3" t="str">
        <f t="shared" si="23"/>
        <v>00:30:00</v>
      </c>
      <c r="I101" s="8" t="s">
        <v>222</v>
      </c>
      <c r="J101" s="10">
        <v>2.0833333333333332E-2</v>
      </c>
      <c r="L101" s="3" t="str">
        <f t="shared" ca="1" si="24"/>
        <v>('XavierDiIacono','Mirko','04/04/2020','02:24:46','00:30:00','G0112',NULL)</v>
      </c>
      <c r="M101" s="4" t="str">
        <f ca="1">CONCATENATE("INSERT INTO VISIONE (",$A$1,",",$C$1,",",$D$1,",",$F$1,",",$G$1,",",$I$1,",",$K$1,")"," VALUES ",AIUTO_ALE!L101)</f>
        <v>INSERT INTO VISIONE (nomeAccount,nomeUtente,data,ora,minutoArrivo,codEpisodio,codFilm) VALUES ('XavierDiIacono','Mirko','04/04/2020','02:24:46','00:30:00','G0112',NULL)</v>
      </c>
      <c r="N101" s="5">
        <f t="shared" ca="1" si="18"/>
        <v>0.17042109611977807</v>
      </c>
      <c r="O101" s="3" t="b">
        <f t="shared" si="19"/>
        <v>0</v>
      </c>
      <c r="Q101" s="2">
        <v>44369</v>
      </c>
      <c r="R101" t="b">
        <f t="shared" ca="1" si="20"/>
        <v>0</v>
      </c>
      <c r="S101" t="b">
        <f t="shared" ca="1" si="21"/>
        <v>0</v>
      </c>
      <c r="T101" t="b">
        <f t="shared" ca="1" si="22"/>
        <v>1</v>
      </c>
    </row>
    <row r="102" spans="1:20">
      <c r="A102" s="1" t="s">
        <v>37</v>
      </c>
      <c r="B102" s="1" t="s">
        <v>38</v>
      </c>
      <c r="C102" t="s">
        <v>39</v>
      </c>
      <c r="D102" s="2">
        <f t="shared" ca="1" si="15"/>
        <v>44021</v>
      </c>
      <c r="E102" s="6" t="str">
        <f t="shared" ca="1" si="16"/>
        <v>09/07/2020</v>
      </c>
      <c r="F102" t="str">
        <f t="shared" ca="1" si="17"/>
        <v>01:27:57</v>
      </c>
      <c r="G102" s="3">
        <f t="shared" ref="G102:G133" si="26">J102</f>
        <v>2.0833333333333332E-2</v>
      </c>
      <c r="H102" s="3" t="str">
        <f t="shared" si="23"/>
        <v>00:30:00</v>
      </c>
      <c r="I102" s="8" t="s">
        <v>223</v>
      </c>
      <c r="J102" s="10">
        <v>2.0833333333333332E-2</v>
      </c>
      <c r="L102" s="3" t="str">
        <f t="shared" ca="1" si="24"/>
        <v>('BarbaraNevi','Barbara','09/07/2020','01:27:57','00:30:00','G0113',NULL)</v>
      </c>
      <c r="M102" s="4" t="str">
        <f ca="1">CONCATENATE("INSERT INTO VISIONE (",$A$1,",",$C$1,",",$D$1,",",$F$1,",",$G$1,",",$I$1,",",$K$1,")"," VALUES ",AIUTO_ALE!L102)</f>
        <v>INSERT INTO VISIONE (nomeAccount,nomeUtente,data,ora,minutoArrivo,codEpisodio,codFilm) VALUES ('BarbaraNevi','Barbara','09/07/2020','01:27:57','00:30:00','G0113',NULL)</v>
      </c>
      <c r="N102" s="5">
        <f t="shared" ca="1" si="18"/>
        <v>0.99136130600909222</v>
      </c>
      <c r="O102" s="3" t="b">
        <f t="shared" si="19"/>
        <v>0</v>
      </c>
      <c r="Q102" s="2">
        <v>44369</v>
      </c>
      <c r="R102" t="b">
        <f t="shared" ca="1" si="20"/>
        <v>0</v>
      </c>
      <c r="S102" t="b">
        <f t="shared" ca="1" si="21"/>
        <v>0</v>
      </c>
      <c r="T102" t="b">
        <f t="shared" ca="1" si="22"/>
        <v>1</v>
      </c>
    </row>
    <row r="103" spans="1:20">
      <c r="A103" s="1" t="s">
        <v>37</v>
      </c>
      <c r="B103" s="1" t="s">
        <v>38</v>
      </c>
      <c r="C103" t="s">
        <v>24</v>
      </c>
      <c r="D103" s="2">
        <f t="shared" ca="1" si="15"/>
        <v>44006</v>
      </c>
      <c r="E103" s="6" t="str">
        <f t="shared" ca="1" si="16"/>
        <v>24/06/2020</v>
      </c>
      <c r="F103" t="str">
        <f t="shared" ca="1" si="17"/>
        <v>04:04:06</v>
      </c>
      <c r="G103" s="3">
        <f t="shared" si="26"/>
        <v>2.0833333333333332E-2</v>
      </c>
      <c r="H103" s="3" t="str">
        <f t="shared" si="23"/>
        <v>00:30:00</v>
      </c>
      <c r="I103" s="8" t="s">
        <v>224</v>
      </c>
      <c r="J103" s="10">
        <v>2.0833333333333332E-2</v>
      </c>
      <c r="L103" s="3" t="str">
        <f t="shared" ca="1" si="24"/>
        <v>('BarbaraNevi','Elena','24/06/2020','04:04:06','00:30:00','G0114',NULL)</v>
      </c>
      <c r="M103" s="4" t="str">
        <f ca="1">CONCATENATE("INSERT INTO VISIONE (",$A$1,",",$C$1,",",$D$1,",",$F$1,",",$G$1,",",$I$1,",",$K$1,")"," VALUES ",AIUTO_ALE!L103)</f>
        <v>INSERT INTO VISIONE (nomeAccount,nomeUtente,data,ora,minutoArrivo,codEpisodio,codFilm) VALUES ('BarbaraNevi','Elena','24/06/2020','04:04:06','00:30:00','G0114',NULL)</v>
      </c>
      <c r="N103" s="5">
        <f t="shared" ca="1" si="18"/>
        <v>0.41538157107410778</v>
      </c>
      <c r="O103" s="3" t="b">
        <f t="shared" si="19"/>
        <v>0</v>
      </c>
      <c r="Q103" s="2">
        <v>44369</v>
      </c>
      <c r="R103" t="b">
        <f t="shared" ca="1" si="20"/>
        <v>0</v>
      </c>
      <c r="S103" t="b">
        <f t="shared" ca="1" si="21"/>
        <v>0</v>
      </c>
      <c r="T103" t="b">
        <f t="shared" ca="1" si="22"/>
        <v>1</v>
      </c>
    </row>
    <row r="104" spans="1:20">
      <c r="A104" s="1" t="s">
        <v>35</v>
      </c>
      <c r="B104" s="1" t="s">
        <v>36</v>
      </c>
      <c r="C104" t="s">
        <v>34</v>
      </c>
      <c r="D104" s="2">
        <f t="shared" ca="1" si="15"/>
        <v>43978</v>
      </c>
      <c r="E104" s="6" t="str">
        <f t="shared" ca="1" si="16"/>
        <v>27/05/2020</v>
      </c>
      <c r="F104" t="str">
        <f t="shared" ca="1" si="17"/>
        <v>08:56:10</v>
      </c>
      <c r="G104" s="3">
        <f t="shared" si="26"/>
        <v>2.0833333333333332E-2</v>
      </c>
      <c r="H104" s="3" t="str">
        <f t="shared" si="23"/>
        <v>00:30:00</v>
      </c>
      <c r="I104" s="8" t="s">
        <v>225</v>
      </c>
      <c r="J104" s="10">
        <v>2.0833333333333332E-2</v>
      </c>
      <c r="L104" s="3" t="str">
        <f t="shared" ca="1" si="24"/>
        <v>('HelenaBoccalupo','Helena','27/05/2020','08:56:10','00:30:00','G0115',NULL)</v>
      </c>
      <c r="M104" s="4" t="str">
        <f ca="1">CONCATENATE("INSERT INTO VISIONE (",$A$1,",",$C$1,",",$D$1,",",$F$1,",",$G$1,",",$I$1,",",$K$1,")"," VALUES ",AIUTO_ALE!L104)</f>
        <v>INSERT INTO VISIONE (nomeAccount,nomeUtente,data,ora,minutoArrivo,codEpisodio,codFilm) VALUES ('HelenaBoccalupo','Helena','27/05/2020','08:56:10','00:30:00','G0115',NULL)</v>
      </c>
      <c r="N104" s="5">
        <f t="shared" ca="1" si="18"/>
        <v>0.87084491860244406</v>
      </c>
      <c r="O104" s="3" t="b">
        <f t="shared" si="19"/>
        <v>0</v>
      </c>
      <c r="Q104" s="2">
        <v>44369</v>
      </c>
      <c r="R104" t="b">
        <f t="shared" ca="1" si="20"/>
        <v>0</v>
      </c>
      <c r="S104" t="b">
        <f t="shared" ca="1" si="21"/>
        <v>0</v>
      </c>
      <c r="T104" t="b">
        <f t="shared" ca="1" si="22"/>
        <v>1</v>
      </c>
    </row>
    <row r="105" spans="1:20">
      <c r="A105" s="1" t="s">
        <v>32</v>
      </c>
      <c r="B105" s="1" t="s">
        <v>33</v>
      </c>
      <c r="C105" t="s">
        <v>31</v>
      </c>
      <c r="D105" s="2">
        <f t="shared" ca="1" si="15"/>
        <v>44052</v>
      </c>
      <c r="E105" s="6" t="str">
        <f t="shared" ca="1" si="16"/>
        <v>09/08/2020</v>
      </c>
      <c r="F105" t="str">
        <f t="shared" ca="1" si="17"/>
        <v>18:28:39</v>
      </c>
      <c r="G105" s="3">
        <f t="shared" si="26"/>
        <v>2.0833333333333332E-2</v>
      </c>
      <c r="H105" s="3" t="str">
        <f t="shared" si="23"/>
        <v>00:30:00</v>
      </c>
      <c r="I105" s="8" t="s">
        <v>226</v>
      </c>
      <c r="J105" s="10">
        <v>2.0833333333333332E-2</v>
      </c>
      <c r="L105" s="3" t="str">
        <f t="shared" ca="1" si="24"/>
        <v>('RiccardoErrico','Riccardo','09/08/2020','18:28:39','00:30:00','G0116',NULL)</v>
      </c>
      <c r="M105" s="4" t="str">
        <f ca="1">CONCATENATE("INSERT INTO VISIONE (",$A$1,",",$C$1,",",$D$1,",",$F$1,",",$G$1,",",$I$1,",",$K$1,")"," VALUES ",AIUTO_ALE!L105)</f>
        <v>INSERT INTO VISIONE (nomeAccount,nomeUtente,data,ora,minutoArrivo,codEpisodio,codFilm) VALUES ('RiccardoErrico','Riccardo','09/08/2020','18:28:39','00:30:00','G0116',NULL)</v>
      </c>
      <c r="N105" s="5">
        <f t="shared" ca="1" si="18"/>
        <v>0.45720039597286721</v>
      </c>
      <c r="O105" s="3" t="b">
        <f t="shared" si="19"/>
        <v>0</v>
      </c>
      <c r="Q105" s="2">
        <v>44369</v>
      </c>
      <c r="R105" t="b">
        <f t="shared" ca="1" si="20"/>
        <v>0</v>
      </c>
      <c r="S105" t="b">
        <f t="shared" ca="1" si="21"/>
        <v>0</v>
      </c>
      <c r="T105" t="b">
        <f t="shared" ca="1" si="22"/>
        <v>1</v>
      </c>
    </row>
    <row r="106" spans="1:20">
      <c r="A106" s="1" t="s">
        <v>28</v>
      </c>
      <c r="B106" s="1" t="s">
        <v>29</v>
      </c>
      <c r="C106" t="s">
        <v>24</v>
      </c>
      <c r="D106" s="2">
        <f t="shared" ca="1" si="15"/>
        <v>44311</v>
      </c>
      <c r="E106" s="6" t="str">
        <f t="shared" ca="1" si="16"/>
        <v>25/04/2021</v>
      </c>
      <c r="F106" t="str">
        <f t="shared" ca="1" si="17"/>
        <v>17:28:15</v>
      </c>
      <c r="G106" s="3">
        <f t="shared" si="26"/>
        <v>2.0833333333333332E-2</v>
      </c>
      <c r="H106" s="3" t="str">
        <f t="shared" si="23"/>
        <v>00:30:00</v>
      </c>
      <c r="I106" s="8" t="s">
        <v>227</v>
      </c>
      <c r="J106" s="10">
        <v>2.0833333333333332E-2</v>
      </c>
      <c r="L106" s="3" t="str">
        <f t="shared" ca="1" si="24"/>
        <v>('ElenaDelia','Elena','25/04/2021','17:28:15','00:30:00','G0117',NULL)</v>
      </c>
      <c r="M106" s="4" t="str">
        <f ca="1">CONCATENATE("INSERT INTO VISIONE (",$A$1,",",$C$1,",",$D$1,",",$F$1,",",$G$1,",",$I$1,",",$K$1,")"," VALUES ",AIUTO_ALE!L106)</f>
        <v>INSERT INTO VISIONE (nomeAccount,nomeUtente,data,ora,minutoArrivo,codEpisodio,codFilm) VALUES ('ElenaDelia','Elena','25/04/2021','17:28:15','00:30:00','G0117',NULL)</v>
      </c>
      <c r="N106" s="5">
        <f t="shared" ca="1" si="18"/>
        <v>0.65772350816583214</v>
      </c>
      <c r="O106" s="3" t="b">
        <f t="shared" si="19"/>
        <v>0</v>
      </c>
      <c r="Q106" s="2">
        <v>44369</v>
      </c>
      <c r="R106" t="b">
        <f t="shared" ca="1" si="20"/>
        <v>0</v>
      </c>
      <c r="S106" t="b">
        <f t="shared" ca="1" si="21"/>
        <v>0</v>
      </c>
      <c r="T106" t="b">
        <f t="shared" ca="1" si="22"/>
        <v>1</v>
      </c>
    </row>
    <row r="107" spans="1:20">
      <c r="A107" s="1" t="s">
        <v>28</v>
      </c>
      <c r="B107" s="1" t="s">
        <v>29</v>
      </c>
      <c r="C107" t="s">
        <v>30</v>
      </c>
      <c r="D107" s="2">
        <f t="shared" ca="1" si="15"/>
        <v>44343</v>
      </c>
      <c r="E107" s="6" t="str">
        <f t="shared" ca="1" si="16"/>
        <v>27/05/2021</v>
      </c>
      <c r="F107" t="str">
        <f t="shared" ca="1" si="17"/>
        <v>09:39:23</v>
      </c>
      <c r="G107" s="3">
        <f t="shared" si="26"/>
        <v>4.1666666666666664E-2</v>
      </c>
      <c r="H107" s="3" t="str">
        <f t="shared" si="23"/>
        <v>01:00:00</v>
      </c>
      <c r="I107" s="8" t="s">
        <v>134</v>
      </c>
      <c r="J107" s="10">
        <v>4.1666666666666664E-2</v>
      </c>
      <c r="L107" s="3" t="str">
        <f t="shared" ca="1" si="24"/>
        <v>('ElenaDelia','Chiara','27/05/2021','09:39:23','01:00:00','H0101',NULL)</v>
      </c>
      <c r="M107" s="4" t="str">
        <f ca="1">CONCATENATE("INSERT INTO VISIONE (",$A$1,",",$C$1,",",$D$1,",",$F$1,",",$G$1,",",$I$1,",",$K$1,")"," VALUES ",AIUTO_ALE!L107)</f>
        <v>INSERT INTO VISIONE (nomeAccount,nomeUtente,data,ora,minutoArrivo,codEpisodio,codFilm) VALUES ('ElenaDelia','Chiara','27/05/2021','09:39:23','01:00:00','H0101',NULL)</v>
      </c>
      <c r="N107" s="5">
        <f t="shared" ca="1" si="18"/>
        <v>0.80322567243609289</v>
      </c>
      <c r="O107" s="3" t="b">
        <f t="shared" si="19"/>
        <v>0</v>
      </c>
      <c r="Q107" s="2">
        <v>44369</v>
      </c>
      <c r="R107" t="b">
        <f t="shared" ca="1" si="20"/>
        <v>0</v>
      </c>
      <c r="S107" t="b">
        <f t="shared" ca="1" si="21"/>
        <v>0</v>
      </c>
      <c r="T107" t="b">
        <f t="shared" ca="1" si="22"/>
        <v>1</v>
      </c>
    </row>
    <row r="108" spans="1:20">
      <c r="A108" s="1" t="s">
        <v>28</v>
      </c>
      <c r="B108" s="1" t="s">
        <v>29</v>
      </c>
      <c r="C108" t="s">
        <v>27</v>
      </c>
      <c r="D108" s="2">
        <f t="shared" ca="1" si="15"/>
        <v>44226</v>
      </c>
      <c r="E108" s="6" t="str">
        <f t="shared" ca="1" si="16"/>
        <v>30/01/2021</v>
      </c>
      <c r="F108" t="str">
        <f t="shared" ca="1" si="17"/>
        <v>20:56:35</v>
      </c>
      <c r="G108" s="3">
        <f t="shared" si="26"/>
        <v>4.1666666666666664E-2</v>
      </c>
      <c r="H108" s="3" t="str">
        <f t="shared" si="23"/>
        <v>01:00:00</v>
      </c>
      <c r="I108" s="8" t="s">
        <v>135</v>
      </c>
      <c r="J108" s="10">
        <v>4.1666666666666664E-2</v>
      </c>
      <c r="L108" s="3" t="str">
        <f t="shared" ca="1" si="24"/>
        <v>('ElenaDelia','Mattia','30/01/2021','20:56:35','01:00:00','H0102',NULL)</v>
      </c>
      <c r="M108" s="4" t="str">
        <f ca="1">CONCATENATE("INSERT INTO VISIONE (",$A$1,",",$C$1,",",$D$1,",",$F$1,",",$G$1,",",$I$1,",",$K$1,")"," VALUES ",AIUTO_ALE!L108)</f>
        <v>INSERT INTO VISIONE (nomeAccount,nomeUtente,data,ora,minutoArrivo,codEpisodio,codFilm) VALUES ('ElenaDelia','Mattia','30/01/2021','20:56:35','01:00:00','H0102',NULL)</v>
      </c>
      <c r="N108" s="5">
        <f t="shared" ca="1" si="18"/>
        <v>0.20797250524385369</v>
      </c>
      <c r="O108" s="3" t="b">
        <f t="shared" si="19"/>
        <v>0</v>
      </c>
      <c r="Q108" s="2">
        <v>44369</v>
      </c>
      <c r="R108" t="b">
        <f t="shared" ca="1" si="20"/>
        <v>0</v>
      </c>
      <c r="S108" t="b">
        <f t="shared" ca="1" si="21"/>
        <v>0</v>
      </c>
      <c r="T108" t="b">
        <f t="shared" ca="1" si="22"/>
        <v>1</v>
      </c>
    </row>
    <row r="109" spans="1:20">
      <c r="A109" s="1" t="s">
        <v>25</v>
      </c>
      <c r="B109" s="1" t="s">
        <v>26</v>
      </c>
      <c r="C109" t="s">
        <v>24</v>
      </c>
      <c r="D109" s="2">
        <f t="shared" ca="1" si="15"/>
        <v>44029</v>
      </c>
      <c r="E109" s="6" t="str">
        <f t="shared" ca="1" si="16"/>
        <v>17/07/2020</v>
      </c>
      <c r="F109" t="str">
        <f t="shared" ca="1" si="17"/>
        <v>14:24:59</v>
      </c>
      <c r="G109" s="3">
        <f t="shared" si="26"/>
        <v>4.1666666666666664E-2</v>
      </c>
      <c r="H109" s="3" t="str">
        <f t="shared" si="23"/>
        <v>01:00:00</v>
      </c>
      <c r="I109" s="8" t="s">
        <v>136</v>
      </c>
      <c r="J109" s="10">
        <v>4.1666666666666664E-2</v>
      </c>
      <c r="L109" s="3" t="str">
        <f t="shared" ca="1" si="24"/>
        <v>('ElenaRobertaNucibella','Elena','17/07/2020','14:24:59','01:00:00','H0103',NULL)</v>
      </c>
      <c r="M109" s="4" t="str">
        <f ca="1">CONCATENATE("INSERT INTO VISIONE (",$A$1,",",$C$1,",",$D$1,",",$F$1,",",$G$1,",",$I$1,",",$K$1,")"," VALUES ",AIUTO_ALE!L109)</f>
        <v>INSERT INTO VISIONE (nomeAccount,nomeUtente,data,ora,minutoArrivo,codEpisodio,codFilm) VALUES ('ElenaRobertaNucibella','Elena','17/07/2020','14:24:59','01:00:00','H0103',NULL)</v>
      </c>
      <c r="N109" s="5">
        <f t="shared" ca="1" si="18"/>
        <v>0.80584207256852469</v>
      </c>
      <c r="O109" s="3" t="b">
        <f t="shared" si="19"/>
        <v>0</v>
      </c>
      <c r="Q109" s="2">
        <v>44369</v>
      </c>
      <c r="R109" t="b">
        <f t="shared" ca="1" si="20"/>
        <v>0</v>
      </c>
      <c r="S109" t="b">
        <f t="shared" ca="1" si="21"/>
        <v>0</v>
      </c>
      <c r="T109" t="b">
        <f t="shared" ca="1" si="22"/>
        <v>1</v>
      </c>
    </row>
    <row r="110" spans="1:20">
      <c r="A110" s="1" t="s">
        <v>89</v>
      </c>
      <c r="B110" s="1" t="s">
        <v>16</v>
      </c>
      <c r="C110" t="s">
        <v>90</v>
      </c>
      <c r="D110" s="2">
        <f t="shared" ca="1" si="15"/>
        <v>44076</v>
      </c>
      <c r="E110" s="6" t="str">
        <f t="shared" ca="1" si="16"/>
        <v>02/09/2020</v>
      </c>
      <c r="F110" t="str">
        <f t="shared" ca="1" si="17"/>
        <v>07:12:36</v>
      </c>
      <c r="G110" s="3">
        <f t="shared" si="26"/>
        <v>4.1666666666666664E-2</v>
      </c>
      <c r="H110" s="3" t="str">
        <f t="shared" si="23"/>
        <v>01:00:00</v>
      </c>
      <c r="I110" s="8" t="s">
        <v>228</v>
      </c>
      <c r="J110" s="10">
        <v>4.1666666666666664E-2</v>
      </c>
      <c r="L110" s="3" t="str">
        <f t="shared" ca="1" si="24"/>
        <v>('JavisDoparconi','Javis','02/09/2020','07:12:36','01:00:00','H0104',NULL)</v>
      </c>
      <c r="M110" s="4" t="str">
        <f ca="1">CONCATENATE("INSERT INTO VISIONE (",$A$1,",",$C$1,",",$D$1,",",$F$1,",",$G$1,",",$I$1,",",$K$1,")"," VALUES ",AIUTO_ALE!L110)</f>
        <v>INSERT INTO VISIONE (nomeAccount,nomeUtente,data,ora,minutoArrivo,codEpisodio,codFilm) VALUES ('JavisDoparconi','Javis','02/09/2020','07:12:36','01:00:00','H0104',NULL)</v>
      </c>
      <c r="N110" s="5">
        <f t="shared" ca="1" si="18"/>
        <v>0.30651494130710377</v>
      </c>
      <c r="O110" s="3" t="b">
        <f t="shared" si="19"/>
        <v>0</v>
      </c>
      <c r="Q110" s="2">
        <v>44369</v>
      </c>
      <c r="R110" t="b">
        <f t="shared" ca="1" si="20"/>
        <v>0</v>
      </c>
      <c r="S110" t="b">
        <f t="shared" ca="1" si="21"/>
        <v>0</v>
      </c>
      <c r="T110" t="b">
        <f t="shared" ca="1" si="22"/>
        <v>1</v>
      </c>
    </row>
    <row r="111" spans="1:20">
      <c r="A111" s="1" t="s">
        <v>89</v>
      </c>
      <c r="B111" s="1" t="s">
        <v>16</v>
      </c>
      <c r="C111" t="s">
        <v>85</v>
      </c>
      <c r="D111" s="2">
        <f t="shared" ca="1" si="15"/>
        <v>44332</v>
      </c>
      <c r="E111" s="6" t="str">
        <f t="shared" ca="1" si="16"/>
        <v>16/05/2021</v>
      </c>
      <c r="F111" t="str">
        <f t="shared" ca="1" si="17"/>
        <v>19:29:51</v>
      </c>
      <c r="G111" s="3">
        <f t="shared" si="26"/>
        <v>4.1666666666666664E-2</v>
      </c>
      <c r="H111" s="3" t="str">
        <f t="shared" si="23"/>
        <v>01:00:00</v>
      </c>
      <c r="I111" s="8" t="s">
        <v>229</v>
      </c>
      <c r="J111" s="10">
        <v>4.1666666666666664E-2</v>
      </c>
      <c r="L111" s="3" t="str">
        <f t="shared" ca="1" si="24"/>
        <v>('JavisDoparconi','Simone','16/05/2021','19:29:51','01:00:00','H0105',NULL)</v>
      </c>
      <c r="M111" s="4" t="str">
        <f ca="1">CONCATENATE("INSERT INTO VISIONE (",$A$1,",",$C$1,",",$D$1,",",$F$1,",",$G$1,",",$I$1,",",$K$1,")"," VALUES ",AIUTO_ALE!L111)</f>
        <v>INSERT INTO VISIONE (nomeAccount,nomeUtente,data,ora,minutoArrivo,codEpisodio,codFilm) VALUES ('JavisDoparconi','Simone','16/05/2021','19:29:51','01:00:00','H0105',NULL)</v>
      </c>
      <c r="N111" s="5">
        <f t="shared" ca="1" si="18"/>
        <v>0.6920459456149004</v>
      </c>
      <c r="O111" s="3" t="b">
        <f t="shared" si="19"/>
        <v>0</v>
      </c>
      <c r="Q111" s="2">
        <v>44369</v>
      </c>
      <c r="R111" t="b">
        <f t="shared" ca="1" si="20"/>
        <v>0</v>
      </c>
      <c r="S111" t="b">
        <f t="shared" ca="1" si="21"/>
        <v>0</v>
      </c>
      <c r="T111" t="b">
        <f t="shared" ca="1" si="22"/>
        <v>1</v>
      </c>
    </row>
    <row r="112" spans="1:20">
      <c r="A112" s="1" t="s">
        <v>22</v>
      </c>
      <c r="B112" s="1" t="s">
        <v>16</v>
      </c>
      <c r="C112" t="s">
        <v>23</v>
      </c>
      <c r="D112" s="2">
        <f t="shared" ca="1" si="15"/>
        <v>44166</v>
      </c>
      <c r="E112" s="6" t="str">
        <f t="shared" ca="1" si="16"/>
        <v>01/12/2020</v>
      </c>
      <c r="F112" t="str">
        <f t="shared" ca="1" si="17"/>
        <v>03:33:55</v>
      </c>
      <c r="G112" s="3">
        <f t="shared" si="26"/>
        <v>4.1666666666666664E-2</v>
      </c>
      <c r="H112" s="3" t="str">
        <f t="shared" si="23"/>
        <v>01:00:00</v>
      </c>
      <c r="I112" s="8" t="s">
        <v>230</v>
      </c>
      <c r="J112" s="10">
        <v>4.1666666666666664E-2</v>
      </c>
      <c r="L112" s="3" t="str">
        <f t="shared" ca="1" si="24"/>
        <v>('BeatriceNazari','Beatrice','01/12/2020','03:33:55','01:00:00','H0106',NULL)</v>
      </c>
      <c r="M112" s="4" t="str">
        <f ca="1">CONCATENATE("INSERT INTO VISIONE (",$A$1,",",$C$1,",",$D$1,",",$F$1,",",$G$1,",",$I$1,",",$K$1,")"," VALUES ",AIUTO_ALE!L112)</f>
        <v>INSERT INTO VISIONE (nomeAccount,nomeUtente,data,ora,minutoArrivo,codEpisodio,codFilm) VALUES ('BeatriceNazari','Beatrice','01/12/2020','03:33:55','01:00:00','H0106',NULL)</v>
      </c>
      <c r="N112" s="5">
        <f t="shared" ca="1" si="18"/>
        <v>0.96381408477553987</v>
      </c>
      <c r="O112" s="3" t="b">
        <f t="shared" si="19"/>
        <v>0</v>
      </c>
      <c r="Q112" s="2">
        <v>44369</v>
      </c>
      <c r="R112" t="b">
        <f t="shared" ca="1" si="20"/>
        <v>0</v>
      </c>
      <c r="S112" t="b">
        <f t="shared" ca="1" si="21"/>
        <v>0</v>
      </c>
      <c r="T112" t="b">
        <f t="shared" ca="1" si="22"/>
        <v>1</v>
      </c>
    </row>
    <row r="113" spans="1:20">
      <c r="A113" s="1" t="s">
        <v>22</v>
      </c>
      <c r="B113" s="1" t="s">
        <v>16</v>
      </c>
      <c r="C113" t="s">
        <v>21</v>
      </c>
      <c r="D113" s="2">
        <f t="shared" ca="1" si="15"/>
        <v>44326</v>
      </c>
      <c r="E113" s="6" t="str">
        <f t="shared" ca="1" si="16"/>
        <v>10/05/2021</v>
      </c>
      <c r="F113" t="str">
        <f t="shared" ca="1" si="17"/>
        <v>19:49:59</v>
      </c>
      <c r="G113" s="3">
        <f t="shared" si="26"/>
        <v>2.7777777777777776E-2</v>
      </c>
      <c r="H113" s="3" t="str">
        <f t="shared" si="23"/>
        <v>00:40:00</v>
      </c>
      <c r="I113" s="8" t="s">
        <v>231</v>
      </c>
      <c r="J113" s="10">
        <v>2.7777777777777776E-2</v>
      </c>
      <c r="L113" s="3" t="str">
        <f t="shared" ca="1" si="24"/>
        <v>('BeatriceNazari','Maicol','10/05/2021','19:49:59','00:40:00','I0101',NULL)</v>
      </c>
      <c r="M113" s="4" t="str">
        <f ca="1">CONCATENATE("INSERT INTO VISIONE (",$A$1,",",$C$1,",",$D$1,",",$F$1,",",$G$1,",",$I$1,",",$K$1,")"," VALUES ",AIUTO_ALE!L113)</f>
        <v>INSERT INTO VISIONE (nomeAccount,nomeUtente,data,ora,minutoArrivo,codEpisodio,codFilm) VALUES ('BeatriceNazari','Maicol','10/05/2021','19:49:59','00:40:00','I0101',NULL)</v>
      </c>
      <c r="N113" s="5">
        <f t="shared" ca="1" si="18"/>
        <v>0.25248545590466187</v>
      </c>
      <c r="O113" s="3" t="b">
        <f t="shared" si="19"/>
        <v>0</v>
      </c>
      <c r="Q113" s="2">
        <v>44369</v>
      </c>
      <c r="R113" t="b">
        <f t="shared" ca="1" si="20"/>
        <v>0</v>
      </c>
      <c r="S113" t="b">
        <f t="shared" ca="1" si="21"/>
        <v>0</v>
      </c>
      <c r="T113" t="b">
        <f t="shared" ca="1" si="22"/>
        <v>1</v>
      </c>
    </row>
    <row r="114" spans="1:20">
      <c r="A114" s="1" t="s">
        <v>15</v>
      </c>
      <c r="B114" s="1" t="s">
        <v>16</v>
      </c>
      <c r="C114" t="s">
        <v>14</v>
      </c>
      <c r="D114" s="2">
        <f t="shared" ca="1" si="15"/>
        <v>44363</v>
      </c>
      <c r="E114" s="6" t="str">
        <f t="shared" ca="1" si="16"/>
        <v>16/06/2021</v>
      </c>
      <c r="F114" t="str">
        <f t="shared" ca="1" si="17"/>
        <v>03:53:26</v>
      </c>
      <c r="G114" s="3">
        <f t="shared" si="26"/>
        <v>2.7777777777777776E-2</v>
      </c>
      <c r="H114" s="3" t="str">
        <f t="shared" si="23"/>
        <v>00:40:00</v>
      </c>
      <c r="I114" s="8" t="s">
        <v>137</v>
      </c>
      <c r="J114" s="10">
        <v>2.7777777777777776E-2</v>
      </c>
      <c r="L114" s="3" t="str">
        <f t="shared" ca="1" si="24"/>
        <v>('AntoniaRosaMicotti','Antonia','16/06/2021','03:53:26','00:40:00','I0102',NULL)</v>
      </c>
      <c r="M114" s="4" t="str">
        <f ca="1">CONCATENATE("INSERT INTO VISIONE (",$A$1,",",$C$1,",",$D$1,",",$F$1,",",$G$1,",",$I$1,",",$K$1,")"," VALUES ",AIUTO_ALE!L114)</f>
        <v>INSERT INTO VISIONE (nomeAccount,nomeUtente,data,ora,minutoArrivo,codEpisodio,codFilm) VALUES ('AntoniaRosaMicotti','Antonia','16/06/2021','03:53:26','00:40:00','I0102',NULL)</v>
      </c>
      <c r="N114" s="5">
        <f t="shared" ca="1" si="18"/>
        <v>0.73791259974857315</v>
      </c>
      <c r="O114" s="3" t="b">
        <f t="shared" si="19"/>
        <v>0</v>
      </c>
      <c r="Q114" s="2">
        <v>44369</v>
      </c>
      <c r="R114" t="b">
        <f t="shared" ca="1" si="20"/>
        <v>0</v>
      </c>
      <c r="S114" t="b">
        <f t="shared" ca="1" si="21"/>
        <v>0</v>
      </c>
      <c r="T114" t="b">
        <f t="shared" ca="1" si="22"/>
        <v>1</v>
      </c>
    </row>
    <row r="115" spans="1:20">
      <c r="A115" s="1" t="s">
        <v>18</v>
      </c>
      <c r="B115" s="1" t="s">
        <v>19</v>
      </c>
      <c r="C115" t="s">
        <v>20</v>
      </c>
      <c r="D115" s="2">
        <f t="shared" ca="1" si="15"/>
        <v>44181</v>
      </c>
      <c r="E115" s="6" t="str">
        <f t="shared" ca="1" si="16"/>
        <v>16/12/2020</v>
      </c>
      <c r="F115" t="str">
        <f t="shared" ca="1" si="17"/>
        <v>18:56:21</v>
      </c>
      <c r="G115" s="3">
        <f t="shared" si="26"/>
        <v>2.7777777777777776E-2</v>
      </c>
      <c r="H115" s="3" t="str">
        <f t="shared" si="23"/>
        <v>00:40:00</v>
      </c>
      <c r="I115" s="8" t="s">
        <v>138</v>
      </c>
      <c r="J115" s="10">
        <v>2.7777777777777776E-2</v>
      </c>
      <c r="L115" s="3" t="str">
        <f t="shared" ca="1" si="24"/>
        <v>('ZenoneVega','Zenone','16/12/2020','18:56:21','00:40:00','I0103',NULL)</v>
      </c>
      <c r="M115" s="4" t="str">
        <f ca="1">CONCATENATE("INSERT INTO VISIONE (",$A$1,",",$C$1,",",$D$1,",",$F$1,",",$G$1,",",$I$1,",",$K$1,")"," VALUES ",AIUTO_ALE!L115)</f>
        <v>INSERT INTO VISIONE (nomeAccount,nomeUtente,data,ora,minutoArrivo,codEpisodio,codFilm) VALUES ('ZenoneVega','Zenone','16/12/2020','18:56:21','00:40:00','I0103',NULL)</v>
      </c>
      <c r="N115" s="5">
        <f t="shared" ca="1" si="18"/>
        <v>0.53065290121713371</v>
      </c>
      <c r="O115" s="3" t="b">
        <f t="shared" si="19"/>
        <v>0</v>
      </c>
      <c r="Q115" s="2">
        <v>44369</v>
      </c>
      <c r="R115" t="b">
        <f t="shared" ca="1" si="20"/>
        <v>0</v>
      </c>
      <c r="S115" t="b">
        <f t="shared" ca="1" si="21"/>
        <v>0</v>
      </c>
      <c r="T115" t="b">
        <f t="shared" ca="1" si="22"/>
        <v>1</v>
      </c>
    </row>
    <row r="116" spans="1:20">
      <c r="A116" s="1" t="s">
        <v>18</v>
      </c>
      <c r="B116" s="1" t="s">
        <v>19</v>
      </c>
      <c r="C116" t="s">
        <v>17</v>
      </c>
      <c r="D116" s="2">
        <f t="shared" ca="1" si="15"/>
        <v>44265</v>
      </c>
      <c r="E116" s="6" t="str">
        <f t="shared" ca="1" si="16"/>
        <v>10/03/2021</v>
      </c>
      <c r="F116" t="str">
        <f t="shared" ca="1" si="17"/>
        <v>21:26:18</v>
      </c>
      <c r="G116" s="3">
        <f t="shared" si="26"/>
        <v>2.7777777777777776E-2</v>
      </c>
      <c r="H116" s="3" t="str">
        <f t="shared" si="23"/>
        <v>00:40:00</v>
      </c>
      <c r="I116" s="8" t="s">
        <v>139</v>
      </c>
      <c r="J116" s="10">
        <v>2.7777777777777776E-2</v>
      </c>
      <c r="L116" s="3" t="str">
        <f t="shared" ca="1" si="24"/>
        <v>('ZenoneVega','Michelle','10/03/2021','21:26:18','00:40:00','I0104',NULL)</v>
      </c>
      <c r="M116" s="4" t="str">
        <f ca="1">CONCATENATE("INSERT INTO VISIONE (",$A$1,",",$C$1,",",$D$1,",",$F$1,",",$G$1,",",$I$1,",",$K$1,")"," VALUES ",AIUTO_ALE!L116)</f>
        <v>INSERT INTO VISIONE (nomeAccount,nomeUtente,data,ora,minutoArrivo,codEpisodio,codFilm) VALUES ('ZenoneVega','Michelle','10/03/2021','21:26:18','00:40:00','I0104',NULL)</v>
      </c>
      <c r="N116" s="5">
        <f t="shared" ca="1" si="18"/>
        <v>0.38179981013028463</v>
      </c>
      <c r="O116" s="3" t="b">
        <f t="shared" si="19"/>
        <v>0</v>
      </c>
      <c r="Q116" s="2">
        <v>44369</v>
      </c>
      <c r="R116" t="b">
        <f t="shared" ca="1" si="20"/>
        <v>0</v>
      </c>
      <c r="S116" t="b">
        <f t="shared" ca="1" si="21"/>
        <v>0</v>
      </c>
      <c r="T116" t="b">
        <f t="shared" ca="1" si="22"/>
        <v>1</v>
      </c>
    </row>
    <row r="117" spans="1:20">
      <c r="A117" s="1" t="s">
        <v>7</v>
      </c>
      <c r="B117" s="1" t="s">
        <v>8</v>
      </c>
      <c r="C117" t="s">
        <v>9</v>
      </c>
      <c r="D117" s="2">
        <f t="shared" ca="1" si="15"/>
        <v>44324</v>
      </c>
      <c r="E117" s="6" t="str">
        <f t="shared" ca="1" si="16"/>
        <v>08/05/2021</v>
      </c>
      <c r="F117" t="str">
        <f t="shared" ca="1" si="17"/>
        <v>18:40:09</v>
      </c>
      <c r="G117" s="3">
        <f t="shared" si="26"/>
        <v>2.7777777777777776E-2</v>
      </c>
      <c r="H117" s="3" t="str">
        <f t="shared" si="23"/>
        <v>00:40:00</v>
      </c>
      <c r="I117" s="8" t="s">
        <v>140</v>
      </c>
      <c r="J117" s="10">
        <v>2.7777777777777776E-2</v>
      </c>
      <c r="L117" s="3" t="str">
        <f t="shared" ca="1" si="24"/>
        <v>('TonyReggio','Tony','08/05/2021','18:40:09','00:40:00','I0105',NULL)</v>
      </c>
      <c r="M117" s="4" t="str">
        <f ca="1">CONCATENATE("INSERT INTO VISIONE (",$A$1,",",$C$1,",",$D$1,",",$F$1,",",$G$1,",",$I$1,",",$K$1,")"," VALUES ",AIUTO_ALE!L117)</f>
        <v>INSERT INTO VISIONE (nomeAccount,nomeUtente,data,ora,minutoArrivo,codEpisodio,codFilm) VALUES ('TonyReggio','Tony','08/05/2021','18:40:09','00:40:00','I0105',NULL)</v>
      </c>
      <c r="N117" s="5">
        <f t="shared" ca="1" si="18"/>
        <v>0.13131609340318029</v>
      </c>
      <c r="O117" s="3" t="b">
        <f t="shared" si="19"/>
        <v>0</v>
      </c>
      <c r="Q117" s="2">
        <v>44369</v>
      </c>
      <c r="R117" t="b">
        <f t="shared" ca="1" si="20"/>
        <v>0</v>
      </c>
      <c r="S117" t="b">
        <f t="shared" ca="1" si="21"/>
        <v>0</v>
      </c>
      <c r="T117" t="b">
        <f t="shared" ca="1" si="22"/>
        <v>1</v>
      </c>
    </row>
    <row r="118" spans="1:20">
      <c r="A118" s="1" t="s">
        <v>7</v>
      </c>
      <c r="B118" s="1" t="s">
        <v>8</v>
      </c>
      <c r="C118" t="s">
        <v>6</v>
      </c>
      <c r="D118" s="2">
        <f t="shared" ca="1" si="15"/>
        <v>44221</v>
      </c>
      <c r="E118" s="6" t="str">
        <f t="shared" ca="1" si="16"/>
        <v>25/01/2021</v>
      </c>
      <c r="F118" t="str">
        <f t="shared" ca="1" si="17"/>
        <v>20:00:37</v>
      </c>
      <c r="G118" s="3">
        <f t="shared" si="26"/>
        <v>2.7777777777777776E-2</v>
      </c>
      <c r="H118" s="3" t="str">
        <f t="shared" si="23"/>
        <v>00:40:00</v>
      </c>
      <c r="I118" s="8" t="s">
        <v>232</v>
      </c>
      <c r="J118" s="10">
        <v>2.7777777777777776E-2</v>
      </c>
      <c r="L118" s="3" t="str">
        <f t="shared" ca="1" si="24"/>
        <v>('TonyReggio','Dante','25/01/2021','20:00:37','00:40:00','I0106',NULL)</v>
      </c>
      <c r="M118" s="4" t="str">
        <f ca="1">CONCATENATE("INSERT INTO VISIONE (",$A$1,",",$C$1,",",$D$1,",",$F$1,",",$G$1,",",$I$1,",",$K$1,")"," VALUES ",AIUTO_ALE!L118)</f>
        <v>INSERT INTO VISIONE (nomeAccount,nomeUtente,data,ora,minutoArrivo,codEpisodio,codFilm) VALUES ('TonyReggio','Dante','25/01/2021','20:00:37','00:40:00','I0106',NULL)</v>
      </c>
      <c r="N118" s="5">
        <f t="shared" ca="1" si="18"/>
        <v>0.98197479937704579</v>
      </c>
      <c r="O118" s="3" t="b">
        <f t="shared" si="19"/>
        <v>0</v>
      </c>
      <c r="Q118" s="2">
        <v>44369</v>
      </c>
      <c r="R118" t="b">
        <f t="shared" ca="1" si="20"/>
        <v>0</v>
      </c>
      <c r="S118" t="b">
        <f t="shared" ca="1" si="21"/>
        <v>0</v>
      </c>
      <c r="T118" t="b">
        <f t="shared" ca="1" si="22"/>
        <v>1</v>
      </c>
    </row>
    <row r="119" spans="1:20">
      <c r="A119" s="1" t="s">
        <v>1</v>
      </c>
      <c r="B119" s="1" t="s">
        <v>2</v>
      </c>
      <c r="C119" t="s">
        <v>5</v>
      </c>
      <c r="D119" s="2">
        <f t="shared" ca="1" si="15"/>
        <v>44250</v>
      </c>
      <c r="E119" s="6" t="str">
        <f t="shared" ca="1" si="16"/>
        <v>23/02/2021</v>
      </c>
      <c r="F119" t="str">
        <f t="shared" ca="1" si="17"/>
        <v>00:54:45</v>
      </c>
      <c r="G119" s="3">
        <f t="shared" si="26"/>
        <v>2.7777777777777776E-2</v>
      </c>
      <c r="H119" s="3" t="str">
        <f t="shared" si="23"/>
        <v>00:40:00</v>
      </c>
      <c r="I119" s="8" t="s">
        <v>233</v>
      </c>
      <c r="J119" s="10">
        <v>2.7777777777777776E-2</v>
      </c>
      <c r="L119" s="3" t="str">
        <f t="shared" ca="1" si="24"/>
        <v>('DomenicoMondadori','Domenico','23/02/2021','00:54:45','00:40:00','I0107',NULL)</v>
      </c>
      <c r="M119" s="4" t="str">
        <f ca="1">CONCATENATE("INSERT INTO VISIONE (",$A$1,",",$C$1,",",$D$1,",",$F$1,",",$G$1,",",$I$1,",",$K$1,")"," VALUES ",AIUTO_ALE!L119)</f>
        <v>INSERT INTO VISIONE (nomeAccount,nomeUtente,data,ora,minutoArrivo,codEpisodio,codFilm) VALUES ('DomenicoMondadori','Domenico','23/02/2021','00:54:45','00:40:00','I0107',NULL)</v>
      </c>
      <c r="N119" s="5">
        <f t="shared" ca="1" si="18"/>
        <v>0.9443827558253608</v>
      </c>
      <c r="O119" s="3" t="b">
        <f t="shared" si="19"/>
        <v>0</v>
      </c>
      <c r="Q119" s="2">
        <v>44369</v>
      </c>
      <c r="R119" t="b">
        <f t="shared" ca="1" si="20"/>
        <v>0</v>
      </c>
      <c r="S119" t="b">
        <f t="shared" ca="1" si="21"/>
        <v>0</v>
      </c>
      <c r="T119" t="b">
        <f t="shared" ca="1" si="22"/>
        <v>1</v>
      </c>
    </row>
    <row r="120" spans="1:20">
      <c r="A120" s="1" t="s">
        <v>1</v>
      </c>
      <c r="B120" s="1" t="s">
        <v>2</v>
      </c>
      <c r="C120" t="s">
        <v>4</v>
      </c>
      <c r="D120" s="2">
        <f t="shared" ca="1" si="15"/>
        <v>44121</v>
      </c>
      <c r="E120" s="6" t="str">
        <f t="shared" ca="1" si="16"/>
        <v>17/10/2020</v>
      </c>
      <c r="F120" t="str">
        <f t="shared" ca="1" si="17"/>
        <v>06:16:34</v>
      </c>
      <c r="G120" s="3">
        <f t="shared" si="26"/>
        <v>2.7777777777777776E-2</v>
      </c>
      <c r="H120" s="3" t="str">
        <f t="shared" si="23"/>
        <v>00:40:00</v>
      </c>
      <c r="I120" s="8" t="s">
        <v>234</v>
      </c>
      <c r="J120" s="10">
        <v>2.7777777777777776E-2</v>
      </c>
      <c r="L120" s="3" t="str">
        <f t="shared" ca="1" si="24"/>
        <v>('DomenicoMondadori','Lucia','17/10/2020','06:16:34','00:40:00','I0108',NULL)</v>
      </c>
      <c r="M120" s="4" t="str">
        <f ca="1">CONCATENATE("INSERT INTO VISIONE (",$A$1,",",$C$1,",",$D$1,",",$F$1,",",$G$1,",",$I$1,",",$K$1,")"," VALUES ",AIUTO_ALE!L120)</f>
        <v>INSERT INTO VISIONE (nomeAccount,nomeUtente,data,ora,minutoArrivo,codEpisodio,codFilm) VALUES ('DomenicoMondadori','Lucia','17/10/2020','06:16:34','00:40:00','I0108',NULL)</v>
      </c>
      <c r="N120" s="5">
        <f t="shared" ca="1" si="18"/>
        <v>4.6983883382198721E-2</v>
      </c>
      <c r="O120" s="3" t="b">
        <f t="shared" si="19"/>
        <v>0</v>
      </c>
      <c r="Q120" s="2">
        <v>44369</v>
      </c>
      <c r="R120" t="b">
        <f t="shared" ca="1" si="20"/>
        <v>0</v>
      </c>
      <c r="S120" t="b">
        <f t="shared" ca="1" si="21"/>
        <v>0</v>
      </c>
      <c r="T120" t="b">
        <f t="shared" ca="1" si="22"/>
        <v>1</v>
      </c>
    </row>
    <row r="121" spans="1:20">
      <c r="A121" s="1" t="s">
        <v>1</v>
      </c>
      <c r="B121" s="1" t="s">
        <v>2</v>
      </c>
      <c r="C121" t="s">
        <v>3</v>
      </c>
      <c r="D121" s="2">
        <f t="shared" ca="1" si="15"/>
        <v>44287</v>
      </c>
      <c r="E121" s="6" t="str">
        <f t="shared" ca="1" si="16"/>
        <v>01/04/2021</v>
      </c>
      <c r="F121" t="str">
        <f t="shared" ca="1" si="17"/>
        <v>05:35:12</v>
      </c>
      <c r="G121" s="3">
        <f t="shared" si="26"/>
        <v>2.7777777777777776E-2</v>
      </c>
      <c r="H121" s="3" t="str">
        <f t="shared" si="23"/>
        <v>00:40:00</v>
      </c>
      <c r="I121" s="8" t="s">
        <v>235</v>
      </c>
      <c r="J121" s="10">
        <v>2.7777777777777776E-2</v>
      </c>
      <c r="L121" s="3" t="str">
        <f t="shared" ca="1" si="24"/>
        <v>('DomenicoMondadori','Camilla','01/04/2021','05:35:12','00:40:00','I0109',NULL)</v>
      </c>
      <c r="M121" s="4" t="str">
        <f ca="1">CONCATENATE("INSERT INTO VISIONE (",$A$1,",",$C$1,",",$D$1,",",$F$1,",",$G$1,",",$I$1,",",$K$1,")"," VALUES ",AIUTO_ALE!L121)</f>
        <v>INSERT INTO VISIONE (nomeAccount,nomeUtente,data,ora,minutoArrivo,codEpisodio,codFilm) VALUES ('DomenicoMondadori','Camilla','01/04/2021','05:35:12','00:40:00','I0109',NULL)</v>
      </c>
      <c r="N121" s="5">
        <f t="shared" ca="1" si="18"/>
        <v>0.76904090094577282</v>
      </c>
      <c r="O121" s="3" t="b">
        <f t="shared" si="19"/>
        <v>0</v>
      </c>
      <c r="Q121" s="2">
        <v>44369</v>
      </c>
      <c r="R121" t="b">
        <f t="shared" ca="1" si="20"/>
        <v>0</v>
      </c>
      <c r="S121" t="b">
        <f t="shared" ca="1" si="21"/>
        <v>0</v>
      </c>
      <c r="T121" t="b">
        <f t="shared" ca="1" si="22"/>
        <v>1</v>
      </c>
    </row>
    <row r="122" spans="1:20">
      <c r="A122" s="1" t="s">
        <v>1</v>
      </c>
      <c r="B122" s="1" t="s">
        <v>2</v>
      </c>
      <c r="C122" t="s">
        <v>0</v>
      </c>
      <c r="D122" s="2">
        <f t="shared" ca="1" si="15"/>
        <v>44312</v>
      </c>
      <c r="E122" s="6" t="str">
        <f t="shared" ca="1" si="16"/>
        <v>26/04/2021</v>
      </c>
      <c r="F122" t="str">
        <f t="shared" ca="1" si="17"/>
        <v>23:03:27</v>
      </c>
      <c r="G122" s="3">
        <f t="shared" si="26"/>
        <v>2.7777777777777776E-2</v>
      </c>
      <c r="H122" s="3" t="str">
        <f t="shared" si="23"/>
        <v>00:40:00</v>
      </c>
      <c r="I122" s="8" t="s">
        <v>236</v>
      </c>
      <c r="J122" s="10">
        <v>2.7777777777777776E-2</v>
      </c>
      <c r="L122" s="3" t="str">
        <f t="shared" ca="1" si="24"/>
        <v>('DomenicoMondadori','Sofia','26/04/2021','23:03:27','00:40:00','I0110',NULL)</v>
      </c>
      <c r="M122" s="4" t="str">
        <f ca="1">CONCATENATE("INSERT INTO VISIONE (",$A$1,",",$C$1,",",$D$1,",",$F$1,",",$G$1,",",$I$1,",",$K$1,")"," VALUES ",AIUTO_ALE!L122)</f>
        <v>INSERT INTO VISIONE (nomeAccount,nomeUtente,data,ora,minutoArrivo,codEpisodio,codFilm) VALUES ('DomenicoMondadori','Sofia','26/04/2021','23:03:27','00:40:00','I0110',NULL)</v>
      </c>
      <c r="N122" s="5">
        <f t="shared" ca="1" si="18"/>
        <v>0.35720320153231278</v>
      </c>
      <c r="O122" s="3" t="b">
        <f t="shared" si="19"/>
        <v>0</v>
      </c>
      <c r="Q122" s="2">
        <v>44369</v>
      </c>
      <c r="R122" t="b">
        <f t="shared" ca="1" si="20"/>
        <v>0</v>
      </c>
      <c r="S122" t="b">
        <f t="shared" ca="1" si="21"/>
        <v>0</v>
      </c>
      <c r="T122" t="b">
        <f t="shared" ca="1" si="22"/>
        <v>1</v>
      </c>
    </row>
    <row r="123" spans="1:20">
      <c r="A123" s="1" t="s">
        <v>48</v>
      </c>
      <c r="B123" s="1" t="s">
        <v>49</v>
      </c>
      <c r="C123" t="s">
        <v>52</v>
      </c>
      <c r="D123" s="2">
        <f t="shared" ca="1" si="15"/>
        <v>44325</v>
      </c>
      <c r="E123" s="6" t="str">
        <f t="shared" ca="1" si="16"/>
        <v>09/05/2021</v>
      </c>
      <c r="F123" t="str">
        <f t="shared" ca="1" si="17"/>
        <v>12:00:58</v>
      </c>
      <c r="G123" s="3">
        <f t="shared" si="26"/>
        <v>2.0833333333333332E-2</v>
      </c>
      <c r="H123" s="3" t="str">
        <f t="shared" si="23"/>
        <v>00:30:00</v>
      </c>
      <c r="I123" s="8" t="s">
        <v>141</v>
      </c>
      <c r="J123" s="10">
        <v>2.0833333333333332E-2</v>
      </c>
      <c r="L123" s="3" t="str">
        <f t="shared" ca="1" si="24"/>
        <v>('PaoloManfredi','Paolo','09/05/2021','12:00:58','00:30:00','J0101',NULL)</v>
      </c>
      <c r="M123" s="4" t="str">
        <f ca="1">CONCATENATE("INSERT INTO VISIONE (",$A$1,",",$C$1,",",$D$1,",",$F$1,",",$G$1,",",$I$1,",",$K$1,")"," VALUES ",AIUTO_ALE!L123)</f>
        <v>INSERT INTO VISIONE (nomeAccount,nomeUtente,data,ora,minutoArrivo,codEpisodio,codFilm) VALUES ('PaoloManfredi','Paolo','09/05/2021','12:00:58','00:30:00','J0101',NULL)</v>
      </c>
      <c r="N123" s="5">
        <f t="shared" ca="1" si="18"/>
        <v>0.1649984819789303</v>
      </c>
      <c r="O123" s="3" t="b">
        <f t="shared" si="19"/>
        <v>0</v>
      </c>
      <c r="Q123" s="2">
        <v>44369</v>
      </c>
      <c r="R123" t="b">
        <f t="shared" ca="1" si="20"/>
        <v>0</v>
      </c>
      <c r="S123" t="b">
        <f t="shared" ca="1" si="21"/>
        <v>0</v>
      </c>
      <c r="T123" t="b">
        <f t="shared" ca="1" si="22"/>
        <v>1</v>
      </c>
    </row>
    <row r="124" spans="1:20">
      <c r="A124" s="1" t="s">
        <v>48</v>
      </c>
      <c r="B124" s="1" t="s">
        <v>49</v>
      </c>
      <c r="C124" t="s">
        <v>51</v>
      </c>
      <c r="D124" s="2">
        <f t="shared" ca="1" si="15"/>
        <v>44289</v>
      </c>
      <c r="E124" s="6" t="str">
        <f t="shared" ca="1" si="16"/>
        <v>03/04/2021</v>
      </c>
      <c r="F124" t="str">
        <f t="shared" ca="1" si="17"/>
        <v>16:46:19</v>
      </c>
      <c r="G124" s="3">
        <f t="shared" si="26"/>
        <v>2.0833333333333332E-2</v>
      </c>
      <c r="H124" s="3" t="str">
        <f t="shared" si="23"/>
        <v>00:30:00</v>
      </c>
      <c r="I124" s="8" t="s">
        <v>142</v>
      </c>
      <c r="J124" s="10">
        <v>2.0833333333333332E-2</v>
      </c>
      <c r="L124" s="3" t="str">
        <f t="shared" ca="1" si="24"/>
        <v>('PaoloManfredi','Nicola','03/04/2021','16:46:19','00:30:00','J0102',NULL)</v>
      </c>
      <c r="M124" s="4" t="str">
        <f ca="1">CONCATENATE("INSERT INTO VISIONE (",$A$1,",",$C$1,",",$D$1,",",$F$1,",",$G$1,",",$I$1,",",$K$1,")"," VALUES ",AIUTO_ALE!L124)</f>
        <v>INSERT INTO VISIONE (nomeAccount,nomeUtente,data,ora,minutoArrivo,codEpisodio,codFilm) VALUES ('PaoloManfredi','Nicola','03/04/2021','16:46:19','00:30:00','J0102',NULL)</v>
      </c>
      <c r="N124" s="5">
        <f t="shared" ca="1" si="18"/>
        <v>0.93964200623550598</v>
      </c>
      <c r="O124" s="3" t="b">
        <f t="shared" si="19"/>
        <v>0</v>
      </c>
      <c r="Q124" s="2">
        <v>44369</v>
      </c>
      <c r="R124" t="b">
        <f t="shared" ca="1" si="20"/>
        <v>0</v>
      </c>
      <c r="S124" t="b">
        <f t="shared" ca="1" si="21"/>
        <v>0</v>
      </c>
      <c r="T124" t="b">
        <f t="shared" ca="1" si="22"/>
        <v>1</v>
      </c>
    </row>
    <row r="125" spans="1:20">
      <c r="A125" s="1" t="s">
        <v>48</v>
      </c>
      <c r="B125" s="1" t="s">
        <v>49</v>
      </c>
      <c r="C125" t="s">
        <v>50</v>
      </c>
      <c r="D125" s="2">
        <f t="shared" ca="1" si="15"/>
        <v>44262</v>
      </c>
      <c r="E125" s="6" t="str">
        <f t="shared" ca="1" si="16"/>
        <v>07/03/2021</v>
      </c>
      <c r="F125" t="str">
        <f t="shared" ca="1" si="17"/>
        <v>10:55:11</v>
      </c>
      <c r="G125" s="3">
        <f t="shared" si="26"/>
        <v>2.0833333333333332E-2</v>
      </c>
      <c r="H125" s="3" t="str">
        <f t="shared" si="23"/>
        <v>00:30:00</v>
      </c>
      <c r="I125" s="8" t="s">
        <v>143</v>
      </c>
      <c r="J125" s="10">
        <v>2.0833333333333332E-2</v>
      </c>
      <c r="L125" s="3" t="str">
        <f t="shared" ca="1" si="24"/>
        <v>('PaoloManfredi','Tommaso','07/03/2021','10:55:11','00:30:00','J0103',NULL)</v>
      </c>
      <c r="M125" s="4" t="str">
        <f ca="1">CONCATENATE("INSERT INTO VISIONE (",$A$1,",",$C$1,",",$D$1,",",$F$1,",",$G$1,",",$I$1,",",$K$1,")"," VALUES ",AIUTO_ALE!L125)</f>
        <v>INSERT INTO VISIONE (nomeAccount,nomeUtente,data,ora,minutoArrivo,codEpisodio,codFilm) VALUES ('PaoloManfredi','Tommaso','07/03/2021','10:55:11','00:30:00','J0103',NULL)</v>
      </c>
      <c r="N125" s="5">
        <f t="shared" ca="1" si="18"/>
        <v>0.29777581165150036</v>
      </c>
      <c r="O125" s="3" t="b">
        <f t="shared" si="19"/>
        <v>0</v>
      </c>
      <c r="Q125" s="2">
        <v>44369</v>
      </c>
      <c r="R125" t="b">
        <f t="shared" ca="1" si="20"/>
        <v>0</v>
      </c>
      <c r="S125" t="b">
        <f t="shared" ca="1" si="21"/>
        <v>0</v>
      </c>
      <c r="T125" t="b">
        <f t="shared" ca="1" si="22"/>
        <v>1</v>
      </c>
    </row>
    <row r="126" spans="1:20">
      <c r="A126" s="1" t="s">
        <v>48</v>
      </c>
      <c r="B126" s="1" t="s">
        <v>49</v>
      </c>
      <c r="C126" t="s">
        <v>44</v>
      </c>
      <c r="D126" s="2">
        <f t="shared" ca="1" si="15"/>
        <v>44242</v>
      </c>
      <c r="E126" s="6" t="str">
        <f t="shared" ca="1" si="16"/>
        <v>15/02/2021</v>
      </c>
      <c r="F126" t="str">
        <f t="shared" ca="1" si="17"/>
        <v>14:33:49</v>
      </c>
      <c r="G126" s="3">
        <f t="shared" si="26"/>
        <v>2.0833333333333332E-2</v>
      </c>
      <c r="H126" s="3" t="str">
        <f t="shared" si="23"/>
        <v>00:30:00</v>
      </c>
      <c r="I126" t="s">
        <v>237</v>
      </c>
      <c r="J126" s="3">
        <v>2.0833333333333332E-2</v>
      </c>
      <c r="L126" s="3" t="str">
        <f t="shared" ca="1" si="24"/>
        <v>('PaoloManfredi','Michele','15/02/2021','14:33:49','00:30:00','J0104',NULL)</v>
      </c>
      <c r="M126" s="4" t="str">
        <f ca="1">CONCATENATE("INSERT INTO VISIONE (",$A$1,",",$C$1,",",$D$1,",",$F$1,",",$G$1,",",$I$1,",",$K$1,")"," VALUES ",AIUTO_ALE!L126)</f>
        <v>INSERT INTO VISIONE (nomeAccount,nomeUtente,data,ora,minutoArrivo,codEpisodio,codFilm) VALUES ('PaoloManfredi','Michele','15/02/2021','14:33:49','00:30:00','J0104',NULL)</v>
      </c>
      <c r="N126" s="5">
        <f t="shared" ca="1" si="18"/>
        <v>0.91603951127586325</v>
      </c>
      <c r="O126" s="3" t="b">
        <f t="shared" si="19"/>
        <v>0</v>
      </c>
      <c r="Q126" s="2">
        <v>44369</v>
      </c>
      <c r="R126" t="b">
        <f t="shared" ca="1" si="20"/>
        <v>0</v>
      </c>
      <c r="S126" t="b">
        <f t="shared" ca="1" si="21"/>
        <v>0</v>
      </c>
      <c r="T126" t="b">
        <f t="shared" ca="1" si="22"/>
        <v>1</v>
      </c>
    </row>
    <row r="127" spans="1:20">
      <c r="A127" s="1" t="s">
        <v>48</v>
      </c>
      <c r="B127" s="1" t="s">
        <v>49</v>
      </c>
      <c r="C127" t="s">
        <v>47</v>
      </c>
      <c r="D127" s="2">
        <f t="shared" ca="1" si="15"/>
        <v>44203</v>
      </c>
      <c r="E127" s="6" t="str">
        <f t="shared" ca="1" si="16"/>
        <v>07/01/2021</v>
      </c>
      <c r="F127" t="str">
        <f t="shared" ca="1" si="17"/>
        <v>16:12:53</v>
      </c>
      <c r="G127" s="3">
        <f t="shared" si="26"/>
        <v>2.0833333333333332E-2</v>
      </c>
      <c r="H127" s="3" t="str">
        <f t="shared" si="23"/>
        <v>00:30:00</v>
      </c>
      <c r="I127" t="s">
        <v>238</v>
      </c>
      <c r="J127" s="3">
        <v>2.0833333333333332E-2</v>
      </c>
      <c r="L127" s="3" t="str">
        <f t="shared" ca="1" si="24"/>
        <v>('PaoloManfredi','Carlo','07/01/2021','16:12:53','00:30:00','J0105',NULL)</v>
      </c>
      <c r="M127" s="4" t="str">
        <f ca="1">CONCATENATE("INSERT INTO VISIONE (",$A$1,",",$C$1,",",$D$1,",",$F$1,",",$G$1,",",$I$1,",",$K$1,")"," VALUES ",AIUTO_ALE!L127)</f>
        <v>INSERT INTO VISIONE (nomeAccount,nomeUtente,data,ora,minutoArrivo,codEpisodio,codFilm) VALUES ('PaoloManfredi','Carlo','07/01/2021','16:12:53','00:30:00','J0105',NULL)</v>
      </c>
      <c r="N127" s="5">
        <f t="shared" ca="1" si="18"/>
        <v>0.90336120573031842</v>
      </c>
      <c r="O127" s="3" t="b">
        <f t="shared" si="19"/>
        <v>0</v>
      </c>
      <c r="Q127" s="2">
        <v>44369</v>
      </c>
      <c r="R127" t="b">
        <f t="shared" ca="1" si="20"/>
        <v>0</v>
      </c>
      <c r="S127" t="b">
        <f t="shared" ca="1" si="21"/>
        <v>0</v>
      </c>
      <c r="T127" t="b">
        <f t="shared" ca="1" si="22"/>
        <v>1</v>
      </c>
    </row>
    <row r="128" spans="1:20">
      <c r="A128" s="1" t="s">
        <v>81</v>
      </c>
      <c r="B128" s="1" t="s">
        <v>12</v>
      </c>
      <c r="C128" t="s">
        <v>82</v>
      </c>
      <c r="D128" s="2">
        <f t="shared" ca="1" si="15"/>
        <v>44331</v>
      </c>
      <c r="E128" s="6" t="str">
        <f t="shared" ca="1" si="16"/>
        <v>15/05/2021</v>
      </c>
      <c r="F128" t="str">
        <f t="shared" ca="1" si="17"/>
        <v>22:48:36</v>
      </c>
      <c r="G128" s="3">
        <f t="shared" si="26"/>
        <v>2.0833333333333332E-2</v>
      </c>
      <c r="H128" s="3" t="str">
        <f t="shared" si="23"/>
        <v>00:30:00</v>
      </c>
      <c r="I128" t="s">
        <v>239</v>
      </c>
      <c r="J128" s="3">
        <v>2.0833333333333332E-2</v>
      </c>
      <c r="L128" s="3" t="str">
        <f t="shared" ca="1" si="24"/>
        <v>('GiadaBitossi','Giada','15/05/2021','22:48:36','00:30:00','J0106',NULL)</v>
      </c>
      <c r="M128" s="4" t="str">
        <f ca="1">CONCATENATE("INSERT INTO VISIONE (",$A$1,",",$C$1,",",$D$1,",",$F$1,",",$G$1,",",$I$1,",",$K$1,")"," VALUES ",AIUTO_ALE!L128)</f>
        <v>INSERT INTO VISIONE (nomeAccount,nomeUtente,data,ora,minutoArrivo,codEpisodio,codFilm) VALUES ('GiadaBitossi','Giada','15/05/2021','22:48:36','00:30:00','J0106',NULL)</v>
      </c>
      <c r="N128" s="5">
        <f t="shared" ca="1" si="18"/>
        <v>0.82877530215188755</v>
      </c>
      <c r="O128" s="3" t="b">
        <f t="shared" si="19"/>
        <v>0</v>
      </c>
      <c r="Q128" s="2">
        <v>44369</v>
      </c>
      <c r="R128" t="b">
        <f t="shared" ca="1" si="20"/>
        <v>0</v>
      </c>
      <c r="S128" t="b">
        <f t="shared" ca="1" si="21"/>
        <v>0</v>
      </c>
      <c r="T128" t="b">
        <f t="shared" ca="1" si="22"/>
        <v>1</v>
      </c>
    </row>
    <row r="129" spans="1:20">
      <c r="A129" s="1" t="s">
        <v>81</v>
      </c>
      <c r="B129" s="1" t="s">
        <v>12</v>
      </c>
      <c r="C129" t="s">
        <v>4</v>
      </c>
      <c r="D129" s="2">
        <f t="shared" ca="1" si="15"/>
        <v>44346</v>
      </c>
      <c r="E129" s="6" t="str">
        <f t="shared" ca="1" si="16"/>
        <v>30/05/2021</v>
      </c>
      <c r="F129" t="str">
        <f t="shared" ca="1" si="17"/>
        <v>20:44:22</v>
      </c>
      <c r="G129" s="3">
        <f t="shared" si="26"/>
        <v>2.0833333333333332E-2</v>
      </c>
      <c r="H129" s="3" t="str">
        <f t="shared" si="23"/>
        <v>00:30:00</v>
      </c>
      <c r="I129" t="s">
        <v>240</v>
      </c>
      <c r="J129" s="3">
        <v>2.0833333333333332E-2</v>
      </c>
      <c r="L129" s="3" t="str">
        <f t="shared" ca="1" si="24"/>
        <v>('GiadaBitossi','Lucia','30/05/2021','20:44:22','00:30:00','J0107',NULL)</v>
      </c>
      <c r="M129" s="4" t="str">
        <f ca="1">CONCATENATE("INSERT INTO VISIONE (",$A$1,",",$C$1,",",$D$1,",",$F$1,",",$G$1,",",$I$1,",",$K$1,")"," VALUES ",AIUTO_ALE!L129)</f>
        <v>INSERT INTO VISIONE (nomeAccount,nomeUtente,data,ora,minutoArrivo,codEpisodio,codFilm) VALUES ('GiadaBitossi','Lucia','30/05/2021','20:44:22','00:30:00','J0107',NULL)</v>
      </c>
      <c r="N129" s="5">
        <f t="shared" ca="1" si="18"/>
        <v>0.2734548309570235</v>
      </c>
      <c r="O129" s="3" t="b">
        <f t="shared" si="19"/>
        <v>0</v>
      </c>
      <c r="Q129" s="2">
        <v>44369</v>
      </c>
      <c r="R129" t="b">
        <f t="shared" ca="1" si="20"/>
        <v>0</v>
      </c>
      <c r="S129" t="b">
        <f t="shared" ca="1" si="21"/>
        <v>0</v>
      </c>
      <c r="T129" t="b">
        <f t="shared" ca="1" si="22"/>
        <v>1</v>
      </c>
    </row>
    <row r="130" spans="1:20">
      <c r="A130" s="1" t="s">
        <v>81</v>
      </c>
      <c r="B130" s="1" t="s">
        <v>12</v>
      </c>
      <c r="C130" t="s">
        <v>0</v>
      </c>
      <c r="D130" s="2">
        <f t="shared" ref="D130:D193" ca="1" si="27">RANDBETWEEN(B130,Q130)</f>
        <v>44231</v>
      </c>
      <c r="E130" s="6" t="str">
        <f t="shared" ref="E130:E193" ca="1" si="28">TEXT(D130,"GG/MM/AAAA")</f>
        <v>04/02/2021</v>
      </c>
      <c r="F130" t="str">
        <f t="shared" ref="F130:F193" ca="1" si="29">TEXT(RAND(),"HH:MM:SS")</f>
        <v>12:22:37</v>
      </c>
      <c r="G130" s="3">
        <f t="shared" si="26"/>
        <v>2.0833333333333332E-2</v>
      </c>
      <c r="H130" s="3" t="str">
        <f t="shared" si="23"/>
        <v>00:30:00</v>
      </c>
      <c r="I130" t="s">
        <v>241</v>
      </c>
      <c r="J130" s="3">
        <v>2.0833333333333332E-2</v>
      </c>
      <c r="L130" s="3" t="str">
        <f t="shared" ca="1" si="24"/>
        <v>('GiadaBitossi','Sofia','04/02/2021','12:22:37','00:30:00','J0108',NULL)</v>
      </c>
      <c r="M130" s="4" t="str">
        <f ca="1">CONCATENATE("INSERT INTO VISIONE (",$A$1,",",$C$1,",",$D$1,",",$F$1,",",$G$1,",",$I$1,",",$K$1,")"," VALUES ",AIUTO_ALE!L130)</f>
        <v>INSERT INTO VISIONE (nomeAccount,nomeUtente,data,ora,minutoArrivo,codEpisodio,codFilm) VALUES ('GiadaBitossi','Sofia','04/02/2021','12:22:37','00:30:00','J0108',NULL)</v>
      </c>
      <c r="N130" s="5">
        <f t="shared" ref="N130:N193" ca="1" si="30">RAND()</f>
        <v>0.51640030318784991</v>
      </c>
      <c r="O130" s="3" t="b">
        <f t="shared" ref="O130:O193" si="31">G130&lt;J130</f>
        <v>0</v>
      </c>
      <c r="Q130" s="2">
        <v>44369</v>
      </c>
      <c r="R130" t="b">
        <f t="shared" ref="R130:R193" ca="1" si="32">(D130&lt;P130)</f>
        <v>0</v>
      </c>
      <c r="S130" t="b">
        <f t="shared" ref="S130:S193" ca="1" si="33">(D130&gt;Q130)</f>
        <v>0</v>
      </c>
      <c r="T130" t="b">
        <f t="shared" ref="T130:T193" ca="1" si="34">AND(D130&gt;P130,D130&lt;Q130)</f>
        <v>1</v>
      </c>
    </row>
    <row r="131" spans="1:20">
      <c r="A131" s="1" t="s">
        <v>81</v>
      </c>
      <c r="B131" s="1" t="s">
        <v>12</v>
      </c>
      <c r="C131" t="s">
        <v>30</v>
      </c>
      <c r="D131" s="2">
        <f t="shared" ca="1" si="27"/>
        <v>44272</v>
      </c>
      <c r="E131" s="6" t="str">
        <f t="shared" ca="1" si="28"/>
        <v>17/03/2021</v>
      </c>
      <c r="F131" t="str">
        <f t="shared" ca="1" si="29"/>
        <v>12:01:10</v>
      </c>
      <c r="G131" s="3">
        <f t="shared" si="26"/>
        <v>2.0833333333333332E-2</v>
      </c>
      <c r="H131" s="3" t="str">
        <f t="shared" ref="H131:H194" si="35">TEXT(G131,"HH:MM:SS")</f>
        <v>00:30:00</v>
      </c>
      <c r="I131" t="s">
        <v>242</v>
      </c>
      <c r="J131" s="3">
        <v>2.0833333333333332E-2</v>
      </c>
      <c r="L131" s="3" t="str">
        <f t="shared" ref="L131:L194" ca="1" si="36">CONCATENATE("('",A131,"','",C131,"','",E131,"','",F131,"','",H131,"','",I131,"',NULL)")</f>
        <v>('GiadaBitossi','Chiara','17/03/2021','12:01:10','00:30:00','J0109',NULL)</v>
      </c>
      <c r="M131" s="4" t="str">
        <f ca="1">CONCATENATE("INSERT INTO VISIONE (",$A$1,",",$C$1,",",$D$1,",",$F$1,",",$G$1,",",$I$1,",",$K$1,")"," VALUES ",AIUTO_ALE!L131)</f>
        <v>INSERT INTO VISIONE (nomeAccount,nomeUtente,data,ora,minutoArrivo,codEpisodio,codFilm) VALUES ('GiadaBitossi','Chiara','17/03/2021','12:01:10','00:30:00','J0109',NULL)</v>
      </c>
      <c r="N131" s="5">
        <f t="shared" ca="1" si="30"/>
        <v>0.74633371612765931</v>
      </c>
      <c r="O131" s="3" t="b">
        <f t="shared" si="31"/>
        <v>0</v>
      </c>
      <c r="Q131" s="2">
        <v>44369</v>
      </c>
      <c r="R131" t="b">
        <f t="shared" ca="1" si="32"/>
        <v>0</v>
      </c>
      <c r="S131" t="b">
        <f t="shared" ca="1" si="33"/>
        <v>0</v>
      </c>
      <c r="T131" t="b">
        <f t="shared" ca="1" si="34"/>
        <v>1</v>
      </c>
    </row>
    <row r="132" spans="1:20">
      <c r="A132" s="1" t="s">
        <v>46</v>
      </c>
      <c r="B132" s="1" t="s">
        <v>12</v>
      </c>
      <c r="C132" t="s">
        <v>45</v>
      </c>
      <c r="D132" s="2">
        <f t="shared" ca="1" si="27"/>
        <v>44163</v>
      </c>
      <c r="E132" s="6" t="str">
        <f t="shared" ca="1" si="28"/>
        <v>28/11/2020</v>
      </c>
      <c r="F132" t="str">
        <f t="shared" ca="1" si="29"/>
        <v>00:54:20</v>
      </c>
      <c r="G132" s="3">
        <f t="shared" si="26"/>
        <v>2.0833333333333332E-2</v>
      </c>
      <c r="H132" s="3" t="str">
        <f t="shared" si="35"/>
        <v>00:30:00</v>
      </c>
      <c r="I132" t="s">
        <v>243</v>
      </c>
      <c r="J132" s="3">
        <v>2.0833333333333332E-2</v>
      </c>
      <c r="L132" s="3" t="str">
        <f t="shared" ca="1" si="36"/>
        <v>('FrankZanchi','Frank','28/11/2020','00:54:20','00:30:00','J0110',NULL)</v>
      </c>
      <c r="M132" s="4" t="str">
        <f ca="1">CONCATENATE("INSERT INTO VISIONE (",$A$1,",",$C$1,",",$D$1,",",$F$1,",",$G$1,",",$I$1,",",$K$1,")"," VALUES ",AIUTO_ALE!L132)</f>
        <v>INSERT INTO VISIONE (nomeAccount,nomeUtente,data,ora,minutoArrivo,codEpisodio,codFilm) VALUES ('FrankZanchi','Frank','28/11/2020','00:54:20','00:30:00','J0110',NULL)</v>
      </c>
      <c r="N132" s="5">
        <f t="shared" ca="1" si="30"/>
        <v>2.1068747041571578E-2</v>
      </c>
      <c r="O132" s="3" t="b">
        <f t="shared" si="31"/>
        <v>0</v>
      </c>
      <c r="Q132" s="2">
        <v>44369</v>
      </c>
      <c r="R132" t="b">
        <f t="shared" ca="1" si="32"/>
        <v>0</v>
      </c>
      <c r="S132" t="b">
        <f t="shared" ca="1" si="33"/>
        <v>0</v>
      </c>
      <c r="T132" t="b">
        <f t="shared" ca="1" si="34"/>
        <v>1</v>
      </c>
    </row>
    <row r="133" spans="1:20">
      <c r="A133" s="1" t="s">
        <v>11</v>
      </c>
      <c r="B133" s="1" t="s">
        <v>12</v>
      </c>
      <c r="C133" t="s">
        <v>13</v>
      </c>
      <c r="D133" s="2">
        <f t="shared" ca="1" si="27"/>
        <v>44270</v>
      </c>
      <c r="E133" s="6" t="str">
        <f t="shared" ca="1" si="28"/>
        <v>15/03/2021</v>
      </c>
      <c r="F133" t="str">
        <f t="shared" ca="1" si="29"/>
        <v>21:38:43</v>
      </c>
      <c r="G133" s="3">
        <f t="shared" si="26"/>
        <v>6.25E-2</v>
      </c>
      <c r="H133" s="3" t="str">
        <f t="shared" si="35"/>
        <v>01:30:00</v>
      </c>
      <c r="I133" t="s">
        <v>144</v>
      </c>
      <c r="J133" s="3">
        <v>6.25E-2</v>
      </c>
      <c r="L133" s="3" t="str">
        <f t="shared" ca="1" si="36"/>
        <v>('DarioAzeglioTabegna','Dario','15/03/2021','21:38:43','01:30:00','K0101',NULL)</v>
      </c>
      <c r="M133" s="4" t="str">
        <f ca="1">CONCATENATE("INSERT INTO VISIONE (",$A$1,",",$C$1,",",$D$1,",",$F$1,",",$G$1,",",$I$1,",",$K$1,")"," VALUES ",AIUTO_ALE!L133)</f>
        <v>INSERT INTO VISIONE (nomeAccount,nomeUtente,data,ora,minutoArrivo,codEpisodio,codFilm) VALUES ('DarioAzeglioTabegna','Dario','15/03/2021','21:38:43','01:30:00','K0101',NULL)</v>
      </c>
      <c r="N133" s="5">
        <f t="shared" ca="1" si="30"/>
        <v>0.93397756527319942</v>
      </c>
      <c r="O133" s="3" t="b">
        <f t="shared" si="31"/>
        <v>0</v>
      </c>
      <c r="Q133" s="2">
        <v>44369</v>
      </c>
      <c r="R133" t="b">
        <f t="shared" ca="1" si="32"/>
        <v>0</v>
      </c>
      <c r="S133" t="b">
        <f t="shared" ca="1" si="33"/>
        <v>0</v>
      </c>
      <c r="T133" t="b">
        <f t="shared" ca="1" si="34"/>
        <v>1</v>
      </c>
    </row>
    <row r="134" spans="1:20">
      <c r="A134" s="1" t="s">
        <v>11</v>
      </c>
      <c r="B134" s="1" t="s">
        <v>12</v>
      </c>
      <c r="C134" t="s">
        <v>10</v>
      </c>
      <c r="D134" s="2">
        <f t="shared" ca="1" si="27"/>
        <v>44365</v>
      </c>
      <c r="E134" s="6" t="str">
        <f t="shared" ca="1" si="28"/>
        <v>18/06/2021</v>
      </c>
      <c r="F134" t="str">
        <f t="shared" ca="1" si="29"/>
        <v>11:55:32</v>
      </c>
      <c r="G134" s="3">
        <f t="shared" ref="G134:G165" si="37">J134</f>
        <v>6.25E-2</v>
      </c>
      <c r="H134" s="3" t="str">
        <f t="shared" si="35"/>
        <v>01:30:00</v>
      </c>
      <c r="I134" t="s">
        <v>145</v>
      </c>
      <c r="J134" s="3">
        <v>6.25E-2</v>
      </c>
      <c r="L134" s="3" t="str">
        <f t="shared" ca="1" si="36"/>
        <v>('DarioAzeglioTabegna','Eugenio','18/06/2021','11:55:32','01:30:00','K0102',NULL)</v>
      </c>
      <c r="M134" s="4" t="str">
        <f ca="1">CONCATENATE("INSERT INTO VISIONE (",$A$1,",",$C$1,",",$D$1,",",$F$1,",",$G$1,",",$I$1,",",$K$1,")"," VALUES ",AIUTO_ALE!L134)</f>
        <v>INSERT INTO VISIONE (nomeAccount,nomeUtente,data,ora,minutoArrivo,codEpisodio,codFilm) VALUES ('DarioAzeglioTabegna','Eugenio','18/06/2021','11:55:32','01:30:00','K0102',NULL)</v>
      </c>
      <c r="N134" s="5">
        <f t="shared" ca="1" si="30"/>
        <v>0.10759356060602521</v>
      </c>
      <c r="O134" s="3" t="b">
        <f t="shared" si="31"/>
        <v>0</v>
      </c>
      <c r="Q134" s="2">
        <v>44369</v>
      </c>
      <c r="R134" t="b">
        <f t="shared" ca="1" si="32"/>
        <v>0</v>
      </c>
      <c r="S134" t="b">
        <f t="shared" ca="1" si="33"/>
        <v>0</v>
      </c>
      <c r="T134" t="b">
        <f t="shared" ca="1" si="34"/>
        <v>1</v>
      </c>
    </row>
    <row r="135" spans="1:20">
      <c r="A135" s="1" t="s">
        <v>41</v>
      </c>
      <c r="B135" s="1" t="s">
        <v>42</v>
      </c>
      <c r="C135" t="s">
        <v>44</v>
      </c>
      <c r="D135" s="2">
        <f t="shared" ca="1" si="27"/>
        <v>44249</v>
      </c>
      <c r="E135" s="6" t="str">
        <f t="shared" ca="1" si="28"/>
        <v>22/02/2021</v>
      </c>
      <c r="F135" t="str">
        <f t="shared" ca="1" si="29"/>
        <v>12:21:37</v>
      </c>
      <c r="G135" s="3">
        <f t="shared" si="37"/>
        <v>6.25E-2</v>
      </c>
      <c r="H135" s="3" t="str">
        <f t="shared" si="35"/>
        <v>01:30:00</v>
      </c>
      <c r="I135" t="s">
        <v>146</v>
      </c>
      <c r="J135" s="3">
        <v>6.25E-2</v>
      </c>
      <c r="L135" s="3" t="str">
        <f t="shared" ca="1" si="36"/>
        <v>('MicheleTatiani','Michele','22/02/2021','12:21:37','01:30:00','K0103',NULL)</v>
      </c>
      <c r="M135" s="4" t="str">
        <f ca="1">CONCATENATE("INSERT INTO VISIONE (",$A$1,",",$C$1,",",$D$1,",",$F$1,",",$G$1,",",$I$1,",",$K$1,")"," VALUES ",AIUTO_ALE!L135)</f>
        <v>INSERT INTO VISIONE (nomeAccount,nomeUtente,data,ora,minutoArrivo,codEpisodio,codFilm) VALUES ('MicheleTatiani','Michele','22/02/2021','12:21:37','01:30:00','K0103',NULL)</v>
      </c>
      <c r="N135" s="5">
        <f t="shared" ca="1" si="30"/>
        <v>0.21880278810791531</v>
      </c>
      <c r="O135" s="3" t="b">
        <f t="shared" si="31"/>
        <v>0</v>
      </c>
      <c r="Q135" s="2">
        <v>44369</v>
      </c>
      <c r="R135" t="b">
        <f t="shared" ca="1" si="32"/>
        <v>0</v>
      </c>
      <c r="S135" t="b">
        <f t="shared" ca="1" si="33"/>
        <v>0</v>
      </c>
      <c r="T135" t="b">
        <f t="shared" ca="1" si="34"/>
        <v>1</v>
      </c>
    </row>
    <row r="136" spans="1:20">
      <c r="A136" s="1" t="s">
        <v>41</v>
      </c>
      <c r="B136" s="1" t="s">
        <v>42</v>
      </c>
      <c r="C136" t="s">
        <v>43</v>
      </c>
      <c r="D136" s="2">
        <f t="shared" ca="1" si="27"/>
        <v>44290</v>
      </c>
      <c r="E136" s="6" t="str">
        <f t="shared" ca="1" si="28"/>
        <v>04/04/2021</v>
      </c>
      <c r="F136" t="str">
        <f t="shared" ca="1" si="29"/>
        <v>20:16:58</v>
      </c>
      <c r="G136" s="3">
        <f t="shared" si="37"/>
        <v>6.25E-2</v>
      </c>
      <c r="H136" s="3" t="str">
        <f t="shared" si="35"/>
        <v>01:30:00</v>
      </c>
      <c r="I136" t="s">
        <v>244</v>
      </c>
      <c r="J136" s="3">
        <v>6.25E-2</v>
      </c>
      <c r="L136" s="3" t="str">
        <f t="shared" ca="1" si="36"/>
        <v>('MicheleTatiani','Andrea','04/04/2021','20:16:58','01:30:00','K0201',NULL)</v>
      </c>
      <c r="M136" s="4" t="str">
        <f ca="1">CONCATENATE("INSERT INTO VISIONE (",$A$1,",",$C$1,",",$D$1,",",$F$1,",",$G$1,",",$I$1,",",$K$1,")"," VALUES ",AIUTO_ALE!L136)</f>
        <v>INSERT INTO VISIONE (nomeAccount,nomeUtente,data,ora,minutoArrivo,codEpisodio,codFilm) VALUES ('MicheleTatiani','Andrea','04/04/2021','20:16:58','01:30:00','K0201',NULL)</v>
      </c>
      <c r="N136" s="5">
        <f t="shared" ca="1" si="30"/>
        <v>4.7443567669214204E-4</v>
      </c>
      <c r="O136" s="3" t="b">
        <f t="shared" si="31"/>
        <v>0</v>
      </c>
      <c r="Q136" s="2">
        <v>44369</v>
      </c>
      <c r="R136" t="b">
        <f t="shared" ca="1" si="32"/>
        <v>0</v>
      </c>
      <c r="S136" t="b">
        <f t="shared" ca="1" si="33"/>
        <v>0</v>
      </c>
      <c r="T136" t="b">
        <f t="shared" ca="1" si="34"/>
        <v>1</v>
      </c>
    </row>
    <row r="137" spans="1:20">
      <c r="A137" s="1" t="s">
        <v>41</v>
      </c>
      <c r="B137" s="1" t="s">
        <v>42</v>
      </c>
      <c r="C137" t="s">
        <v>40</v>
      </c>
      <c r="D137" s="2">
        <f t="shared" ca="1" si="27"/>
        <v>44154</v>
      </c>
      <c r="E137" s="6" t="str">
        <f t="shared" ca="1" si="28"/>
        <v>19/11/2020</v>
      </c>
      <c r="F137" t="str">
        <f t="shared" ca="1" si="29"/>
        <v>10:04:03</v>
      </c>
      <c r="G137" s="3">
        <f t="shared" si="37"/>
        <v>6.25E-2</v>
      </c>
      <c r="H137" s="3" t="str">
        <f t="shared" si="35"/>
        <v>01:30:00</v>
      </c>
      <c r="I137" t="s">
        <v>245</v>
      </c>
      <c r="J137" s="3">
        <v>6.25E-2</v>
      </c>
      <c r="L137" s="3" t="str">
        <f t="shared" ca="1" si="36"/>
        <v>('MicheleTatiani','Marco','19/11/2020','10:04:03','01:30:00','K0202',NULL)</v>
      </c>
      <c r="M137" s="4" t="str">
        <f ca="1">CONCATENATE("INSERT INTO VISIONE (",$A$1,",",$C$1,",",$D$1,",",$F$1,",",$G$1,",",$I$1,",",$K$1,")"," VALUES ",AIUTO_ALE!L137)</f>
        <v>INSERT INTO VISIONE (nomeAccount,nomeUtente,data,ora,minutoArrivo,codEpisodio,codFilm) VALUES ('MicheleTatiani','Marco','19/11/2020','10:04:03','01:30:00','K0202',NULL)</v>
      </c>
      <c r="N137" s="5">
        <f t="shared" ca="1" si="30"/>
        <v>0.50348148017155037</v>
      </c>
      <c r="O137" s="3" t="b">
        <f t="shared" si="31"/>
        <v>0</v>
      </c>
      <c r="Q137" s="2">
        <v>44369</v>
      </c>
      <c r="R137" t="b">
        <f t="shared" ca="1" si="32"/>
        <v>0</v>
      </c>
      <c r="S137" t="b">
        <f t="shared" ca="1" si="33"/>
        <v>0</v>
      </c>
      <c r="T137" t="b">
        <f t="shared" ca="1" si="34"/>
        <v>1</v>
      </c>
    </row>
    <row r="138" spans="1:20">
      <c r="A138" s="1" t="s">
        <v>98</v>
      </c>
      <c r="B138" s="1" t="s">
        <v>99</v>
      </c>
      <c r="C138" t="s">
        <v>101</v>
      </c>
      <c r="D138" s="2">
        <f t="shared" ca="1" si="27"/>
        <v>43880</v>
      </c>
      <c r="E138" s="6" t="str">
        <f t="shared" ca="1" si="28"/>
        <v>19/02/2020</v>
      </c>
      <c r="F138" t="str">
        <f t="shared" ca="1" si="29"/>
        <v>12:07:36</v>
      </c>
      <c r="G138" s="3">
        <f t="shared" si="37"/>
        <v>6.25E-2</v>
      </c>
      <c r="H138" s="3" t="str">
        <f t="shared" si="35"/>
        <v>01:30:00</v>
      </c>
      <c r="I138" t="s">
        <v>246</v>
      </c>
      <c r="J138" s="3">
        <v>6.25E-2</v>
      </c>
      <c r="L138" s="3" t="str">
        <f t="shared" ca="1" si="36"/>
        <v>('AssuntaRubini','Assunta','19/02/2020','12:07:36','01:30:00','K0203',NULL)</v>
      </c>
      <c r="M138" s="4" t="str">
        <f ca="1">CONCATENATE("INSERT INTO VISIONE (",$A$1,",",$C$1,",",$D$1,",",$F$1,",",$G$1,",",$I$1,",",$K$1,")"," VALUES ",AIUTO_ALE!L138)</f>
        <v>INSERT INTO VISIONE (nomeAccount,nomeUtente,data,ora,minutoArrivo,codEpisodio,codFilm) VALUES ('AssuntaRubini','Assunta','19/02/2020','12:07:36','01:30:00','K0203',NULL)</v>
      </c>
      <c r="N138" s="5">
        <f t="shared" ca="1" si="30"/>
        <v>0.20433520832888608</v>
      </c>
      <c r="O138" s="3" t="b">
        <f t="shared" si="31"/>
        <v>0</v>
      </c>
      <c r="Q138" s="2">
        <v>44369</v>
      </c>
      <c r="R138" t="b">
        <f t="shared" ca="1" si="32"/>
        <v>0</v>
      </c>
      <c r="S138" t="b">
        <f t="shared" ca="1" si="33"/>
        <v>0</v>
      </c>
      <c r="T138" t="b">
        <f t="shared" ca="1" si="34"/>
        <v>1</v>
      </c>
    </row>
    <row r="139" spans="1:20">
      <c r="A139" s="1" t="s">
        <v>98</v>
      </c>
      <c r="B139" s="1" t="s">
        <v>99</v>
      </c>
      <c r="C139" t="s">
        <v>100</v>
      </c>
      <c r="D139" s="2">
        <f t="shared" ca="1" si="27"/>
        <v>44318</v>
      </c>
      <c r="E139" s="6" t="str">
        <f t="shared" ca="1" si="28"/>
        <v>02/05/2021</v>
      </c>
      <c r="F139" t="str">
        <f t="shared" ca="1" si="29"/>
        <v>02:48:48</v>
      </c>
      <c r="G139" s="3">
        <f t="shared" si="37"/>
        <v>6.25E-2</v>
      </c>
      <c r="H139" s="3" t="str">
        <f t="shared" si="35"/>
        <v>01:30:00</v>
      </c>
      <c r="I139" t="s">
        <v>247</v>
      </c>
      <c r="J139" s="3">
        <v>6.25E-2</v>
      </c>
      <c r="L139" s="3" t="str">
        <f t="shared" ca="1" si="36"/>
        <v>('AssuntaRubini','Maria','02/05/2021','02:48:48','01:30:00','K0301',NULL)</v>
      </c>
      <c r="M139" s="4" t="str">
        <f ca="1">CONCATENATE("INSERT INTO VISIONE (",$A$1,",",$C$1,",",$D$1,",",$F$1,",",$G$1,",",$I$1,",",$K$1,")"," VALUES ",AIUTO_ALE!L139)</f>
        <v>INSERT INTO VISIONE (nomeAccount,nomeUtente,data,ora,minutoArrivo,codEpisodio,codFilm) VALUES ('AssuntaRubini','Maria','02/05/2021','02:48:48','01:30:00','K0301',NULL)</v>
      </c>
      <c r="N139" s="5">
        <f t="shared" ca="1" si="30"/>
        <v>0.12132155909628928</v>
      </c>
      <c r="O139" s="3" t="b">
        <f t="shared" si="31"/>
        <v>0</v>
      </c>
      <c r="Q139" s="2">
        <v>44369</v>
      </c>
      <c r="R139" t="b">
        <f t="shared" ca="1" si="32"/>
        <v>0</v>
      </c>
      <c r="S139" t="b">
        <f t="shared" ca="1" si="33"/>
        <v>0</v>
      </c>
      <c r="T139" t="b">
        <f t="shared" ca="1" si="34"/>
        <v>1</v>
      </c>
    </row>
    <row r="140" spans="1:20">
      <c r="A140" s="1" t="s">
        <v>98</v>
      </c>
      <c r="B140" s="1" t="s">
        <v>99</v>
      </c>
      <c r="C140" t="s">
        <v>30</v>
      </c>
      <c r="D140" s="2">
        <f t="shared" ca="1" si="27"/>
        <v>43913</v>
      </c>
      <c r="E140" s="6" t="str">
        <f t="shared" ca="1" si="28"/>
        <v>23/03/2020</v>
      </c>
      <c r="F140" t="str">
        <f t="shared" ca="1" si="29"/>
        <v>03:22:12</v>
      </c>
      <c r="G140" s="3">
        <f t="shared" si="37"/>
        <v>6.25E-2</v>
      </c>
      <c r="H140" s="3" t="str">
        <f t="shared" si="35"/>
        <v>01:30:00</v>
      </c>
      <c r="I140" t="s">
        <v>248</v>
      </c>
      <c r="J140" s="3">
        <v>6.25E-2</v>
      </c>
      <c r="L140" s="3" t="str">
        <f t="shared" ca="1" si="36"/>
        <v>('AssuntaRubini','Chiara','23/03/2020','03:22:12','01:30:00','K0302',NULL)</v>
      </c>
      <c r="M140" s="4" t="str">
        <f ca="1">CONCATENATE("INSERT INTO VISIONE (",$A$1,",",$C$1,",",$D$1,",",$F$1,",",$G$1,",",$I$1,",",$K$1,")"," VALUES ",AIUTO_ALE!L140)</f>
        <v>INSERT INTO VISIONE (nomeAccount,nomeUtente,data,ora,minutoArrivo,codEpisodio,codFilm) VALUES ('AssuntaRubini','Chiara','23/03/2020','03:22:12','01:30:00','K0302',NULL)</v>
      </c>
      <c r="N140" s="5">
        <f t="shared" ca="1" si="30"/>
        <v>0.93898422577891671</v>
      </c>
      <c r="O140" s="3" t="b">
        <f t="shared" si="31"/>
        <v>0</v>
      </c>
      <c r="Q140" s="2">
        <v>44369</v>
      </c>
      <c r="R140" t="b">
        <f t="shared" ca="1" si="32"/>
        <v>0</v>
      </c>
      <c r="S140" t="b">
        <f t="shared" ca="1" si="33"/>
        <v>0</v>
      </c>
      <c r="T140" t="b">
        <f t="shared" ca="1" si="34"/>
        <v>1</v>
      </c>
    </row>
    <row r="141" spans="1:20">
      <c r="A141" s="1" t="s">
        <v>96</v>
      </c>
      <c r="B141" s="1" t="s">
        <v>97</v>
      </c>
      <c r="C141" t="s">
        <v>93</v>
      </c>
      <c r="D141" s="2">
        <f t="shared" ca="1" si="27"/>
        <v>43960</v>
      </c>
      <c r="E141" s="6" t="str">
        <f t="shared" ca="1" si="28"/>
        <v>09/05/2020</v>
      </c>
      <c r="F141" t="str">
        <f t="shared" ca="1" si="29"/>
        <v>23:52:13</v>
      </c>
      <c r="G141" s="3">
        <f t="shared" si="37"/>
        <v>6.25E-2</v>
      </c>
      <c r="H141" s="3" t="str">
        <f t="shared" si="35"/>
        <v>01:30:00</v>
      </c>
      <c r="I141" t="s">
        <v>249</v>
      </c>
      <c r="J141" s="3">
        <v>6.25E-2</v>
      </c>
      <c r="L141" s="3" t="str">
        <f t="shared" ca="1" si="36"/>
        <v>('GiuliaLetiziaNorbiato','Giulia','09/05/2020','23:52:13','01:30:00','K0303',NULL)</v>
      </c>
      <c r="M141" s="4" t="str">
        <f ca="1">CONCATENATE("INSERT INTO VISIONE (",$A$1,",",$C$1,",",$D$1,",",$F$1,",",$G$1,",",$I$1,",",$K$1,")"," VALUES ",AIUTO_ALE!L141)</f>
        <v>INSERT INTO VISIONE (nomeAccount,nomeUtente,data,ora,minutoArrivo,codEpisodio,codFilm) VALUES ('GiuliaLetiziaNorbiato','Giulia','09/05/2020','23:52:13','01:30:00','K0303',NULL)</v>
      </c>
      <c r="N141" s="5">
        <f t="shared" ca="1" si="30"/>
        <v>0.31444235609997229</v>
      </c>
      <c r="O141" s="3" t="b">
        <f t="shared" si="31"/>
        <v>0</v>
      </c>
      <c r="Q141" s="2">
        <v>44369</v>
      </c>
      <c r="R141" t="b">
        <f t="shared" ca="1" si="32"/>
        <v>0</v>
      </c>
      <c r="S141" t="b">
        <f t="shared" ca="1" si="33"/>
        <v>0</v>
      </c>
      <c r="T141" t="b">
        <f t="shared" ca="1" si="34"/>
        <v>1</v>
      </c>
    </row>
    <row r="142" spans="1:20">
      <c r="A142" s="1" t="s">
        <v>91</v>
      </c>
      <c r="B142" s="1" t="s">
        <v>92</v>
      </c>
      <c r="C142" t="s">
        <v>95</v>
      </c>
      <c r="D142" s="2">
        <f t="shared" ca="1" si="27"/>
        <v>44149</v>
      </c>
      <c r="E142" s="6" t="str">
        <f t="shared" ca="1" si="28"/>
        <v>14/11/2020</v>
      </c>
      <c r="F142" t="str">
        <f t="shared" ca="1" si="29"/>
        <v>06:31:35</v>
      </c>
      <c r="G142" s="3">
        <f t="shared" si="37"/>
        <v>6.25E-2</v>
      </c>
      <c r="H142" s="3" t="str">
        <f t="shared" si="35"/>
        <v>01:30:00</v>
      </c>
      <c r="I142" t="s">
        <v>250</v>
      </c>
      <c r="J142" s="3">
        <v>6.25E-2</v>
      </c>
      <c r="L142" s="3" t="str">
        <f t="shared" ca="1" si="36"/>
        <v>('EttoreDomenici','Ettore','14/11/2020','06:31:35','01:30:00','K0401',NULL)</v>
      </c>
      <c r="M142" s="4" t="str">
        <f ca="1">CONCATENATE("INSERT INTO VISIONE (",$A$1,",",$C$1,",",$D$1,",",$F$1,",",$G$1,",",$I$1,",",$K$1,")"," VALUES ",AIUTO_ALE!L142)</f>
        <v>INSERT INTO VISIONE (nomeAccount,nomeUtente,data,ora,minutoArrivo,codEpisodio,codFilm) VALUES ('EttoreDomenici','Ettore','14/11/2020','06:31:35','01:30:00','K0401',NULL)</v>
      </c>
      <c r="N142" s="5">
        <f t="shared" ca="1" si="30"/>
        <v>0.72551865949679972</v>
      </c>
      <c r="O142" s="3" t="b">
        <f t="shared" si="31"/>
        <v>0</v>
      </c>
      <c r="Q142" s="2">
        <v>44369</v>
      </c>
      <c r="R142" t="b">
        <f t="shared" ca="1" si="32"/>
        <v>0</v>
      </c>
      <c r="S142" t="b">
        <f t="shared" ca="1" si="33"/>
        <v>0</v>
      </c>
      <c r="T142" t="b">
        <f t="shared" ca="1" si="34"/>
        <v>1</v>
      </c>
    </row>
    <row r="143" spans="1:20">
      <c r="A143" s="1" t="s">
        <v>91</v>
      </c>
      <c r="B143" s="1" t="s">
        <v>92</v>
      </c>
      <c r="C143" t="s">
        <v>31</v>
      </c>
      <c r="D143" s="2">
        <f t="shared" ca="1" si="27"/>
        <v>44040</v>
      </c>
      <c r="E143" s="6" t="str">
        <f t="shared" ca="1" si="28"/>
        <v>28/07/2020</v>
      </c>
      <c r="F143" t="str">
        <f t="shared" ca="1" si="29"/>
        <v>23:45:58</v>
      </c>
      <c r="G143" s="3">
        <f t="shared" si="37"/>
        <v>6.25E-2</v>
      </c>
      <c r="H143" s="3" t="str">
        <f t="shared" si="35"/>
        <v>01:30:00</v>
      </c>
      <c r="I143" t="s">
        <v>251</v>
      </c>
      <c r="J143" s="3">
        <v>6.25E-2</v>
      </c>
      <c r="L143" s="3" t="str">
        <f t="shared" ca="1" si="36"/>
        <v>('EttoreDomenici','Riccardo','28/07/2020','23:45:58','01:30:00','K0402',NULL)</v>
      </c>
      <c r="M143" s="4" t="str">
        <f ca="1">CONCATENATE("INSERT INTO VISIONE (",$A$1,",",$C$1,",",$D$1,",",$F$1,",",$G$1,",",$I$1,",",$K$1,")"," VALUES ",AIUTO_ALE!L143)</f>
        <v>INSERT INTO VISIONE (nomeAccount,nomeUtente,data,ora,minutoArrivo,codEpisodio,codFilm) VALUES ('EttoreDomenici','Riccardo','28/07/2020','23:45:58','01:30:00','K0402',NULL)</v>
      </c>
      <c r="N143" s="5">
        <f t="shared" ca="1" si="30"/>
        <v>0.3182732430344517</v>
      </c>
      <c r="O143" s="3" t="b">
        <f t="shared" si="31"/>
        <v>0</v>
      </c>
      <c r="Q143" s="2">
        <v>44369</v>
      </c>
      <c r="R143" t="b">
        <f t="shared" ca="1" si="32"/>
        <v>0</v>
      </c>
      <c r="S143" t="b">
        <f t="shared" ca="1" si="33"/>
        <v>0</v>
      </c>
      <c r="T143" t="b">
        <f t="shared" ca="1" si="34"/>
        <v>1</v>
      </c>
    </row>
    <row r="144" spans="1:20">
      <c r="A144" s="1" t="s">
        <v>91</v>
      </c>
      <c r="B144" s="1" t="s">
        <v>92</v>
      </c>
      <c r="C144" t="s">
        <v>94</v>
      </c>
      <c r="D144" s="2">
        <f t="shared" ca="1" si="27"/>
        <v>44098</v>
      </c>
      <c r="E144" s="6" t="str">
        <f t="shared" ca="1" si="28"/>
        <v>24/09/2020</v>
      </c>
      <c r="F144" t="str">
        <f t="shared" ca="1" si="29"/>
        <v>10:52:15</v>
      </c>
      <c r="G144" s="3">
        <f t="shared" si="37"/>
        <v>6.25E-2</v>
      </c>
      <c r="H144" s="3" t="str">
        <f t="shared" si="35"/>
        <v>01:30:00</v>
      </c>
      <c r="I144" t="s">
        <v>252</v>
      </c>
      <c r="J144" s="3">
        <v>6.25E-2</v>
      </c>
      <c r="L144" s="3" t="str">
        <f t="shared" ca="1" si="36"/>
        <v>('EttoreDomenici','Claudio','24/09/2020','10:52:15','01:30:00','K0403',NULL)</v>
      </c>
      <c r="M144" s="4" t="str">
        <f ca="1">CONCATENATE("INSERT INTO VISIONE (",$A$1,",",$C$1,",",$D$1,",",$F$1,",",$G$1,",",$I$1,",",$K$1,")"," VALUES ",AIUTO_ALE!L144)</f>
        <v>INSERT INTO VISIONE (nomeAccount,nomeUtente,data,ora,minutoArrivo,codEpisodio,codFilm) VALUES ('EttoreDomenici','Claudio','24/09/2020','10:52:15','01:30:00','K0403',NULL)</v>
      </c>
      <c r="N144" s="5">
        <f t="shared" ca="1" si="30"/>
        <v>0.46417926199672266</v>
      </c>
      <c r="O144" s="3" t="b">
        <f t="shared" si="31"/>
        <v>0</v>
      </c>
      <c r="Q144" s="2">
        <v>44369</v>
      </c>
      <c r="R144" t="b">
        <f t="shared" ca="1" si="32"/>
        <v>0</v>
      </c>
      <c r="S144" t="b">
        <f t="shared" ca="1" si="33"/>
        <v>0</v>
      </c>
      <c r="T144" t="b">
        <f t="shared" ca="1" si="34"/>
        <v>1</v>
      </c>
    </row>
    <row r="145" spans="1:20">
      <c r="A145" s="1" t="s">
        <v>91</v>
      </c>
      <c r="B145" s="1" t="s">
        <v>92</v>
      </c>
      <c r="C145" t="s">
        <v>93</v>
      </c>
      <c r="D145" s="2">
        <f t="shared" ca="1" si="27"/>
        <v>43958</v>
      </c>
      <c r="E145" s="6" t="str">
        <f t="shared" ca="1" si="28"/>
        <v>07/05/2020</v>
      </c>
      <c r="F145" t="str">
        <f t="shared" ca="1" si="29"/>
        <v>05:04:07</v>
      </c>
      <c r="G145" s="3">
        <f t="shared" si="37"/>
        <v>3.4722222222222224E-2</v>
      </c>
      <c r="H145" s="3" t="str">
        <f t="shared" si="35"/>
        <v>00:50:00</v>
      </c>
      <c r="I145" s="8" t="s">
        <v>110</v>
      </c>
      <c r="J145" s="9">
        <v>3.4722222222222224E-2</v>
      </c>
      <c r="L145" s="3" t="str">
        <f t="shared" ca="1" si="36"/>
        <v>('EttoreDomenici','Giulia','07/05/2020','05:04:07','00:50:00','A0101',NULL)</v>
      </c>
      <c r="M145" s="4" t="str">
        <f ca="1">CONCATENATE("INSERT INTO VISIONE (",$A$1,",",$C$1,",",$D$1,",",$F$1,",",$G$1,",",$I$1,",",$K$1,")"," VALUES ",AIUTO_ALE!L145)</f>
        <v>INSERT INTO VISIONE (nomeAccount,nomeUtente,data,ora,minutoArrivo,codEpisodio,codFilm) VALUES ('EttoreDomenici','Giulia','07/05/2020','05:04:07','00:50:00','A0101',NULL)</v>
      </c>
      <c r="N145" s="5">
        <f t="shared" ca="1" si="30"/>
        <v>0.65860183271045369</v>
      </c>
      <c r="O145" s="3" t="b">
        <f t="shared" si="31"/>
        <v>0</v>
      </c>
      <c r="Q145" s="2">
        <v>44369</v>
      </c>
      <c r="R145" t="b">
        <f t="shared" ca="1" si="32"/>
        <v>0</v>
      </c>
      <c r="S145" t="b">
        <f t="shared" ca="1" si="33"/>
        <v>0</v>
      </c>
      <c r="T145" t="b">
        <f t="shared" ca="1" si="34"/>
        <v>1</v>
      </c>
    </row>
    <row r="146" spans="1:20">
      <c r="A146" s="1" t="s">
        <v>91</v>
      </c>
      <c r="B146" s="1" t="s">
        <v>92</v>
      </c>
      <c r="C146" t="s">
        <v>4</v>
      </c>
      <c r="D146" s="2">
        <f t="shared" ca="1" si="27"/>
        <v>43948</v>
      </c>
      <c r="E146" s="6" t="str">
        <f t="shared" ca="1" si="28"/>
        <v>27/04/2020</v>
      </c>
      <c r="F146" t="str">
        <f t="shared" ca="1" si="29"/>
        <v>10:32:48</v>
      </c>
      <c r="G146" s="3">
        <f t="shared" si="37"/>
        <v>3.4722222222222224E-2</v>
      </c>
      <c r="H146" s="3" t="str">
        <f t="shared" si="35"/>
        <v>00:50:00</v>
      </c>
      <c r="I146" s="8" t="s">
        <v>111</v>
      </c>
      <c r="J146" s="9">
        <v>3.4722222222222224E-2</v>
      </c>
      <c r="L146" s="3" t="str">
        <f t="shared" ca="1" si="36"/>
        <v>('EttoreDomenici','Lucia','27/04/2020','10:32:48','00:50:00','A0102',NULL)</v>
      </c>
      <c r="M146" s="4" t="str">
        <f ca="1">CONCATENATE("INSERT INTO VISIONE (",$A$1,",",$C$1,",",$D$1,",",$F$1,",",$G$1,",",$I$1,",",$K$1,")"," VALUES ",AIUTO_ALE!L146)</f>
        <v>INSERT INTO VISIONE (nomeAccount,nomeUtente,data,ora,minutoArrivo,codEpisodio,codFilm) VALUES ('EttoreDomenici','Lucia','27/04/2020','10:32:48','00:50:00','A0102',NULL)</v>
      </c>
      <c r="N146" s="5">
        <f t="shared" ca="1" si="30"/>
        <v>0.70043497307038116</v>
      </c>
      <c r="O146" s="3" t="b">
        <f t="shared" si="31"/>
        <v>0</v>
      </c>
      <c r="Q146" s="2">
        <v>44369</v>
      </c>
      <c r="R146" t="b">
        <f t="shared" ca="1" si="32"/>
        <v>0</v>
      </c>
      <c r="S146" t="b">
        <f t="shared" ca="1" si="33"/>
        <v>0</v>
      </c>
      <c r="T146" t="b">
        <f t="shared" ca="1" si="34"/>
        <v>1</v>
      </c>
    </row>
    <row r="147" spans="1:20">
      <c r="A147" s="1" t="s">
        <v>86</v>
      </c>
      <c r="B147" s="1" t="s">
        <v>87</v>
      </c>
      <c r="C147" t="s">
        <v>88</v>
      </c>
      <c r="D147" s="2">
        <f t="shared" ca="1" si="27"/>
        <v>43858</v>
      </c>
      <c r="E147" s="6" t="str">
        <f t="shared" ca="1" si="28"/>
        <v>28/01/2020</v>
      </c>
      <c r="F147" t="str">
        <f t="shared" ca="1" si="29"/>
        <v>07:44:21</v>
      </c>
      <c r="G147" s="3">
        <f t="shared" si="37"/>
        <v>3.4722222222222224E-2</v>
      </c>
      <c r="H147" s="3" t="str">
        <f t="shared" si="35"/>
        <v>00:50:00</v>
      </c>
      <c r="I147" s="8" t="s">
        <v>112</v>
      </c>
      <c r="J147" s="9">
        <v>3.4722222222222224E-2</v>
      </c>
      <c r="L147" s="3" t="str">
        <f t="shared" ca="1" si="36"/>
        <v>('CarolinaSanzani','Carolina','28/01/2020','07:44:21','00:50:00','A0103',NULL)</v>
      </c>
      <c r="M147" s="4" t="str">
        <f ca="1">CONCATENATE("INSERT INTO VISIONE (",$A$1,",",$C$1,",",$D$1,",",$F$1,",",$G$1,",",$I$1,",",$K$1,")"," VALUES ",AIUTO_ALE!L147)</f>
        <v>INSERT INTO VISIONE (nomeAccount,nomeUtente,data,ora,minutoArrivo,codEpisodio,codFilm) VALUES ('CarolinaSanzani','Carolina','28/01/2020','07:44:21','00:50:00','A0103',NULL)</v>
      </c>
      <c r="N147" s="5">
        <f t="shared" ca="1" si="30"/>
        <v>0.82498944355544901</v>
      </c>
      <c r="O147" s="3" t="b">
        <f t="shared" si="31"/>
        <v>0</v>
      </c>
      <c r="Q147" s="2">
        <v>44369</v>
      </c>
      <c r="R147" t="b">
        <f t="shared" ca="1" si="32"/>
        <v>0</v>
      </c>
      <c r="S147" t="b">
        <f t="shared" ca="1" si="33"/>
        <v>0</v>
      </c>
      <c r="T147" t="b">
        <f t="shared" ca="1" si="34"/>
        <v>1</v>
      </c>
    </row>
    <row r="148" spans="1:20">
      <c r="A148" s="1" t="s">
        <v>86</v>
      </c>
      <c r="B148" s="1" t="s">
        <v>87</v>
      </c>
      <c r="C148" t="s">
        <v>3</v>
      </c>
      <c r="D148" s="2">
        <f t="shared" ca="1" si="27"/>
        <v>44060</v>
      </c>
      <c r="E148" s="6" t="str">
        <f t="shared" ca="1" si="28"/>
        <v>17/08/2020</v>
      </c>
      <c r="F148" t="str">
        <f t="shared" ca="1" si="29"/>
        <v>08:59:15</v>
      </c>
      <c r="G148" s="3">
        <f t="shared" si="37"/>
        <v>3.4722222222222224E-2</v>
      </c>
      <c r="H148" s="3" t="str">
        <f t="shared" si="35"/>
        <v>00:50:00</v>
      </c>
      <c r="I148" s="8" t="s">
        <v>113</v>
      </c>
      <c r="J148" s="9">
        <v>3.4722222222222224E-2</v>
      </c>
      <c r="L148" s="3" t="str">
        <f t="shared" ca="1" si="36"/>
        <v>('CarolinaSanzani','Camilla','17/08/2020','08:59:15','00:50:00','A0104',NULL)</v>
      </c>
      <c r="M148" s="4" t="str">
        <f ca="1">CONCATENATE("INSERT INTO VISIONE (",$A$1,",",$C$1,",",$D$1,",",$F$1,",",$G$1,",",$I$1,",",$K$1,")"," VALUES ",AIUTO_ALE!L148)</f>
        <v>INSERT INTO VISIONE (nomeAccount,nomeUtente,data,ora,minutoArrivo,codEpisodio,codFilm) VALUES ('CarolinaSanzani','Camilla','17/08/2020','08:59:15','00:50:00','A0104',NULL)</v>
      </c>
      <c r="N148" s="5">
        <f t="shared" ca="1" si="30"/>
        <v>7.7523019535653326E-2</v>
      </c>
      <c r="O148" s="3" t="b">
        <f t="shared" si="31"/>
        <v>0</v>
      </c>
      <c r="Q148" s="2">
        <v>44369</v>
      </c>
      <c r="R148" t="b">
        <f t="shared" ca="1" si="32"/>
        <v>0</v>
      </c>
      <c r="S148" t="b">
        <f t="shared" ca="1" si="33"/>
        <v>0</v>
      </c>
      <c r="T148" t="b">
        <f t="shared" ca="1" si="34"/>
        <v>1</v>
      </c>
    </row>
    <row r="149" spans="1:20">
      <c r="A149" s="1" t="s">
        <v>86</v>
      </c>
      <c r="B149" s="1" t="s">
        <v>87</v>
      </c>
      <c r="C149" t="s">
        <v>30</v>
      </c>
      <c r="D149" s="2">
        <f t="shared" ca="1" si="27"/>
        <v>44328</v>
      </c>
      <c r="E149" s="6" t="str">
        <f t="shared" ca="1" si="28"/>
        <v>12/05/2021</v>
      </c>
      <c r="F149" t="str">
        <f t="shared" ca="1" si="29"/>
        <v>17:40:11</v>
      </c>
      <c r="G149" s="3">
        <f t="shared" si="37"/>
        <v>3.4722222222222224E-2</v>
      </c>
      <c r="H149" s="3" t="str">
        <f t="shared" si="35"/>
        <v>00:50:00</v>
      </c>
      <c r="I149" s="8" t="s">
        <v>114</v>
      </c>
      <c r="J149" s="9">
        <v>3.4722222222222224E-2</v>
      </c>
      <c r="L149" s="3" t="str">
        <f t="shared" ca="1" si="36"/>
        <v>('CarolinaSanzani','Chiara','12/05/2021','17:40:11','00:50:00','A0105',NULL)</v>
      </c>
      <c r="M149" s="4" t="str">
        <f ca="1">CONCATENATE("INSERT INTO VISIONE (",$A$1,",",$C$1,",",$D$1,",",$F$1,",",$G$1,",",$I$1,",",$K$1,")"," VALUES ",AIUTO_ALE!L149)</f>
        <v>INSERT INTO VISIONE (nomeAccount,nomeUtente,data,ora,minutoArrivo,codEpisodio,codFilm) VALUES ('CarolinaSanzani','Chiara','12/05/2021','17:40:11','00:50:00','A0105',NULL)</v>
      </c>
      <c r="N149" s="5">
        <f t="shared" ca="1" si="30"/>
        <v>0.55162467087664324</v>
      </c>
      <c r="O149" s="3" t="b">
        <f t="shared" si="31"/>
        <v>0</v>
      </c>
      <c r="Q149" s="2">
        <v>44369</v>
      </c>
      <c r="R149" t="b">
        <f t="shared" ca="1" si="32"/>
        <v>0</v>
      </c>
      <c r="S149" t="b">
        <f t="shared" ca="1" si="33"/>
        <v>0</v>
      </c>
      <c r="T149" t="b">
        <f t="shared" ca="1" si="34"/>
        <v>1</v>
      </c>
    </row>
    <row r="150" spans="1:20">
      <c r="A150" s="1" t="s">
        <v>83</v>
      </c>
      <c r="B150" s="1" t="s">
        <v>84</v>
      </c>
      <c r="C150" t="s">
        <v>85</v>
      </c>
      <c r="D150" s="2">
        <f t="shared" ca="1" si="27"/>
        <v>44344</v>
      </c>
      <c r="E150" s="6" t="str">
        <f t="shared" ca="1" si="28"/>
        <v>28/05/2021</v>
      </c>
      <c r="F150" t="str">
        <f t="shared" ca="1" si="29"/>
        <v>08:49:25</v>
      </c>
      <c r="G150" s="3">
        <f t="shared" si="37"/>
        <v>3.4722222222222224E-2</v>
      </c>
      <c r="H150" s="3" t="str">
        <f t="shared" si="35"/>
        <v>00:50:00</v>
      </c>
      <c r="I150" s="8" t="s">
        <v>152</v>
      </c>
      <c r="J150" s="9">
        <v>3.4722222222222224E-2</v>
      </c>
      <c r="L150" s="3" t="str">
        <f t="shared" ca="1" si="36"/>
        <v>('KevinBizzuti','Simone','28/05/2021','08:49:25','00:50:00','A0106',NULL)</v>
      </c>
      <c r="M150" s="4" t="str">
        <f ca="1">CONCATENATE("INSERT INTO VISIONE (",$A$1,",",$C$1,",",$D$1,",",$F$1,",",$G$1,",",$I$1,",",$K$1,")"," VALUES ",AIUTO_ALE!L150)</f>
        <v>INSERT INTO VISIONE (nomeAccount,nomeUtente,data,ora,minutoArrivo,codEpisodio,codFilm) VALUES ('KevinBizzuti','Simone','28/05/2021','08:49:25','00:50:00','A0106',NULL)</v>
      </c>
      <c r="N150" s="5">
        <f t="shared" ca="1" si="30"/>
        <v>0.48946347441632998</v>
      </c>
      <c r="O150" s="3" t="b">
        <f t="shared" si="31"/>
        <v>0</v>
      </c>
      <c r="Q150" s="2">
        <v>44369</v>
      </c>
      <c r="R150" t="b">
        <f t="shared" ca="1" si="32"/>
        <v>0</v>
      </c>
      <c r="S150" t="b">
        <f t="shared" ca="1" si="33"/>
        <v>0</v>
      </c>
      <c r="T150" t="b">
        <f t="shared" ca="1" si="34"/>
        <v>1</v>
      </c>
    </row>
    <row r="151" spans="1:20">
      <c r="A151" s="1" t="s">
        <v>83</v>
      </c>
      <c r="B151" s="1" t="s">
        <v>84</v>
      </c>
      <c r="C151" t="s">
        <v>43</v>
      </c>
      <c r="D151" s="2">
        <f t="shared" ca="1" si="27"/>
        <v>44286</v>
      </c>
      <c r="E151" s="6" t="str">
        <f t="shared" ca="1" si="28"/>
        <v>31/03/2021</v>
      </c>
      <c r="F151" t="str">
        <f t="shared" ca="1" si="29"/>
        <v>09:18:20</v>
      </c>
      <c r="G151" s="3">
        <f t="shared" si="37"/>
        <v>3.4722222222222224E-2</v>
      </c>
      <c r="H151" s="3" t="str">
        <f t="shared" si="35"/>
        <v>00:50:00</v>
      </c>
      <c r="I151" s="8" t="s">
        <v>153</v>
      </c>
      <c r="J151" s="9">
        <v>3.4722222222222224E-2</v>
      </c>
      <c r="L151" s="3" t="str">
        <f t="shared" ca="1" si="36"/>
        <v>('KevinBizzuti','Andrea','31/03/2021','09:18:20','00:50:00','A0107',NULL)</v>
      </c>
      <c r="M151" s="4" t="str">
        <f ca="1">CONCATENATE("INSERT INTO VISIONE (",$A$1,",",$C$1,",",$D$1,",",$F$1,",",$G$1,",",$I$1,",",$K$1,")"," VALUES ",AIUTO_ALE!L151)</f>
        <v>INSERT INTO VISIONE (nomeAccount,nomeUtente,data,ora,minutoArrivo,codEpisodio,codFilm) VALUES ('KevinBizzuti','Andrea','31/03/2021','09:18:20','00:50:00','A0107',NULL)</v>
      </c>
      <c r="N151" s="5">
        <f t="shared" ca="1" si="30"/>
        <v>0.18289400391089439</v>
      </c>
      <c r="O151" s="3" t="b">
        <f t="shared" si="31"/>
        <v>0</v>
      </c>
      <c r="Q151" s="2">
        <v>44369</v>
      </c>
      <c r="R151" t="b">
        <f t="shared" ca="1" si="32"/>
        <v>0</v>
      </c>
      <c r="S151" t="b">
        <f t="shared" ca="1" si="33"/>
        <v>0</v>
      </c>
      <c r="T151" t="b">
        <f t="shared" ca="1" si="34"/>
        <v>1</v>
      </c>
    </row>
    <row r="152" spans="1:20">
      <c r="A152" s="1" t="s">
        <v>83</v>
      </c>
      <c r="B152" s="1" t="s">
        <v>84</v>
      </c>
      <c r="C152" t="s">
        <v>31</v>
      </c>
      <c r="D152" s="2">
        <f t="shared" ca="1" si="27"/>
        <v>43930</v>
      </c>
      <c r="E152" s="6" t="str">
        <f t="shared" ca="1" si="28"/>
        <v>09/04/2020</v>
      </c>
      <c r="F152" t="str">
        <f t="shared" ca="1" si="29"/>
        <v>03:31:45</v>
      </c>
      <c r="G152" s="3">
        <f t="shared" si="37"/>
        <v>3.4722222222222224E-2</v>
      </c>
      <c r="H152" s="3" t="str">
        <f t="shared" si="35"/>
        <v>00:50:00</v>
      </c>
      <c r="I152" s="8" t="s">
        <v>154</v>
      </c>
      <c r="J152" s="9">
        <v>3.4722222222222224E-2</v>
      </c>
      <c r="L152" s="3" t="str">
        <f t="shared" ca="1" si="36"/>
        <v>('KevinBizzuti','Riccardo','09/04/2020','03:31:45','00:50:00','A0108',NULL)</v>
      </c>
      <c r="M152" s="4" t="str">
        <f ca="1">CONCATENATE("INSERT INTO VISIONE (",$A$1,",",$C$1,",",$D$1,",",$F$1,",",$G$1,",",$I$1,",",$K$1,")"," VALUES ",AIUTO_ALE!L152)</f>
        <v>INSERT INTO VISIONE (nomeAccount,nomeUtente,data,ora,minutoArrivo,codEpisodio,codFilm) VALUES ('KevinBizzuti','Riccardo','09/04/2020','03:31:45','00:50:00','A0108',NULL)</v>
      </c>
      <c r="N152" s="5">
        <f t="shared" ca="1" si="30"/>
        <v>0.25092288098576709</v>
      </c>
      <c r="O152" s="3" t="b">
        <f t="shared" si="31"/>
        <v>0</v>
      </c>
      <c r="Q152" s="2">
        <v>44369</v>
      </c>
      <c r="R152" t="b">
        <f t="shared" ca="1" si="32"/>
        <v>0</v>
      </c>
      <c r="S152" t="b">
        <f t="shared" ca="1" si="33"/>
        <v>0</v>
      </c>
      <c r="T152" t="b">
        <f t="shared" ca="1" si="34"/>
        <v>1</v>
      </c>
    </row>
    <row r="153" spans="1:20">
      <c r="A153" s="1" t="s">
        <v>60</v>
      </c>
      <c r="B153" s="1" t="s">
        <v>61</v>
      </c>
      <c r="C153" t="s">
        <v>62</v>
      </c>
      <c r="D153" s="2">
        <f t="shared" ca="1" si="27"/>
        <v>44067</v>
      </c>
      <c r="E153" s="6" t="str">
        <f t="shared" ca="1" si="28"/>
        <v>24/08/2020</v>
      </c>
      <c r="F153" t="str">
        <f t="shared" ca="1" si="29"/>
        <v>13:41:38</v>
      </c>
      <c r="G153" s="3">
        <f t="shared" si="37"/>
        <v>3.4722222222222224E-2</v>
      </c>
      <c r="H153" s="3" t="str">
        <f t="shared" si="35"/>
        <v>00:50:00</v>
      </c>
      <c r="I153" s="8" t="s">
        <v>155</v>
      </c>
      <c r="J153" s="9">
        <v>3.4722222222222224E-2</v>
      </c>
      <c r="L153" s="3" t="str">
        <f t="shared" ca="1" si="36"/>
        <v>('NickBelfiori','Nick','24/08/2020','13:41:38','00:50:00','A0109',NULL)</v>
      </c>
      <c r="M153" s="4" t="str">
        <f ca="1">CONCATENATE("INSERT INTO VISIONE (",$A$1,",",$C$1,",",$D$1,",",$F$1,",",$G$1,",",$I$1,",",$K$1,")"," VALUES ",AIUTO_ALE!L153)</f>
        <v>INSERT INTO VISIONE (nomeAccount,nomeUtente,data,ora,minutoArrivo,codEpisodio,codFilm) VALUES ('NickBelfiori','Nick','24/08/2020','13:41:38','00:50:00','A0109',NULL)</v>
      </c>
      <c r="N153" s="5">
        <f t="shared" ca="1" si="30"/>
        <v>0.9842097897914055</v>
      </c>
      <c r="O153" s="3" t="b">
        <f t="shared" si="31"/>
        <v>0</v>
      </c>
      <c r="Q153" s="2">
        <v>44369</v>
      </c>
      <c r="R153" t="b">
        <f t="shared" ca="1" si="32"/>
        <v>0</v>
      </c>
      <c r="S153" t="b">
        <f t="shared" ca="1" si="33"/>
        <v>0</v>
      </c>
      <c r="T153" t="b">
        <f t="shared" ca="1" si="34"/>
        <v>1</v>
      </c>
    </row>
    <row r="154" spans="1:20">
      <c r="A154" s="1" t="s">
        <v>60</v>
      </c>
      <c r="B154" s="1" t="s">
        <v>61</v>
      </c>
      <c r="C154" t="s">
        <v>43</v>
      </c>
      <c r="D154" s="2">
        <f t="shared" ca="1" si="27"/>
        <v>43855</v>
      </c>
      <c r="E154" s="6" t="str">
        <f t="shared" ca="1" si="28"/>
        <v>25/01/2020</v>
      </c>
      <c r="F154" t="str">
        <f t="shared" ca="1" si="29"/>
        <v>01:36:15</v>
      </c>
      <c r="G154" s="3">
        <f t="shared" si="37"/>
        <v>3.4722222222222224E-2</v>
      </c>
      <c r="H154" s="3" t="str">
        <f t="shared" si="35"/>
        <v>00:50:00</v>
      </c>
      <c r="I154" s="8" t="s">
        <v>156</v>
      </c>
      <c r="J154" s="9">
        <v>3.4722222222222224E-2</v>
      </c>
      <c r="L154" s="3" t="str">
        <f t="shared" ca="1" si="36"/>
        <v>('NickBelfiori','Andrea','25/01/2020','01:36:15','00:50:00','A0110',NULL)</v>
      </c>
      <c r="M154" s="4" t="str">
        <f ca="1">CONCATENATE("INSERT INTO VISIONE (",$A$1,",",$C$1,",",$D$1,",",$F$1,",",$G$1,",",$I$1,",",$K$1,")"," VALUES ",AIUTO_ALE!L154)</f>
        <v>INSERT INTO VISIONE (nomeAccount,nomeUtente,data,ora,minutoArrivo,codEpisodio,codFilm) VALUES ('NickBelfiori','Andrea','25/01/2020','01:36:15','00:50:00','A0110',NULL)</v>
      </c>
      <c r="N154" s="5">
        <f t="shared" ca="1" si="30"/>
        <v>0.28297262797723377</v>
      </c>
      <c r="O154" s="3" t="b">
        <f t="shared" si="31"/>
        <v>0</v>
      </c>
      <c r="Q154" s="2">
        <v>44369</v>
      </c>
      <c r="R154" t="b">
        <f t="shared" ca="1" si="32"/>
        <v>0</v>
      </c>
      <c r="S154" t="b">
        <f t="shared" ca="1" si="33"/>
        <v>0</v>
      </c>
      <c r="T154" t="b">
        <f t="shared" ca="1" si="34"/>
        <v>1</v>
      </c>
    </row>
    <row r="155" spans="1:20">
      <c r="A155" s="1" t="s">
        <v>57</v>
      </c>
      <c r="B155" s="1" t="s">
        <v>58</v>
      </c>
      <c r="C155" t="s">
        <v>59</v>
      </c>
      <c r="D155" s="2">
        <f t="shared" ca="1" si="27"/>
        <v>44193</v>
      </c>
      <c r="E155" s="6" t="str">
        <f t="shared" ca="1" si="28"/>
        <v>28/12/2020</v>
      </c>
      <c r="F155" t="str">
        <f t="shared" ca="1" si="29"/>
        <v>06:12:11</v>
      </c>
      <c r="G155" s="3">
        <f t="shared" si="37"/>
        <v>3.4722222222222224E-2</v>
      </c>
      <c r="H155" s="3" t="str">
        <f t="shared" si="35"/>
        <v>00:50:00</v>
      </c>
      <c r="I155" s="8" t="s">
        <v>147</v>
      </c>
      <c r="J155" s="9">
        <v>3.4722222222222224E-2</v>
      </c>
      <c r="L155" s="3" t="str">
        <f t="shared" ca="1" si="36"/>
        <v>('RyanVincenzi','Ryan','28/12/2020','06:12:11','00:50:00','A0201',NULL)</v>
      </c>
      <c r="M155" s="4" t="str">
        <f ca="1">CONCATENATE("INSERT INTO VISIONE (",$A$1,",",$C$1,",",$D$1,",",$F$1,",",$G$1,",",$I$1,",",$K$1,")"," VALUES ",AIUTO_ALE!L155)</f>
        <v>INSERT INTO VISIONE (nomeAccount,nomeUtente,data,ora,minutoArrivo,codEpisodio,codFilm) VALUES ('RyanVincenzi','Ryan','28/12/2020','06:12:11','00:50:00','A0201',NULL)</v>
      </c>
      <c r="N155" s="5">
        <f t="shared" ca="1" si="30"/>
        <v>0.30334019925082067</v>
      </c>
      <c r="O155" s="3" t="b">
        <f t="shared" si="31"/>
        <v>0</v>
      </c>
      <c r="Q155" s="2">
        <v>44369</v>
      </c>
      <c r="R155" t="b">
        <f t="shared" ca="1" si="32"/>
        <v>0</v>
      </c>
      <c r="S155" t="b">
        <f t="shared" ca="1" si="33"/>
        <v>0</v>
      </c>
      <c r="T155" t="b">
        <f t="shared" ca="1" si="34"/>
        <v>1</v>
      </c>
    </row>
    <row r="156" spans="1:20">
      <c r="A156" s="1" t="s">
        <v>57</v>
      </c>
      <c r="B156" s="1" t="s">
        <v>58</v>
      </c>
      <c r="C156" t="s">
        <v>40</v>
      </c>
      <c r="D156" s="2">
        <f t="shared" ca="1" si="27"/>
        <v>44119</v>
      </c>
      <c r="E156" s="6" t="str">
        <f t="shared" ca="1" si="28"/>
        <v>15/10/2020</v>
      </c>
      <c r="F156" t="str">
        <f t="shared" ca="1" si="29"/>
        <v>07:16:55</v>
      </c>
      <c r="G156" s="3">
        <f t="shared" si="37"/>
        <v>3.4722222222222224E-2</v>
      </c>
      <c r="H156" s="3" t="str">
        <f t="shared" si="35"/>
        <v>00:50:00</v>
      </c>
      <c r="I156" s="8" t="s">
        <v>148</v>
      </c>
      <c r="J156" s="9">
        <v>3.4722222222222224E-2</v>
      </c>
      <c r="L156" s="3" t="str">
        <f t="shared" ca="1" si="36"/>
        <v>('RyanVincenzi','Marco','15/10/2020','07:16:55','00:50:00','A0202',NULL)</v>
      </c>
      <c r="M156" s="4" t="str">
        <f ca="1">CONCATENATE("INSERT INTO VISIONE (",$A$1,",",$C$1,",",$D$1,",",$F$1,",",$G$1,",",$I$1,",",$K$1,")"," VALUES ",AIUTO_ALE!L156)</f>
        <v>INSERT INTO VISIONE (nomeAccount,nomeUtente,data,ora,minutoArrivo,codEpisodio,codFilm) VALUES ('RyanVincenzi','Marco','15/10/2020','07:16:55','00:50:00','A0202',NULL)</v>
      </c>
      <c r="N156" s="5">
        <f t="shared" ca="1" si="30"/>
        <v>0.94625529641245354</v>
      </c>
      <c r="O156" s="3" t="b">
        <f t="shared" si="31"/>
        <v>0</v>
      </c>
      <c r="Q156" s="2">
        <v>44369</v>
      </c>
      <c r="R156" t="b">
        <f t="shared" ca="1" si="32"/>
        <v>0</v>
      </c>
      <c r="S156" t="b">
        <f t="shared" ca="1" si="33"/>
        <v>0</v>
      </c>
      <c r="T156" t="b">
        <f t="shared" ca="1" si="34"/>
        <v>1</v>
      </c>
    </row>
    <row r="157" spans="1:20">
      <c r="A157" s="1" t="s">
        <v>79</v>
      </c>
      <c r="B157" s="1" t="s">
        <v>80</v>
      </c>
      <c r="C157" t="s">
        <v>78</v>
      </c>
      <c r="D157" s="2">
        <f t="shared" ca="1" si="27"/>
        <v>44071</v>
      </c>
      <c r="E157" s="6" t="str">
        <f t="shared" ca="1" si="28"/>
        <v>28/08/2020</v>
      </c>
      <c r="F157" t="str">
        <f t="shared" ca="1" si="29"/>
        <v>11:29:23</v>
      </c>
      <c r="G157" s="3">
        <f t="shared" si="37"/>
        <v>3.4722222222222224E-2</v>
      </c>
      <c r="H157" s="3" t="str">
        <f t="shared" si="35"/>
        <v>00:50:00</v>
      </c>
      <c r="I157" s="8" t="s">
        <v>149</v>
      </c>
      <c r="J157" s="9">
        <v>3.4722222222222224E-2</v>
      </c>
      <c r="L157" s="3" t="str">
        <f t="shared" ca="1" si="36"/>
        <v>('SigfridoPraxiolu','Sigfrido','28/08/2020','11:29:23','00:50:00','A0203',NULL)</v>
      </c>
      <c r="M157" s="4" t="str">
        <f ca="1">CONCATENATE("INSERT INTO VISIONE (",$A$1,",",$C$1,",",$D$1,",",$F$1,",",$G$1,",",$I$1,",",$K$1,")"," VALUES ",AIUTO_ALE!L157)</f>
        <v>INSERT INTO VISIONE (nomeAccount,nomeUtente,data,ora,minutoArrivo,codEpisodio,codFilm) VALUES ('SigfridoPraxiolu','Sigfrido','28/08/2020','11:29:23','00:50:00','A0203',NULL)</v>
      </c>
      <c r="N157" s="5">
        <f t="shared" ca="1" si="30"/>
        <v>0.62936072243606933</v>
      </c>
      <c r="O157" s="3" t="b">
        <f t="shared" si="31"/>
        <v>0</v>
      </c>
      <c r="Q157" s="2">
        <v>44369</v>
      </c>
      <c r="R157" t="b">
        <f t="shared" ca="1" si="32"/>
        <v>0</v>
      </c>
      <c r="S157" t="b">
        <f t="shared" ca="1" si="33"/>
        <v>0</v>
      </c>
      <c r="T157" t="b">
        <f t="shared" ca="1" si="34"/>
        <v>1</v>
      </c>
    </row>
    <row r="158" spans="1:20">
      <c r="A158" s="1" t="s">
        <v>75</v>
      </c>
      <c r="B158" s="1" t="s">
        <v>76</v>
      </c>
      <c r="C158" t="s">
        <v>77</v>
      </c>
      <c r="D158" s="2">
        <f t="shared" ca="1" si="27"/>
        <v>44144</v>
      </c>
      <c r="E158" s="6" t="str">
        <f t="shared" ca="1" si="28"/>
        <v>09/11/2020</v>
      </c>
      <c r="F158" t="str">
        <f t="shared" ca="1" si="29"/>
        <v>06:04:42</v>
      </c>
      <c r="G158" s="3">
        <f t="shared" si="37"/>
        <v>3.4722222222222224E-2</v>
      </c>
      <c r="H158" s="3" t="str">
        <f t="shared" si="35"/>
        <v>00:50:00</v>
      </c>
      <c r="I158" s="8" t="s">
        <v>150</v>
      </c>
      <c r="J158" s="9">
        <v>3.4722222222222224E-2</v>
      </c>
      <c r="L158" s="3" t="str">
        <f t="shared" ca="1" si="36"/>
        <v>('GyllesBiscaro','Gyless','09/11/2020','06:04:42','00:50:00','A0204',NULL)</v>
      </c>
      <c r="M158" s="4" t="str">
        <f ca="1">CONCATENATE("INSERT INTO VISIONE (",$A$1,",",$C$1,",",$D$1,",",$F$1,",",$G$1,",",$I$1,",",$K$1,")"," VALUES ",AIUTO_ALE!L158)</f>
        <v>INSERT INTO VISIONE (nomeAccount,nomeUtente,data,ora,minutoArrivo,codEpisodio,codFilm) VALUES ('GyllesBiscaro','Gyless','09/11/2020','06:04:42','00:50:00','A0204',NULL)</v>
      </c>
      <c r="N158" s="5">
        <f t="shared" ca="1" si="30"/>
        <v>0.73181163937623861</v>
      </c>
      <c r="O158" s="3" t="b">
        <f t="shared" si="31"/>
        <v>0</v>
      </c>
      <c r="Q158" s="2">
        <v>44369</v>
      </c>
      <c r="R158" t="b">
        <f t="shared" ca="1" si="32"/>
        <v>0</v>
      </c>
      <c r="S158" t="b">
        <f t="shared" ca="1" si="33"/>
        <v>0</v>
      </c>
      <c r="T158" t="b">
        <f t="shared" ca="1" si="34"/>
        <v>1</v>
      </c>
    </row>
    <row r="159" spans="1:20">
      <c r="A159" s="1" t="s">
        <v>75</v>
      </c>
      <c r="B159" s="1" t="s">
        <v>76</v>
      </c>
      <c r="C159" t="s">
        <v>59</v>
      </c>
      <c r="D159" s="2">
        <f t="shared" ca="1" si="27"/>
        <v>44235</v>
      </c>
      <c r="E159" s="6" t="str">
        <f t="shared" ca="1" si="28"/>
        <v>08/02/2021</v>
      </c>
      <c r="F159" t="str">
        <f t="shared" ca="1" si="29"/>
        <v>16:31:46</v>
      </c>
      <c r="G159" s="3">
        <f t="shared" si="37"/>
        <v>3.4722222222222224E-2</v>
      </c>
      <c r="H159" s="3" t="str">
        <f t="shared" si="35"/>
        <v>00:50:00</v>
      </c>
      <c r="I159" s="8" t="s">
        <v>157</v>
      </c>
      <c r="J159" s="9">
        <v>3.4722222222222224E-2</v>
      </c>
      <c r="L159" s="3" t="str">
        <f t="shared" ca="1" si="36"/>
        <v>('GyllesBiscaro','Ryan','08/02/2021','16:31:46','00:50:00','A0205',NULL)</v>
      </c>
      <c r="M159" s="4" t="str">
        <f ca="1">CONCATENATE("INSERT INTO VISIONE (",$A$1,",",$C$1,",",$D$1,",",$F$1,",",$G$1,",",$I$1,",",$K$1,")"," VALUES ",AIUTO_ALE!L159)</f>
        <v>INSERT INTO VISIONE (nomeAccount,nomeUtente,data,ora,minutoArrivo,codEpisodio,codFilm) VALUES ('GyllesBiscaro','Ryan','08/02/2021','16:31:46','00:50:00','A0205',NULL)</v>
      </c>
      <c r="N159" s="5">
        <f t="shared" ca="1" si="30"/>
        <v>0.68451758825563847</v>
      </c>
      <c r="O159" s="3" t="b">
        <f t="shared" si="31"/>
        <v>0</v>
      </c>
      <c r="Q159" s="2">
        <v>44369</v>
      </c>
      <c r="R159" t="b">
        <f t="shared" ca="1" si="32"/>
        <v>0</v>
      </c>
      <c r="S159" t="b">
        <f t="shared" ca="1" si="33"/>
        <v>0</v>
      </c>
      <c r="T159" t="b">
        <f t="shared" ca="1" si="34"/>
        <v>1</v>
      </c>
    </row>
    <row r="160" spans="1:20">
      <c r="A160" s="1" t="s">
        <v>71</v>
      </c>
      <c r="B160" s="1" t="s">
        <v>72</v>
      </c>
      <c r="C160" t="s">
        <v>74</v>
      </c>
      <c r="D160" s="2">
        <f t="shared" ca="1" si="27"/>
        <v>44006</v>
      </c>
      <c r="E160" s="6" t="str">
        <f t="shared" ca="1" si="28"/>
        <v>24/06/2020</v>
      </c>
      <c r="F160" t="str">
        <f t="shared" ca="1" si="29"/>
        <v>22:31:40</v>
      </c>
      <c r="G160" s="3">
        <f t="shared" si="37"/>
        <v>3.4722222222222224E-2</v>
      </c>
      <c r="H160" s="3" t="str">
        <f t="shared" si="35"/>
        <v>00:50:00</v>
      </c>
      <c r="I160" s="8" t="s">
        <v>158</v>
      </c>
      <c r="J160" s="9">
        <v>3.4722222222222224E-2</v>
      </c>
      <c r="L160" s="3" t="str">
        <f t="shared" ca="1" si="36"/>
        <v>('FrancescoGelmini','Francesco','24/06/2020','22:31:40','00:50:00','A0206',NULL)</v>
      </c>
      <c r="M160" s="4" t="str">
        <f ca="1">CONCATENATE("INSERT INTO VISIONE (",$A$1,",",$C$1,",",$D$1,",",$F$1,",",$G$1,",",$I$1,",",$K$1,")"," VALUES ",AIUTO_ALE!L160)</f>
        <v>INSERT INTO VISIONE (nomeAccount,nomeUtente,data,ora,minutoArrivo,codEpisodio,codFilm) VALUES ('FrancescoGelmini','Francesco','24/06/2020','22:31:40','00:50:00','A0206',NULL)</v>
      </c>
      <c r="N160" s="5">
        <f t="shared" ca="1" si="30"/>
        <v>0.13296732021763802</v>
      </c>
      <c r="O160" s="3" t="b">
        <f t="shared" si="31"/>
        <v>0</v>
      </c>
      <c r="Q160" s="2">
        <v>44369</v>
      </c>
      <c r="R160" t="b">
        <f t="shared" ca="1" si="32"/>
        <v>0</v>
      </c>
      <c r="S160" t="b">
        <f t="shared" ca="1" si="33"/>
        <v>0</v>
      </c>
      <c r="T160" t="b">
        <f t="shared" ca="1" si="34"/>
        <v>1</v>
      </c>
    </row>
    <row r="161" spans="1:20">
      <c r="A161" s="1" t="s">
        <v>71</v>
      </c>
      <c r="B161" s="1" t="s">
        <v>72</v>
      </c>
      <c r="C161" t="s">
        <v>73</v>
      </c>
      <c r="D161" s="2">
        <f t="shared" ca="1" si="27"/>
        <v>44063</v>
      </c>
      <c r="E161" s="6" t="str">
        <f t="shared" ca="1" si="28"/>
        <v>20/08/2020</v>
      </c>
      <c r="F161" t="str">
        <f t="shared" ca="1" si="29"/>
        <v>14:06:00</v>
      </c>
      <c r="G161" s="3">
        <f t="shared" si="37"/>
        <v>3.4722222222222224E-2</v>
      </c>
      <c r="H161" s="3" t="str">
        <f t="shared" si="35"/>
        <v>00:50:00</v>
      </c>
      <c r="I161" s="8" t="s">
        <v>159</v>
      </c>
      <c r="J161" s="9">
        <v>3.4722222222222224E-2</v>
      </c>
      <c r="L161" s="3" t="str">
        <f t="shared" ca="1" si="36"/>
        <v>('FrancescoGelmini','Gianluca','20/08/2020','14:06:00','00:50:00','A0207',NULL)</v>
      </c>
      <c r="M161" s="4" t="str">
        <f ca="1">CONCATENATE("INSERT INTO VISIONE (",$A$1,",",$C$1,",",$D$1,",",$F$1,",",$G$1,",",$I$1,",",$K$1,")"," VALUES ",AIUTO_ALE!L161)</f>
        <v>INSERT INTO VISIONE (nomeAccount,nomeUtente,data,ora,minutoArrivo,codEpisodio,codFilm) VALUES ('FrancescoGelmini','Gianluca','20/08/2020','14:06:00','00:50:00','A0207',NULL)</v>
      </c>
      <c r="N161" s="5">
        <f t="shared" ca="1" si="30"/>
        <v>0.9889905731078914</v>
      </c>
      <c r="O161" s="3" t="b">
        <f t="shared" si="31"/>
        <v>0</v>
      </c>
      <c r="Q161" s="2">
        <v>44369</v>
      </c>
      <c r="R161" t="b">
        <f t="shared" ca="1" si="32"/>
        <v>0</v>
      </c>
      <c r="S161" t="b">
        <f t="shared" ca="1" si="33"/>
        <v>0</v>
      </c>
      <c r="T161" t="b">
        <f t="shared" ca="1" si="34"/>
        <v>1</v>
      </c>
    </row>
    <row r="162" spans="1:20">
      <c r="A162" s="1" t="s">
        <v>71</v>
      </c>
      <c r="B162" s="1" t="s">
        <v>72</v>
      </c>
      <c r="C162" t="s">
        <v>0</v>
      </c>
      <c r="D162" s="2">
        <f t="shared" ca="1" si="27"/>
        <v>44008</v>
      </c>
      <c r="E162" s="6" t="str">
        <f t="shared" ca="1" si="28"/>
        <v>26/06/2020</v>
      </c>
      <c r="F162" t="str">
        <f t="shared" ca="1" si="29"/>
        <v>13:48:33</v>
      </c>
      <c r="G162" s="3">
        <f t="shared" si="37"/>
        <v>3.4722222222222224E-2</v>
      </c>
      <c r="H162" s="3" t="str">
        <f t="shared" si="35"/>
        <v>00:50:00</v>
      </c>
      <c r="I162" s="8" t="s">
        <v>160</v>
      </c>
      <c r="J162" s="9">
        <v>3.4722222222222224E-2</v>
      </c>
      <c r="L162" s="3" t="str">
        <f t="shared" ca="1" si="36"/>
        <v>('FrancescoGelmini','Sofia','26/06/2020','13:48:33','00:50:00','A0208',NULL)</v>
      </c>
      <c r="M162" s="4" t="str">
        <f ca="1">CONCATENATE("INSERT INTO VISIONE (",$A$1,",",$C$1,",",$D$1,",",$F$1,",",$G$1,",",$I$1,",",$K$1,")"," VALUES ",AIUTO_ALE!L162)</f>
        <v>INSERT INTO VISIONE (nomeAccount,nomeUtente,data,ora,minutoArrivo,codEpisodio,codFilm) VALUES ('FrancescoGelmini','Sofia','26/06/2020','13:48:33','00:50:00','A0208',NULL)</v>
      </c>
      <c r="N162" s="5">
        <f t="shared" ca="1" si="30"/>
        <v>0.85477494263677856</v>
      </c>
      <c r="O162" s="3" t="b">
        <f t="shared" si="31"/>
        <v>0</v>
      </c>
      <c r="Q162" s="2">
        <v>44369</v>
      </c>
      <c r="R162" t="b">
        <f t="shared" ca="1" si="32"/>
        <v>0</v>
      </c>
      <c r="S162" t="b">
        <f t="shared" ca="1" si="33"/>
        <v>0</v>
      </c>
      <c r="T162" t="b">
        <f t="shared" ca="1" si="34"/>
        <v>1</v>
      </c>
    </row>
    <row r="163" spans="1:20">
      <c r="A163" s="1" t="s">
        <v>68</v>
      </c>
      <c r="B163" s="1" t="s">
        <v>69</v>
      </c>
      <c r="C163" t="s">
        <v>70</v>
      </c>
      <c r="D163" s="2">
        <f t="shared" ca="1" si="27"/>
        <v>44362</v>
      </c>
      <c r="E163" s="6" t="str">
        <f t="shared" ca="1" si="28"/>
        <v>15/06/2021</v>
      </c>
      <c r="F163" t="str">
        <f t="shared" ca="1" si="29"/>
        <v>14:48:27</v>
      </c>
      <c r="G163" s="3">
        <f t="shared" si="37"/>
        <v>3.4722222222222224E-2</v>
      </c>
      <c r="H163" s="3" t="str">
        <f t="shared" si="35"/>
        <v>00:50:00</v>
      </c>
      <c r="I163" s="8" t="s">
        <v>115</v>
      </c>
      <c r="J163" s="9">
        <v>3.4722222222222224E-2</v>
      </c>
      <c r="L163" s="3" t="str">
        <f t="shared" ca="1" si="36"/>
        <v>('JuryCotugno','Jury','15/06/2021','14:48:27','00:50:00','B0101',NULL)</v>
      </c>
      <c r="M163" s="4" t="str">
        <f ca="1">CONCATENATE("INSERT INTO VISIONE (",$A$1,",",$C$1,",",$D$1,",",$F$1,",",$G$1,",",$I$1,",",$K$1,")"," VALUES ",AIUTO_ALE!L163)</f>
        <v>INSERT INTO VISIONE (nomeAccount,nomeUtente,data,ora,minutoArrivo,codEpisodio,codFilm) VALUES ('JuryCotugno','Jury','15/06/2021','14:48:27','00:50:00','B0101',NULL)</v>
      </c>
      <c r="N163" s="5">
        <f t="shared" ca="1" si="30"/>
        <v>0.86393597335753491</v>
      </c>
      <c r="O163" s="3" t="b">
        <f t="shared" si="31"/>
        <v>0</v>
      </c>
      <c r="Q163" s="2">
        <v>44369</v>
      </c>
      <c r="R163" t="b">
        <f t="shared" ca="1" si="32"/>
        <v>0</v>
      </c>
      <c r="S163" t="b">
        <f t="shared" ca="1" si="33"/>
        <v>0</v>
      </c>
      <c r="T163" t="b">
        <f t="shared" ca="1" si="34"/>
        <v>1</v>
      </c>
    </row>
    <row r="164" spans="1:20">
      <c r="A164" s="1" t="s">
        <v>68</v>
      </c>
      <c r="B164" s="1" t="s">
        <v>69</v>
      </c>
      <c r="C164" t="s">
        <v>67</v>
      </c>
      <c r="D164" s="2">
        <f t="shared" ca="1" si="27"/>
        <v>43962</v>
      </c>
      <c r="E164" s="6" t="str">
        <f t="shared" ca="1" si="28"/>
        <v>11/05/2020</v>
      </c>
      <c r="F164" t="str">
        <f t="shared" ca="1" si="29"/>
        <v>04:44:32</v>
      </c>
      <c r="G164" s="3">
        <f t="shared" si="37"/>
        <v>3.4722222222222224E-2</v>
      </c>
      <c r="H164" s="3" t="str">
        <f t="shared" si="35"/>
        <v>00:50:00</v>
      </c>
      <c r="I164" s="8" t="s">
        <v>116</v>
      </c>
      <c r="J164" s="9">
        <v>3.4722222222222224E-2</v>
      </c>
      <c r="L164" s="3" t="str">
        <f t="shared" ca="1" si="36"/>
        <v>('JuryCotugno','Viola','11/05/2020','04:44:32','00:50:00','B0102',NULL)</v>
      </c>
      <c r="M164" s="4" t="str">
        <f ca="1">CONCATENATE("INSERT INTO VISIONE (",$A$1,",",$C$1,",",$D$1,",",$F$1,",",$G$1,",",$I$1,",",$K$1,")"," VALUES ",AIUTO_ALE!L164)</f>
        <v>INSERT INTO VISIONE (nomeAccount,nomeUtente,data,ora,minutoArrivo,codEpisodio,codFilm) VALUES ('JuryCotugno','Viola','11/05/2020','04:44:32','00:50:00','B0102',NULL)</v>
      </c>
      <c r="N164" s="5">
        <f t="shared" ca="1" si="30"/>
        <v>0.81249529724231717</v>
      </c>
      <c r="O164" s="3" t="b">
        <f t="shared" si="31"/>
        <v>0</v>
      </c>
      <c r="Q164" s="2">
        <v>44369</v>
      </c>
      <c r="R164" t="b">
        <f t="shared" ca="1" si="32"/>
        <v>0</v>
      </c>
      <c r="S164" t="b">
        <f t="shared" ca="1" si="33"/>
        <v>0</v>
      </c>
      <c r="T164" t="b">
        <f t="shared" ca="1" si="34"/>
        <v>1</v>
      </c>
    </row>
    <row r="165" spans="1:20">
      <c r="A165" s="1" t="s">
        <v>63</v>
      </c>
      <c r="B165" s="1" t="s">
        <v>64</v>
      </c>
      <c r="C165" t="s">
        <v>66</v>
      </c>
      <c r="D165" s="2">
        <f t="shared" ca="1" si="27"/>
        <v>44002</v>
      </c>
      <c r="E165" s="6" t="str">
        <f t="shared" ca="1" si="28"/>
        <v>20/06/2020</v>
      </c>
      <c r="F165" t="str">
        <f t="shared" ca="1" si="29"/>
        <v>02:29:35</v>
      </c>
      <c r="G165" s="3">
        <f t="shared" si="37"/>
        <v>3.4722222222222224E-2</v>
      </c>
      <c r="H165" s="3" t="str">
        <f t="shared" si="35"/>
        <v>00:50:00</v>
      </c>
      <c r="I165" s="8" t="s">
        <v>117</v>
      </c>
      <c r="J165" s="9">
        <v>3.4722222222222224E-2</v>
      </c>
      <c r="L165" s="3" t="str">
        <f t="shared" ca="1" si="36"/>
        <v>('ZaraFederici','Zara','20/06/2020','02:29:35','00:50:00','B0103',NULL)</v>
      </c>
      <c r="M165" s="4" t="str">
        <f ca="1">CONCATENATE("INSERT INTO VISIONE (",$A$1,",",$C$1,",",$D$1,",",$F$1,",",$G$1,",",$I$1,",",$K$1,")"," VALUES ",AIUTO_ALE!L165)</f>
        <v>INSERT INTO VISIONE (nomeAccount,nomeUtente,data,ora,minutoArrivo,codEpisodio,codFilm) VALUES ('ZaraFederici','Zara','20/06/2020','02:29:35','00:50:00','B0103',NULL)</v>
      </c>
      <c r="N165" s="5">
        <f t="shared" ca="1" si="30"/>
        <v>5.9583996677462725E-2</v>
      </c>
      <c r="O165" s="3" t="b">
        <f t="shared" si="31"/>
        <v>0</v>
      </c>
      <c r="Q165" s="2">
        <v>44369</v>
      </c>
      <c r="R165" t="b">
        <f t="shared" ca="1" si="32"/>
        <v>0</v>
      </c>
      <c r="S165" t="b">
        <f t="shared" ca="1" si="33"/>
        <v>0</v>
      </c>
      <c r="T165" t="b">
        <f t="shared" ca="1" si="34"/>
        <v>1</v>
      </c>
    </row>
    <row r="166" spans="1:20">
      <c r="A166" s="1" t="s">
        <v>63</v>
      </c>
      <c r="B166" s="1" t="s">
        <v>64</v>
      </c>
      <c r="C166" t="s">
        <v>65</v>
      </c>
      <c r="D166" s="2">
        <f t="shared" ca="1" si="27"/>
        <v>44252</v>
      </c>
      <c r="E166" s="6" t="str">
        <f t="shared" ca="1" si="28"/>
        <v>25/02/2021</v>
      </c>
      <c r="F166" t="str">
        <f t="shared" ca="1" si="29"/>
        <v>12:55:03</v>
      </c>
      <c r="G166" s="3">
        <f t="shared" ref="G166:G201" si="38">J166</f>
        <v>3.4722222222222224E-2</v>
      </c>
      <c r="H166" s="3" t="str">
        <f t="shared" si="35"/>
        <v>00:50:00</v>
      </c>
      <c r="I166" s="8" t="s">
        <v>151</v>
      </c>
      <c r="J166" s="9">
        <v>3.4722222222222224E-2</v>
      </c>
      <c r="L166" s="3" t="str">
        <f t="shared" ca="1" si="36"/>
        <v>('ZaraFederici','Margherita','25/02/2021','12:55:03','00:50:00','B0104',NULL)</v>
      </c>
      <c r="M166" s="4" t="str">
        <f ca="1">CONCATENATE("INSERT INTO VISIONE (",$A$1,",",$C$1,",",$D$1,",",$F$1,",",$G$1,",",$I$1,",",$K$1,")"," VALUES ",AIUTO_ALE!L166)</f>
        <v>INSERT INTO VISIONE (nomeAccount,nomeUtente,data,ora,minutoArrivo,codEpisodio,codFilm) VALUES ('ZaraFederici','Margherita','25/02/2021','12:55:03','00:50:00','B0104',NULL)</v>
      </c>
      <c r="N166" s="5">
        <f t="shared" ca="1" si="30"/>
        <v>0.44491842516765701</v>
      </c>
      <c r="O166" s="3" t="b">
        <f t="shared" si="31"/>
        <v>0</v>
      </c>
      <c r="Q166" s="2">
        <v>44369</v>
      </c>
      <c r="R166" t="b">
        <f t="shared" ca="1" si="32"/>
        <v>0</v>
      </c>
      <c r="S166" t="b">
        <f t="shared" ca="1" si="33"/>
        <v>0</v>
      </c>
      <c r="T166" t="b">
        <f t="shared" ca="1" si="34"/>
        <v>1</v>
      </c>
    </row>
    <row r="167" spans="1:20">
      <c r="A167" s="1" t="s">
        <v>63</v>
      </c>
      <c r="B167" s="1" t="s">
        <v>64</v>
      </c>
      <c r="C167" t="s">
        <v>0</v>
      </c>
      <c r="D167" s="2">
        <f t="shared" ca="1" si="27"/>
        <v>44116</v>
      </c>
      <c r="E167" s="6" t="str">
        <f t="shared" ca="1" si="28"/>
        <v>12/10/2020</v>
      </c>
      <c r="F167" t="str">
        <f t="shared" ca="1" si="29"/>
        <v>08:36:10</v>
      </c>
      <c r="G167" s="3">
        <f t="shared" si="38"/>
        <v>3.4722222222222224E-2</v>
      </c>
      <c r="H167" s="3" t="str">
        <f t="shared" si="35"/>
        <v>00:50:00</v>
      </c>
      <c r="I167" s="8" t="s">
        <v>161</v>
      </c>
      <c r="J167" s="9">
        <v>3.4722222222222224E-2</v>
      </c>
      <c r="L167" s="3" t="str">
        <f t="shared" ca="1" si="36"/>
        <v>('ZaraFederici','Sofia','12/10/2020','08:36:10','00:50:00','B0105',NULL)</v>
      </c>
      <c r="M167" s="4" t="str">
        <f ca="1">CONCATENATE("INSERT INTO VISIONE (",$A$1,",",$C$1,",",$D$1,",",$F$1,",",$G$1,",",$I$1,",",$K$1,")"," VALUES ",AIUTO_ALE!L167)</f>
        <v>INSERT INTO VISIONE (nomeAccount,nomeUtente,data,ora,minutoArrivo,codEpisodio,codFilm) VALUES ('ZaraFederici','Sofia','12/10/2020','08:36:10','00:50:00','B0105',NULL)</v>
      </c>
      <c r="N167" s="5">
        <f t="shared" ca="1" si="30"/>
        <v>0.79813897447394</v>
      </c>
      <c r="O167" s="3" t="b">
        <f t="shared" si="31"/>
        <v>0</v>
      </c>
      <c r="Q167" s="2">
        <v>44369</v>
      </c>
      <c r="R167" t="b">
        <f t="shared" ca="1" si="32"/>
        <v>0</v>
      </c>
      <c r="S167" t="b">
        <f t="shared" ca="1" si="33"/>
        <v>0</v>
      </c>
      <c r="T167" t="b">
        <f t="shared" ca="1" si="34"/>
        <v>1</v>
      </c>
    </row>
    <row r="168" spans="1:20">
      <c r="A168" s="1" t="s">
        <v>54</v>
      </c>
      <c r="B168" s="1" t="s">
        <v>55</v>
      </c>
      <c r="C168" t="s">
        <v>56</v>
      </c>
      <c r="D168" s="2">
        <f t="shared" ca="1" si="27"/>
        <v>44101</v>
      </c>
      <c r="E168" s="6" t="str">
        <f t="shared" ca="1" si="28"/>
        <v>27/09/2020</v>
      </c>
      <c r="F168" t="str">
        <f t="shared" ca="1" si="29"/>
        <v>05:11:50</v>
      </c>
      <c r="G168" s="3">
        <f t="shared" si="38"/>
        <v>3.4722222222222224E-2</v>
      </c>
      <c r="H168" s="3" t="str">
        <f t="shared" si="35"/>
        <v>00:50:00</v>
      </c>
      <c r="I168" s="8" t="s">
        <v>162</v>
      </c>
      <c r="J168" s="9">
        <v>3.4722222222222224E-2</v>
      </c>
      <c r="L168" s="3" t="str">
        <f t="shared" ca="1" si="36"/>
        <v>('XavierDiIacono','Xavier','27/09/2020','05:11:50','00:50:00','B0106',NULL)</v>
      </c>
      <c r="M168" s="4" t="str">
        <f ca="1">CONCATENATE("INSERT INTO VISIONE (",$A$1,",",$C$1,",",$D$1,",",$F$1,",",$G$1,",",$I$1,",",$K$1,")"," VALUES ",AIUTO_ALE!L168)</f>
        <v>INSERT INTO VISIONE (nomeAccount,nomeUtente,data,ora,minutoArrivo,codEpisodio,codFilm) VALUES ('XavierDiIacono','Xavier','27/09/2020','05:11:50','00:50:00','B0106',NULL)</v>
      </c>
      <c r="N168" s="5">
        <f t="shared" ca="1" si="30"/>
        <v>0.50993604151637051</v>
      </c>
      <c r="O168" s="3" t="b">
        <f t="shared" si="31"/>
        <v>0</v>
      </c>
      <c r="Q168" s="2">
        <v>44369</v>
      </c>
      <c r="R168" t="b">
        <f t="shared" ca="1" si="32"/>
        <v>0</v>
      </c>
      <c r="S168" t="b">
        <f t="shared" ca="1" si="33"/>
        <v>0</v>
      </c>
      <c r="T168" t="b">
        <f t="shared" ca="1" si="34"/>
        <v>1</v>
      </c>
    </row>
    <row r="169" spans="1:20">
      <c r="A169" s="1" t="s">
        <v>54</v>
      </c>
      <c r="B169" s="1" t="s">
        <v>55</v>
      </c>
      <c r="C169" t="s">
        <v>53</v>
      </c>
      <c r="D169" s="2">
        <f t="shared" ca="1" si="27"/>
        <v>44114</v>
      </c>
      <c r="E169" s="6" t="str">
        <f t="shared" ca="1" si="28"/>
        <v>10/10/2020</v>
      </c>
      <c r="F169" t="str">
        <f t="shared" ca="1" si="29"/>
        <v>18:51:37</v>
      </c>
      <c r="G169" s="3">
        <f t="shared" si="38"/>
        <v>3.4722222222222224E-2</v>
      </c>
      <c r="H169" s="3" t="str">
        <f t="shared" si="35"/>
        <v>00:50:00</v>
      </c>
      <c r="I169" s="8" t="s">
        <v>163</v>
      </c>
      <c r="J169" s="9">
        <v>3.4722222222222224E-2</v>
      </c>
      <c r="L169" s="3" t="str">
        <f t="shared" ca="1" si="36"/>
        <v>('XavierDiIacono','Mirko','10/10/2020','18:51:37','00:50:00','B0107',NULL)</v>
      </c>
      <c r="M169" s="4" t="str">
        <f ca="1">CONCATENATE("INSERT INTO VISIONE (",$A$1,",",$C$1,",",$D$1,",",$F$1,",",$G$1,",",$I$1,",",$K$1,")"," VALUES ",AIUTO_ALE!L169)</f>
        <v>INSERT INTO VISIONE (nomeAccount,nomeUtente,data,ora,minutoArrivo,codEpisodio,codFilm) VALUES ('XavierDiIacono','Mirko','10/10/2020','18:51:37','00:50:00','B0107',NULL)</v>
      </c>
      <c r="N169" s="5">
        <f t="shared" ca="1" si="30"/>
        <v>1.3948320542833903E-2</v>
      </c>
      <c r="O169" s="3" t="b">
        <f t="shared" si="31"/>
        <v>0</v>
      </c>
      <c r="Q169" s="2">
        <v>44369</v>
      </c>
      <c r="R169" t="b">
        <f t="shared" ca="1" si="32"/>
        <v>0</v>
      </c>
      <c r="S169" t="b">
        <f t="shared" ca="1" si="33"/>
        <v>0</v>
      </c>
      <c r="T169" t="b">
        <f t="shared" ca="1" si="34"/>
        <v>1</v>
      </c>
    </row>
    <row r="170" spans="1:20">
      <c r="A170" s="1" t="s">
        <v>37</v>
      </c>
      <c r="B170" s="1" t="s">
        <v>38</v>
      </c>
      <c r="C170" t="s">
        <v>39</v>
      </c>
      <c r="D170" s="2">
        <f t="shared" ca="1" si="27"/>
        <v>44077</v>
      </c>
      <c r="E170" s="6" t="str">
        <f t="shared" ca="1" si="28"/>
        <v>03/09/2020</v>
      </c>
      <c r="F170" t="str">
        <f t="shared" ca="1" si="29"/>
        <v>04:55:26</v>
      </c>
      <c r="G170" s="3">
        <f t="shared" si="38"/>
        <v>3.4722222222222224E-2</v>
      </c>
      <c r="H170" s="3" t="str">
        <f t="shared" si="35"/>
        <v>00:50:00</v>
      </c>
      <c r="I170" s="8" t="s">
        <v>164</v>
      </c>
      <c r="J170" s="9">
        <v>3.4722222222222224E-2</v>
      </c>
      <c r="L170" s="3" t="str">
        <f t="shared" ca="1" si="36"/>
        <v>('BarbaraNevi','Barbara','03/09/2020','04:55:26','00:50:00','B0108',NULL)</v>
      </c>
      <c r="M170" s="4" t="str">
        <f ca="1">CONCATENATE("INSERT INTO VISIONE (",$A$1,",",$C$1,",",$D$1,",",$F$1,",",$G$1,",",$I$1,",",$K$1,")"," VALUES ",AIUTO_ALE!L170)</f>
        <v>INSERT INTO VISIONE (nomeAccount,nomeUtente,data,ora,minutoArrivo,codEpisodio,codFilm) VALUES ('BarbaraNevi','Barbara','03/09/2020','04:55:26','00:50:00','B0108',NULL)</v>
      </c>
      <c r="N170" s="5">
        <f t="shared" ca="1" si="30"/>
        <v>0.63219142365791736</v>
      </c>
      <c r="O170" s="3" t="b">
        <f t="shared" si="31"/>
        <v>0</v>
      </c>
      <c r="Q170" s="2">
        <v>44369</v>
      </c>
      <c r="R170" t="b">
        <f t="shared" ca="1" si="32"/>
        <v>0</v>
      </c>
      <c r="S170" t="b">
        <f t="shared" ca="1" si="33"/>
        <v>0</v>
      </c>
      <c r="T170" t="b">
        <f t="shared" ca="1" si="34"/>
        <v>1</v>
      </c>
    </row>
    <row r="171" spans="1:20">
      <c r="A171" s="1" t="s">
        <v>37</v>
      </c>
      <c r="B171" s="1" t="s">
        <v>38</v>
      </c>
      <c r="C171" t="s">
        <v>24</v>
      </c>
      <c r="D171" s="2">
        <f t="shared" ca="1" si="27"/>
        <v>43988</v>
      </c>
      <c r="E171" s="6" t="str">
        <f t="shared" ca="1" si="28"/>
        <v>06/06/2020</v>
      </c>
      <c r="F171" t="str">
        <f t="shared" ca="1" si="29"/>
        <v>16:27:31</v>
      </c>
      <c r="G171" s="3">
        <f t="shared" si="38"/>
        <v>3.4722222222222224E-2</v>
      </c>
      <c r="H171" s="3" t="str">
        <f t="shared" si="35"/>
        <v>00:50:00</v>
      </c>
      <c r="I171" s="8" t="s">
        <v>165</v>
      </c>
      <c r="J171" s="9">
        <v>3.4722222222222224E-2</v>
      </c>
      <c r="L171" s="3" t="str">
        <f t="shared" ca="1" si="36"/>
        <v>('BarbaraNevi','Elena','06/06/2020','16:27:31','00:50:00','B0109',NULL)</v>
      </c>
      <c r="M171" s="4" t="str">
        <f ca="1">CONCATENATE("INSERT INTO VISIONE (",$A$1,",",$C$1,",",$D$1,",",$F$1,",",$G$1,",",$I$1,",",$K$1,")"," VALUES ",AIUTO_ALE!L171)</f>
        <v>INSERT INTO VISIONE (nomeAccount,nomeUtente,data,ora,minutoArrivo,codEpisodio,codFilm) VALUES ('BarbaraNevi','Elena','06/06/2020','16:27:31','00:50:00','B0109',NULL)</v>
      </c>
      <c r="N171" s="5">
        <f t="shared" ca="1" si="30"/>
        <v>0.80937163698537318</v>
      </c>
      <c r="O171" s="3" t="b">
        <f t="shared" si="31"/>
        <v>0</v>
      </c>
      <c r="Q171" s="2">
        <v>44369</v>
      </c>
      <c r="R171" t="b">
        <f t="shared" ca="1" si="32"/>
        <v>0</v>
      </c>
      <c r="S171" t="b">
        <f t="shared" ca="1" si="33"/>
        <v>0</v>
      </c>
      <c r="T171" t="b">
        <f t="shared" ca="1" si="34"/>
        <v>1</v>
      </c>
    </row>
    <row r="172" spans="1:20">
      <c r="A172" s="1" t="s">
        <v>35</v>
      </c>
      <c r="B172" s="1" t="s">
        <v>36</v>
      </c>
      <c r="C172" t="s">
        <v>34</v>
      </c>
      <c r="D172" s="2">
        <f t="shared" ca="1" si="27"/>
        <v>44080</v>
      </c>
      <c r="E172" s="6" t="str">
        <f t="shared" ca="1" si="28"/>
        <v>06/09/2020</v>
      </c>
      <c r="F172" t="str">
        <f t="shared" ca="1" si="29"/>
        <v>11:28:50</v>
      </c>
      <c r="G172" s="3">
        <f t="shared" si="38"/>
        <v>3.4722222222222224E-2</v>
      </c>
      <c r="H172" s="3" t="str">
        <f t="shared" si="35"/>
        <v>00:50:00</v>
      </c>
      <c r="I172" s="8" t="s">
        <v>166</v>
      </c>
      <c r="J172" s="9">
        <v>3.4722222222222224E-2</v>
      </c>
      <c r="L172" s="3" t="str">
        <f t="shared" ca="1" si="36"/>
        <v>('HelenaBoccalupo','Helena','06/09/2020','11:28:50','00:50:00','B0110',NULL)</v>
      </c>
      <c r="M172" s="4" t="str">
        <f ca="1">CONCATENATE("INSERT INTO VISIONE (",$A$1,",",$C$1,",",$D$1,",",$F$1,",",$G$1,",",$I$1,",",$K$1,")"," VALUES ",AIUTO_ALE!L172)</f>
        <v>INSERT INTO VISIONE (nomeAccount,nomeUtente,data,ora,minutoArrivo,codEpisodio,codFilm) VALUES ('HelenaBoccalupo','Helena','06/09/2020','11:28:50','00:50:00','B0110',NULL)</v>
      </c>
      <c r="N172" s="5">
        <f t="shared" ca="1" si="30"/>
        <v>0.14992097011078198</v>
      </c>
      <c r="O172" s="3" t="b">
        <f t="shared" si="31"/>
        <v>0</v>
      </c>
      <c r="Q172" s="2">
        <v>44369</v>
      </c>
      <c r="R172" t="b">
        <f t="shared" ca="1" si="32"/>
        <v>0</v>
      </c>
      <c r="S172" t="b">
        <f t="shared" ca="1" si="33"/>
        <v>0</v>
      </c>
      <c r="T172" t="b">
        <f t="shared" ca="1" si="34"/>
        <v>1</v>
      </c>
    </row>
    <row r="173" spans="1:20">
      <c r="A173" s="1" t="s">
        <v>32</v>
      </c>
      <c r="B173" s="1" t="s">
        <v>33</v>
      </c>
      <c r="C173" t="s">
        <v>31</v>
      </c>
      <c r="D173" s="2">
        <f t="shared" ca="1" si="27"/>
        <v>44100</v>
      </c>
      <c r="E173" s="6" t="str">
        <f t="shared" ca="1" si="28"/>
        <v>26/09/2020</v>
      </c>
      <c r="F173" t="str">
        <f t="shared" ca="1" si="29"/>
        <v>00:26:04</v>
      </c>
      <c r="G173" s="3">
        <f t="shared" si="38"/>
        <v>3.4722222222222224E-2</v>
      </c>
      <c r="H173" s="3" t="str">
        <f t="shared" si="35"/>
        <v>00:50:00</v>
      </c>
      <c r="I173" s="8" t="s">
        <v>118</v>
      </c>
      <c r="J173" s="9">
        <v>3.4722222222222224E-2</v>
      </c>
      <c r="L173" s="3" t="str">
        <f t="shared" ca="1" si="36"/>
        <v>('RiccardoErrico','Riccardo','26/09/2020','00:26:04','00:50:00','C0101',NULL)</v>
      </c>
      <c r="M173" s="4" t="str">
        <f ca="1">CONCATENATE("INSERT INTO VISIONE (",$A$1,",",$C$1,",",$D$1,",",$F$1,",",$G$1,",",$I$1,",",$K$1,")"," VALUES ",AIUTO_ALE!L173)</f>
        <v>INSERT INTO VISIONE (nomeAccount,nomeUtente,data,ora,minutoArrivo,codEpisodio,codFilm) VALUES ('RiccardoErrico','Riccardo','26/09/2020','00:26:04','00:50:00','C0101',NULL)</v>
      </c>
      <c r="N173" s="5">
        <f t="shared" ca="1" si="30"/>
        <v>0.54694875899837569</v>
      </c>
      <c r="O173" s="3" t="b">
        <f t="shared" si="31"/>
        <v>0</v>
      </c>
      <c r="Q173" s="2">
        <v>44369</v>
      </c>
      <c r="R173" t="b">
        <f t="shared" ca="1" si="32"/>
        <v>0</v>
      </c>
      <c r="S173" t="b">
        <f t="shared" ca="1" si="33"/>
        <v>0</v>
      </c>
      <c r="T173" t="b">
        <f t="shared" ca="1" si="34"/>
        <v>1</v>
      </c>
    </row>
    <row r="174" spans="1:20">
      <c r="A174" s="1" t="s">
        <v>28</v>
      </c>
      <c r="B174" s="1" t="s">
        <v>29</v>
      </c>
      <c r="C174" t="s">
        <v>24</v>
      </c>
      <c r="D174" s="2">
        <f t="shared" ca="1" si="27"/>
        <v>44154</v>
      </c>
      <c r="E174" s="6" t="str">
        <f t="shared" ca="1" si="28"/>
        <v>19/11/2020</v>
      </c>
      <c r="F174" t="str">
        <f t="shared" ca="1" si="29"/>
        <v>20:22:45</v>
      </c>
      <c r="G174" s="3">
        <f t="shared" si="38"/>
        <v>3.4722222222222224E-2</v>
      </c>
      <c r="H174" s="3" t="str">
        <f t="shared" si="35"/>
        <v>00:50:00</v>
      </c>
      <c r="I174" s="8" t="s">
        <v>167</v>
      </c>
      <c r="J174" s="9">
        <v>3.4722222222222224E-2</v>
      </c>
      <c r="L174" s="3" t="str">
        <f t="shared" ca="1" si="36"/>
        <v>('ElenaDelia','Elena','19/11/2020','20:22:45','00:50:00','C0102',NULL)</v>
      </c>
      <c r="M174" s="4" t="str">
        <f ca="1">CONCATENATE("INSERT INTO VISIONE (",$A$1,",",$C$1,",",$D$1,",",$F$1,",",$G$1,",",$I$1,",",$K$1,")"," VALUES ",AIUTO_ALE!L174)</f>
        <v>INSERT INTO VISIONE (nomeAccount,nomeUtente,data,ora,minutoArrivo,codEpisodio,codFilm) VALUES ('ElenaDelia','Elena','19/11/2020','20:22:45','00:50:00','C0102',NULL)</v>
      </c>
      <c r="N174" s="5">
        <f t="shared" ca="1" si="30"/>
        <v>0.37170896574468237</v>
      </c>
      <c r="O174" s="3" t="b">
        <f t="shared" si="31"/>
        <v>0</v>
      </c>
      <c r="Q174" s="2">
        <v>44369</v>
      </c>
      <c r="R174" t="b">
        <f t="shared" ca="1" si="32"/>
        <v>0</v>
      </c>
      <c r="S174" t="b">
        <f t="shared" ca="1" si="33"/>
        <v>0</v>
      </c>
      <c r="T174" t="b">
        <f t="shared" ca="1" si="34"/>
        <v>1</v>
      </c>
    </row>
    <row r="175" spans="1:20">
      <c r="A175" s="1" t="s">
        <v>28</v>
      </c>
      <c r="B175" s="1" t="s">
        <v>29</v>
      </c>
      <c r="C175" t="s">
        <v>30</v>
      </c>
      <c r="D175" s="2">
        <f t="shared" ca="1" si="27"/>
        <v>44332</v>
      </c>
      <c r="E175" s="6" t="str">
        <f t="shared" ca="1" si="28"/>
        <v>16/05/2021</v>
      </c>
      <c r="F175" t="str">
        <f t="shared" ca="1" si="29"/>
        <v>14:35:56</v>
      </c>
      <c r="G175" s="3">
        <f t="shared" si="38"/>
        <v>3.4722222222222224E-2</v>
      </c>
      <c r="H175" s="3" t="str">
        <f t="shared" si="35"/>
        <v>00:50:00</v>
      </c>
      <c r="I175" s="8" t="s">
        <v>168</v>
      </c>
      <c r="J175" s="9">
        <v>3.4722222222222224E-2</v>
      </c>
      <c r="L175" s="3" t="str">
        <f t="shared" ca="1" si="36"/>
        <v>('ElenaDelia','Chiara','16/05/2021','14:35:56','00:50:00','C0103',NULL)</v>
      </c>
      <c r="M175" s="4" t="str">
        <f ca="1">CONCATENATE("INSERT INTO VISIONE (",$A$1,",",$C$1,",",$D$1,",",$F$1,",",$G$1,",",$I$1,",",$K$1,")"," VALUES ",AIUTO_ALE!L175)</f>
        <v>INSERT INTO VISIONE (nomeAccount,nomeUtente,data,ora,minutoArrivo,codEpisodio,codFilm) VALUES ('ElenaDelia','Chiara','16/05/2021','14:35:56','00:50:00','C0103',NULL)</v>
      </c>
      <c r="N175" s="5">
        <f t="shared" ca="1" si="30"/>
        <v>0.95010422108479653</v>
      </c>
      <c r="O175" s="3" t="b">
        <f t="shared" si="31"/>
        <v>0</v>
      </c>
      <c r="Q175" s="2">
        <v>44369</v>
      </c>
      <c r="R175" t="b">
        <f t="shared" ca="1" si="32"/>
        <v>0</v>
      </c>
      <c r="S175" t="b">
        <f t="shared" ca="1" si="33"/>
        <v>0</v>
      </c>
      <c r="T175" t="b">
        <f t="shared" ca="1" si="34"/>
        <v>1</v>
      </c>
    </row>
    <row r="176" spans="1:20">
      <c r="A176" s="1" t="s">
        <v>28</v>
      </c>
      <c r="B176" s="1" t="s">
        <v>29</v>
      </c>
      <c r="C176" t="s">
        <v>27</v>
      </c>
      <c r="D176" s="2">
        <f t="shared" ca="1" si="27"/>
        <v>44207</v>
      </c>
      <c r="E176" s="6" t="str">
        <f t="shared" ca="1" si="28"/>
        <v>11/01/2021</v>
      </c>
      <c r="F176" t="str">
        <f t="shared" ca="1" si="29"/>
        <v>12:21:15</v>
      </c>
      <c r="G176" s="3">
        <f t="shared" si="38"/>
        <v>3.4722222222222224E-2</v>
      </c>
      <c r="H176" s="3" t="str">
        <f t="shared" si="35"/>
        <v>00:50:00</v>
      </c>
      <c r="I176" s="8" t="s">
        <v>169</v>
      </c>
      <c r="J176" s="9">
        <v>3.4722222222222224E-2</v>
      </c>
      <c r="L176" s="3" t="str">
        <f t="shared" ca="1" si="36"/>
        <v>('ElenaDelia','Mattia','11/01/2021','12:21:15','00:50:00','C0104',NULL)</v>
      </c>
      <c r="M176" s="4" t="str">
        <f ca="1">CONCATENATE("INSERT INTO VISIONE (",$A$1,",",$C$1,",",$D$1,",",$F$1,",",$G$1,",",$I$1,",",$K$1,")"," VALUES ",AIUTO_ALE!L176)</f>
        <v>INSERT INTO VISIONE (nomeAccount,nomeUtente,data,ora,minutoArrivo,codEpisodio,codFilm) VALUES ('ElenaDelia','Mattia','11/01/2021','12:21:15','00:50:00','C0104',NULL)</v>
      </c>
      <c r="N176" s="5">
        <f t="shared" ca="1" si="30"/>
        <v>0.92013689189184111</v>
      </c>
      <c r="O176" s="3" t="b">
        <f t="shared" si="31"/>
        <v>0</v>
      </c>
      <c r="Q176" s="2">
        <v>44369</v>
      </c>
      <c r="R176" t="b">
        <f t="shared" ca="1" si="32"/>
        <v>0</v>
      </c>
      <c r="S176" t="b">
        <f t="shared" ca="1" si="33"/>
        <v>0</v>
      </c>
      <c r="T176" t="b">
        <f t="shared" ca="1" si="34"/>
        <v>1</v>
      </c>
    </row>
    <row r="177" spans="1:20">
      <c r="A177" s="1" t="s">
        <v>25</v>
      </c>
      <c r="B177" s="1" t="s">
        <v>26</v>
      </c>
      <c r="C177" t="s">
        <v>24</v>
      </c>
      <c r="D177" s="2">
        <f t="shared" ca="1" si="27"/>
        <v>44297</v>
      </c>
      <c r="E177" s="6" t="str">
        <f t="shared" ca="1" si="28"/>
        <v>11/04/2021</v>
      </c>
      <c r="F177" t="str">
        <f t="shared" ca="1" si="29"/>
        <v>22:35:56</v>
      </c>
      <c r="G177" s="3">
        <f t="shared" si="38"/>
        <v>3.4722222222222224E-2</v>
      </c>
      <c r="H177" s="3" t="str">
        <f t="shared" si="35"/>
        <v>00:50:00</v>
      </c>
      <c r="I177" s="8" t="s">
        <v>170</v>
      </c>
      <c r="J177" s="9">
        <v>3.4722222222222224E-2</v>
      </c>
      <c r="L177" s="3" t="str">
        <f t="shared" ca="1" si="36"/>
        <v>('ElenaRobertaNucibella','Elena','11/04/2021','22:35:56','00:50:00','C0105',NULL)</v>
      </c>
      <c r="M177" s="4" t="str">
        <f ca="1">CONCATENATE("INSERT INTO VISIONE (",$A$1,",",$C$1,",",$D$1,",",$F$1,",",$G$1,",",$I$1,",",$K$1,")"," VALUES ",AIUTO_ALE!L177)</f>
        <v>INSERT INTO VISIONE (nomeAccount,nomeUtente,data,ora,minutoArrivo,codEpisodio,codFilm) VALUES ('ElenaRobertaNucibella','Elena','11/04/2021','22:35:56','00:50:00','C0105',NULL)</v>
      </c>
      <c r="N177" s="5">
        <f t="shared" ca="1" si="30"/>
        <v>0.30890431741606061</v>
      </c>
      <c r="O177" s="3" t="b">
        <f t="shared" si="31"/>
        <v>0</v>
      </c>
      <c r="Q177" s="2">
        <v>44369</v>
      </c>
      <c r="R177" t="b">
        <f t="shared" ca="1" si="32"/>
        <v>0</v>
      </c>
      <c r="S177" t="b">
        <f t="shared" ca="1" si="33"/>
        <v>0</v>
      </c>
      <c r="T177" t="b">
        <f t="shared" ca="1" si="34"/>
        <v>1</v>
      </c>
    </row>
    <row r="178" spans="1:20">
      <c r="A178" s="1" t="s">
        <v>89</v>
      </c>
      <c r="B178" s="1" t="s">
        <v>16</v>
      </c>
      <c r="C178" t="s">
        <v>90</v>
      </c>
      <c r="D178" s="2">
        <f t="shared" ca="1" si="27"/>
        <v>44057</v>
      </c>
      <c r="E178" s="6" t="str">
        <f t="shared" ca="1" si="28"/>
        <v>14/08/2020</v>
      </c>
      <c r="F178" t="str">
        <f t="shared" ca="1" si="29"/>
        <v>11:07:42</v>
      </c>
      <c r="G178" s="3">
        <f t="shared" si="38"/>
        <v>3.4722222222222224E-2</v>
      </c>
      <c r="H178" s="3" t="str">
        <f t="shared" si="35"/>
        <v>00:50:00</v>
      </c>
      <c r="I178" s="8" t="s">
        <v>171</v>
      </c>
      <c r="J178" s="9">
        <v>3.4722222222222224E-2</v>
      </c>
      <c r="L178" s="3" t="str">
        <f t="shared" ca="1" si="36"/>
        <v>('JavisDoparconi','Javis','14/08/2020','11:07:42','00:50:00','C0106',NULL)</v>
      </c>
      <c r="M178" s="4" t="str">
        <f ca="1">CONCATENATE("INSERT INTO VISIONE (",$A$1,",",$C$1,",",$D$1,",",$F$1,",",$G$1,",",$I$1,",",$K$1,")"," VALUES ",AIUTO_ALE!L178)</f>
        <v>INSERT INTO VISIONE (nomeAccount,nomeUtente,data,ora,minutoArrivo,codEpisodio,codFilm) VALUES ('JavisDoparconi','Javis','14/08/2020','11:07:42','00:50:00','C0106',NULL)</v>
      </c>
      <c r="N178" s="5">
        <f t="shared" ca="1" si="30"/>
        <v>0.91282128370480553</v>
      </c>
      <c r="O178" s="3" t="b">
        <f t="shared" si="31"/>
        <v>0</v>
      </c>
      <c r="Q178" s="2">
        <v>44369</v>
      </c>
      <c r="R178" t="b">
        <f t="shared" ca="1" si="32"/>
        <v>0</v>
      </c>
      <c r="S178" t="b">
        <f t="shared" ca="1" si="33"/>
        <v>0</v>
      </c>
      <c r="T178" t="b">
        <f t="shared" ca="1" si="34"/>
        <v>1</v>
      </c>
    </row>
    <row r="179" spans="1:20">
      <c r="A179" s="1" t="s">
        <v>89</v>
      </c>
      <c r="B179" s="1" t="s">
        <v>16</v>
      </c>
      <c r="C179" t="s">
        <v>85</v>
      </c>
      <c r="D179" s="2">
        <f t="shared" ca="1" si="27"/>
        <v>44278</v>
      </c>
      <c r="E179" s="6" t="str">
        <f t="shared" ca="1" si="28"/>
        <v>23/03/2021</v>
      </c>
      <c r="F179" t="str">
        <f t="shared" ca="1" si="29"/>
        <v>06:29:17</v>
      </c>
      <c r="G179" s="3">
        <f t="shared" si="38"/>
        <v>3.4722222222222224E-2</v>
      </c>
      <c r="H179" s="3" t="str">
        <f t="shared" si="35"/>
        <v>00:50:00</v>
      </c>
      <c r="I179" s="8" t="s">
        <v>172</v>
      </c>
      <c r="J179" s="9">
        <v>3.4722222222222224E-2</v>
      </c>
      <c r="L179" s="3" t="str">
        <f t="shared" ca="1" si="36"/>
        <v>('JavisDoparconi','Simone','23/03/2021','06:29:17','00:50:00','C0107',NULL)</v>
      </c>
      <c r="M179" s="4" t="str">
        <f ca="1">CONCATENATE("INSERT INTO VISIONE (",$A$1,",",$C$1,",",$D$1,",",$F$1,",",$G$1,",",$I$1,",",$K$1,")"," VALUES ",AIUTO_ALE!L179)</f>
        <v>INSERT INTO VISIONE (nomeAccount,nomeUtente,data,ora,minutoArrivo,codEpisodio,codFilm) VALUES ('JavisDoparconi','Simone','23/03/2021','06:29:17','00:50:00','C0107',NULL)</v>
      </c>
      <c r="N179" s="5">
        <f t="shared" ca="1" si="30"/>
        <v>3.2612224929982947E-2</v>
      </c>
      <c r="O179" s="3" t="b">
        <f t="shared" si="31"/>
        <v>0</v>
      </c>
      <c r="Q179" s="2">
        <v>44369</v>
      </c>
      <c r="R179" t="b">
        <f t="shared" ca="1" si="32"/>
        <v>0</v>
      </c>
      <c r="S179" t="b">
        <f t="shared" ca="1" si="33"/>
        <v>0</v>
      </c>
      <c r="T179" t="b">
        <f t="shared" ca="1" si="34"/>
        <v>1</v>
      </c>
    </row>
    <row r="180" spans="1:20">
      <c r="A180" s="1" t="s">
        <v>22</v>
      </c>
      <c r="B180" s="1" t="s">
        <v>16</v>
      </c>
      <c r="C180" t="s">
        <v>23</v>
      </c>
      <c r="D180" s="2">
        <f t="shared" ca="1" si="27"/>
        <v>44197</v>
      </c>
      <c r="E180" s="6" t="str">
        <f t="shared" ca="1" si="28"/>
        <v>01/01/2021</v>
      </c>
      <c r="F180" t="str">
        <f t="shared" ca="1" si="29"/>
        <v>16:56:08</v>
      </c>
      <c r="G180" s="3">
        <f t="shared" si="38"/>
        <v>3.4722222222222224E-2</v>
      </c>
      <c r="H180" s="3" t="str">
        <f t="shared" si="35"/>
        <v>00:50:00</v>
      </c>
      <c r="I180" s="8" t="s">
        <v>173</v>
      </c>
      <c r="J180" s="9">
        <v>3.4722222222222224E-2</v>
      </c>
      <c r="L180" s="3" t="str">
        <f t="shared" ca="1" si="36"/>
        <v>('BeatriceNazari','Beatrice','01/01/2021','16:56:08','00:50:00','C0108',NULL)</v>
      </c>
      <c r="M180" s="4" t="str">
        <f ca="1">CONCATENATE("INSERT INTO VISIONE (",$A$1,",",$C$1,",",$D$1,",",$F$1,",",$G$1,",",$I$1,",",$K$1,")"," VALUES ",AIUTO_ALE!L180)</f>
        <v>INSERT INTO VISIONE (nomeAccount,nomeUtente,data,ora,minutoArrivo,codEpisodio,codFilm) VALUES ('BeatriceNazari','Beatrice','01/01/2021','16:56:08','00:50:00','C0108',NULL)</v>
      </c>
      <c r="N180" s="5">
        <f t="shared" ca="1" si="30"/>
        <v>0.82506404640006781</v>
      </c>
      <c r="O180" s="3" t="b">
        <f t="shared" si="31"/>
        <v>0</v>
      </c>
      <c r="Q180" s="2">
        <v>44369</v>
      </c>
      <c r="R180" t="b">
        <f t="shared" ca="1" si="32"/>
        <v>0</v>
      </c>
      <c r="S180" t="b">
        <f t="shared" ca="1" si="33"/>
        <v>0</v>
      </c>
      <c r="T180" t="b">
        <f t="shared" ca="1" si="34"/>
        <v>1</v>
      </c>
    </row>
    <row r="181" spans="1:20">
      <c r="A181" s="1" t="s">
        <v>22</v>
      </c>
      <c r="B181" s="1" t="s">
        <v>16</v>
      </c>
      <c r="C181" t="s">
        <v>21</v>
      </c>
      <c r="D181" s="2">
        <f t="shared" ca="1" si="27"/>
        <v>44178</v>
      </c>
      <c r="E181" s="6" t="str">
        <f t="shared" ca="1" si="28"/>
        <v>13/12/2020</v>
      </c>
      <c r="F181" t="str">
        <f t="shared" ca="1" si="29"/>
        <v>09:40:17</v>
      </c>
      <c r="G181" s="3">
        <f t="shared" si="38"/>
        <v>3.4722222222222224E-2</v>
      </c>
      <c r="H181" s="3" t="str">
        <f t="shared" si="35"/>
        <v>00:50:00</v>
      </c>
      <c r="I181" s="8" t="s">
        <v>174</v>
      </c>
      <c r="J181" s="9">
        <v>3.4722222222222224E-2</v>
      </c>
      <c r="L181" s="3" t="str">
        <f t="shared" ca="1" si="36"/>
        <v>('BeatriceNazari','Maicol','13/12/2020','09:40:17','00:50:00','C0109',NULL)</v>
      </c>
      <c r="M181" s="4" t="str">
        <f ca="1">CONCATENATE("INSERT INTO VISIONE (",$A$1,",",$C$1,",",$D$1,",",$F$1,",",$G$1,",",$I$1,",",$K$1,")"," VALUES ",AIUTO_ALE!L181)</f>
        <v>INSERT INTO VISIONE (nomeAccount,nomeUtente,data,ora,minutoArrivo,codEpisodio,codFilm) VALUES ('BeatriceNazari','Maicol','13/12/2020','09:40:17','00:50:00','C0109',NULL)</v>
      </c>
      <c r="N181" s="5">
        <f t="shared" ca="1" si="30"/>
        <v>0.49396030357097409</v>
      </c>
      <c r="O181" s="3" t="b">
        <f t="shared" si="31"/>
        <v>0</v>
      </c>
      <c r="Q181" s="2">
        <v>44369</v>
      </c>
      <c r="R181" t="b">
        <f t="shared" ca="1" si="32"/>
        <v>0</v>
      </c>
      <c r="S181" t="b">
        <f t="shared" ca="1" si="33"/>
        <v>0</v>
      </c>
      <c r="T181" t="b">
        <f t="shared" ca="1" si="34"/>
        <v>1</v>
      </c>
    </row>
    <row r="182" spans="1:20">
      <c r="A182" s="1" t="s">
        <v>15</v>
      </c>
      <c r="B182" s="1" t="s">
        <v>16</v>
      </c>
      <c r="C182" t="s">
        <v>14</v>
      </c>
      <c r="D182" s="2">
        <f t="shared" ca="1" si="27"/>
        <v>44334</v>
      </c>
      <c r="E182" s="6" t="str">
        <f t="shared" ca="1" si="28"/>
        <v>18/05/2021</v>
      </c>
      <c r="F182" t="str">
        <f t="shared" ca="1" si="29"/>
        <v>11:22:56</v>
      </c>
      <c r="G182" s="3">
        <f t="shared" si="38"/>
        <v>3.4722222222222224E-2</v>
      </c>
      <c r="H182" s="3" t="str">
        <f t="shared" si="35"/>
        <v>00:50:00</v>
      </c>
      <c r="I182" s="8" t="s">
        <v>175</v>
      </c>
      <c r="J182" s="9">
        <v>3.4722222222222224E-2</v>
      </c>
      <c r="L182" s="3" t="str">
        <f t="shared" ca="1" si="36"/>
        <v>('AntoniaRosaMicotti','Antonia','18/05/2021','11:22:56','00:50:00','C0110',NULL)</v>
      </c>
      <c r="M182" s="4" t="str">
        <f ca="1">CONCATENATE("INSERT INTO VISIONE (",$A$1,",",$C$1,",",$D$1,",",$F$1,",",$G$1,",",$I$1,",",$K$1,")"," VALUES ",AIUTO_ALE!L182)</f>
        <v>INSERT INTO VISIONE (nomeAccount,nomeUtente,data,ora,minutoArrivo,codEpisodio,codFilm) VALUES ('AntoniaRosaMicotti','Antonia','18/05/2021','11:22:56','00:50:00','C0110',NULL)</v>
      </c>
      <c r="N182" s="5">
        <f t="shared" ca="1" si="30"/>
        <v>0.16909258958498086</v>
      </c>
      <c r="O182" s="3" t="b">
        <f t="shared" si="31"/>
        <v>0</v>
      </c>
      <c r="Q182" s="2">
        <v>44369</v>
      </c>
      <c r="R182" t="b">
        <f t="shared" ca="1" si="32"/>
        <v>0</v>
      </c>
      <c r="S182" t="b">
        <f t="shared" ca="1" si="33"/>
        <v>0</v>
      </c>
      <c r="T182" t="b">
        <f t="shared" ca="1" si="34"/>
        <v>1</v>
      </c>
    </row>
    <row r="183" spans="1:20">
      <c r="A183" s="1" t="s">
        <v>18</v>
      </c>
      <c r="B183" s="1" t="s">
        <v>19</v>
      </c>
      <c r="C183" t="s">
        <v>20</v>
      </c>
      <c r="D183" s="2">
        <f t="shared" ca="1" si="27"/>
        <v>44079</v>
      </c>
      <c r="E183" s="6" t="str">
        <f t="shared" ca="1" si="28"/>
        <v>05/09/2020</v>
      </c>
      <c r="F183" t="str">
        <f t="shared" ca="1" si="29"/>
        <v>08:02:10</v>
      </c>
      <c r="G183" s="3">
        <f t="shared" si="38"/>
        <v>3.4722222222222224E-2</v>
      </c>
      <c r="H183" s="3" t="str">
        <f t="shared" si="35"/>
        <v>00:50:00</v>
      </c>
      <c r="I183" s="8" t="s">
        <v>176</v>
      </c>
      <c r="J183" s="9">
        <v>3.4722222222222224E-2</v>
      </c>
      <c r="L183" s="3" t="str">
        <f t="shared" ca="1" si="36"/>
        <v>('ZenoneVega','Zenone','05/09/2020','08:02:10','00:50:00','C0201',NULL)</v>
      </c>
      <c r="M183" s="4" t="str">
        <f ca="1">CONCATENATE("INSERT INTO VISIONE (",$A$1,",",$C$1,",",$D$1,",",$F$1,",",$G$1,",",$I$1,",",$K$1,")"," VALUES ",AIUTO_ALE!L183)</f>
        <v>INSERT INTO VISIONE (nomeAccount,nomeUtente,data,ora,minutoArrivo,codEpisodio,codFilm) VALUES ('ZenoneVega','Zenone','05/09/2020','08:02:10','00:50:00','C0201',NULL)</v>
      </c>
      <c r="N183" s="5">
        <f t="shared" ca="1" si="30"/>
        <v>0.77743506051582711</v>
      </c>
      <c r="O183" s="3" t="b">
        <f t="shared" si="31"/>
        <v>0</v>
      </c>
      <c r="Q183" s="2">
        <v>44369</v>
      </c>
      <c r="R183" t="b">
        <f t="shared" ca="1" si="32"/>
        <v>0</v>
      </c>
      <c r="S183" t="b">
        <f t="shared" ca="1" si="33"/>
        <v>0</v>
      </c>
      <c r="T183" t="b">
        <f t="shared" ca="1" si="34"/>
        <v>1</v>
      </c>
    </row>
    <row r="184" spans="1:20">
      <c r="A184" s="1" t="s">
        <v>18</v>
      </c>
      <c r="B184" s="1" t="s">
        <v>19</v>
      </c>
      <c r="C184" t="s">
        <v>17</v>
      </c>
      <c r="D184" s="2">
        <f t="shared" ca="1" si="27"/>
        <v>44073</v>
      </c>
      <c r="E184" s="6" t="str">
        <f t="shared" ca="1" si="28"/>
        <v>30/08/2020</v>
      </c>
      <c r="F184" t="str">
        <f t="shared" ca="1" si="29"/>
        <v>09:22:03</v>
      </c>
      <c r="G184" s="3">
        <f t="shared" si="38"/>
        <v>3.4722222222222224E-2</v>
      </c>
      <c r="H184" s="3" t="str">
        <f t="shared" si="35"/>
        <v>00:50:00</v>
      </c>
      <c r="I184" s="8" t="s">
        <v>177</v>
      </c>
      <c r="J184" s="9">
        <v>3.4722222222222224E-2</v>
      </c>
      <c r="L184" s="3" t="str">
        <f t="shared" ca="1" si="36"/>
        <v>('ZenoneVega','Michelle','30/08/2020','09:22:03','00:50:00','C0202',NULL)</v>
      </c>
      <c r="M184" s="4" t="str">
        <f ca="1">CONCATENATE("INSERT INTO VISIONE (",$A$1,",",$C$1,",",$D$1,",",$F$1,",",$G$1,",",$I$1,",",$K$1,")"," VALUES ",AIUTO_ALE!L184)</f>
        <v>INSERT INTO VISIONE (nomeAccount,nomeUtente,data,ora,minutoArrivo,codEpisodio,codFilm) VALUES ('ZenoneVega','Michelle','30/08/2020','09:22:03','00:50:00','C0202',NULL)</v>
      </c>
      <c r="N184" s="5">
        <f t="shared" ca="1" si="30"/>
        <v>0.37028695188034977</v>
      </c>
      <c r="O184" s="3" t="b">
        <f t="shared" si="31"/>
        <v>0</v>
      </c>
      <c r="Q184" s="2">
        <v>44369</v>
      </c>
      <c r="R184" t="b">
        <f t="shared" ca="1" si="32"/>
        <v>0</v>
      </c>
      <c r="S184" t="b">
        <f t="shared" ca="1" si="33"/>
        <v>0</v>
      </c>
      <c r="T184" t="b">
        <f t="shared" ca="1" si="34"/>
        <v>1</v>
      </c>
    </row>
    <row r="185" spans="1:20">
      <c r="A185" s="1" t="s">
        <v>7</v>
      </c>
      <c r="B185" s="1" t="s">
        <v>8</v>
      </c>
      <c r="C185" t="s">
        <v>9</v>
      </c>
      <c r="D185" s="2">
        <f t="shared" ca="1" si="27"/>
        <v>44182</v>
      </c>
      <c r="E185" s="6" t="str">
        <f t="shared" ca="1" si="28"/>
        <v>17/12/2020</v>
      </c>
      <c r="F185" t="str">
        <f t="shared" ca="1" si="29"/>
        <v>23:54:26</v>
      </c>
      <c r="G185" s="3">
        <f t="shared" si="38"/>
        <v>3.4722222222222224E-2</v>
      </c>
      <c r="H185" s="3" t="str">
        <f t="shared" si="35"/>
        <v>00:50:00</v>
      </c>
      <c r="I185" s="8" t="s">
        <v>178</v>
      </c>
      <c r="J185" s="9">
        <v>3.4722222222222224E-2</v>
      </c>
      <c r="L185" s="3" t="str">
        <f t="shared" ca="1" si="36"/>
        <v>('TonyReggio','Tony','17/12/2020','23:54:26','00:50:00','C0203',NULL)</v>
      </c>
      <c r="M185" s="4" t="str">
        <f ca="1">CONCATENATE("INSERT INTO VISIONE (",$A$1,",",$C$1,",",$D$1,",",$F$1,",",$G$1,",",$I$1,",",$K$1,")"," VALUES ",AIUTO_ALE!L185)</f>
        <v>INSERT INTO VISIONE (nomeAccount,nomeUtente,data,ora,minutoArrivo,codEpisodio,codFilm) VALUES ('TonyReggio','Tony','17/12/2020','23:54:26','00:50:00','C0203',NULL)</v>
      </c>
      <c r="N185" s="5">
        <f t="shared" ca="1" si="30"/>
        <v>0.47101889691708476</v>
      </c>
      <c r="O185" s="3" t="b">
        <f t="shared" si="31"/>
        <v>0</v>
      </c>
      <c r="Q185" s="2">
        <v>44369</v>
      </c>
      <c r="R185" t="b">
        <f t="shared" ca="1" si="32"/>
        <v>0</v>
      </c>
      <c r="S185" t="b">
        <f t="shared" ca="1" si="33"/>
        <v>0</v>
      </c>
      <c r="T185" t="b">
        <f t="shared" ca="1" si="34"/>
        <v>1</v>
      </c>
    </row>
    <row r="186" spans="1:20">
      <c r="A186" s="1" t="s">
        <v>7</v>
      </c>
      <c r="B186" s="1" t="s">
        <v>8</v>
      </c>
      <c r="C186" t="s">
        <v>6</v>
      </c>
      <c r="D186" s="2">
        <f t="shared" ca="1" si="27"/>
        <v>44308</v>
      </c>
      <c r="E186" s="6" t="str">
        <f t="shared" ca="1" si="28"/>
        <v>22/04/2021</v>
      </c>
      <c r="F186" t="str">
        <f t="shared" ca="1" si="29"/>
        <v>17:31:15</v>
      </c>
      <c r="G186" s="3">
        <f t="shared" si="38"/>
        <v>3.4722222222222224E-2</v>
      </c>
      <c r="H186" s="3" t="str">
        <f t="shared" si="35"/>
        <v>00:50:00</v>
      </c>
      <c r="I186" s="8" t="s">
        <v>179</v>
      </c>
      <c r="J186" s="9">
        <v>3.4722222222222224E-2</v>
      </c>
      <c r="L186" s="3" t="str">
        <f t="shared" ca="1" si="36"/>
        <v>('TonyReggio','Dante','22/04/2021','17:31:15','00:50:00','C0204',NULL)</v>
      </c>
      <c r="M186" s="4" t="str">
        <f ca="1">CONCATENATE("INSERT INTO VISIONE (",$A$1,",",$C$1,",",$D$1,",",$F$1,",",$G$1,",",$I$1,",",$K$1,")"," VALUES ",AIUTO_ALE!L186)</f>
        <v>INSERT INTO VISIONE (nomeAccount,nomeUtente,data,ora,minutoArrivo,codEpisodio,codFilm) VALUES ('TonyReggio','Dante','22/04/2021','17:31:15','00:50:00','C0204',NULL)</v>
      </c>
      <c r="N186" s="5">
        <f t="shared" ca="1" si="30"/>
        <v>0.37163781445366961</v>
      </c>
      <c r="O186" s="3" t="b">
        <f t="shared" si="31"/>
        <v>0</v>
      </c>
      <c r="Q186" s="2">
        <v>44369</v>
      </c>
      <c r="R186" t="b">
        <f t="shared" ca="1" si="32"/>
        <v>0</v>
      </c>
      <c r="S186" t="b">
        <f t="shared" ca="1" si="33"/>
        <v>0</v>
      </c>
      <c r="T186" t="b">
        <f t="shared" ca="1" si="34"/>
        <v>1</v>
      </c>
    </row>
    <row r="187" spans="1:20">
      <c r="A187" s="1" t="s">
        <v>1</v>
      </c>
      <c r="B187" s="1" t="s">
        <v>2</v>
      </c>
      <c r="C187" t="s">
        <v>5</v>
      </c>
      <c r="D187" s="2">
        <f t="shared" ca="1" si="27"/>
        <v>44068</v>
      </c>
      <c r="E187" s="6" t="str">
        <f t="shared" ca="1" si="28"/>
        <v>25/08/2020</v>
      </c>
      <c r="F187" t="str">
        <f t="shared" ca="1" si="29"/>
        <v>17:20:05</v>
      </c>
      <c r="G187" s="3">
        <f t="shared" si="38"/>
        <v>3.4722222222222224E-2</v>
      </c>
      <c r="H187" s="3" t="str">
        <f t="shared" si="35"/>
        <v>00:50:00</v>
      </c>
      <c r="I187" s="8" t="s">
        <v>180</v>
      </c>
      <c r="J187" s="9">
        <v>3.4722222222222224E-2</v>
      </c>
      <c r="L187" s="3" t="str">
        <f t="shared" ca="1" si="36"/>
        <v>('DomenicoMondadori','Domenico','25/08/2020','17:20:05','00:50:00','C0205',NULL)</v>
      </c>
      <c r="M187" s="4" t="str">
        <f ca="1">CONCATENATE("INSERT INTO VISIONE (",$A$1,",",$C$1,",",$D$1,",",$F$1,",",$G$1,",",$I$1,",",$K$1,")"," VALUES ",AIUTO_ALE!L187)</f>
        <v>INSERT INTO VISIONE (nomeAccount,nomeUtente,data,ora,minutoArrivo,codEpisodio,codFilm) VALUES ('DomenicoMondadori','Domenico','25/08/2020','17:20:05','00:50:00','C0205',NULL)</v>
      </c>
      <c r="N187" s="5">
        <f t="shared" ca="1" si="30"/>
        <v>0.32646239450155168</v>
      </c>
      <c r="O187" s="3" t="b">
        <f t="shared" si="31"/>
        <v>0</v>
      </c>
      <c r="Q187" s="2">
        <v>44369</v>
      </c>
      <c r="R187" t="b">
        <f t="shared" ca="1" si="32"/>
        <v>0</v>
      </c>
      <c r="S187" t="b">
        <f t="shared" ca="1" si="33"/>
        <v>0</v>
      </c>
      <c r="T187" t="b">
        <f t="shared" ca="1" si="34"/>
        <v>1</v>
      </c>
    </row>
    <row r="188" spans="1:20">
      <c r="A188" s="1" t="s">
        <v>1</v>
      </c>
      <c r="B188" s="1" t="s">
        <v>2</v>
      </c>
      <c r="C188" t="s">
        <v>4</v>
      </c>
      <c r="D188" s="2">
        <f t="shared" ca="1" si="27"/>
        <v>44241</v>
      </c>
      <c r="E188" s="6" t="str">
        <f t="shared" ca="1" si="28"/>
        <v>14/02/2021</v>
      </c>
      <c r="F188" t="str">
        <f t="shared" ca="1" si="29"/>
        <v>19:37:09</v>
      </c>
      <c r="G188" s="3">
        <f t="shared" si="38"/>
        <v>3.4722222222222224E-2</v>
      </c>
      <c r="H188" s="3" t="str">
        <f t="shared" si="35"/>
        <v>00:50:00</v>
      </c>
      <c r="I188" s="8" t="s">
        <v>181</v>
      </c>
      <c r="J188" s="9">
        <v>3.4722222222222224E-2</v>
      </c>
      <c r="L188" s="3" t="str">
        <f t="shared" ca="1" si="36"/>
        <v>('DomenicoMondadori','Lucia','14/02/2021','19:37:09','00:50:00','C0206',NULL)</v>
      </c>
      <c r="M188" s="4" t="str">
        <f ca="1">CONCATENATE("INSERT INTO VISIONE (",$A$1,",",$C$1,",",$D$1,",",$F$1,",",$G$1,",",$I$1,",",$K$1,")"," VALUES ",AIUTO_ALE!L188)</f>
        <v>INSERT INTO VISIONE (nomeAccount,nomeUtente,data,ora,minutoArrivo,codEpisodio,codFilm) VALUES ('DomenicoMondadori','Lucia','14/02/2021','19:37:09','00:50:00','C0206',NULL)</v>
      </c>
      <c r="N188" s="5">
        <f t="shared" ca="1" si="30"/>
        <v>0.88332116124670801</v>
      </c>
      <c r="O188" s="3" t="b">
        <f t="shared" si="31"/>
        <v>0</v>
      </c>
      <c r="Q188" s="2">
        <v>44369</v>
      </c>
      <c r="R188" t="b">
        <f t="shared" ca="1" si="32"/>
        <v>0</v>
      </c>
      <c r="S188" t="b">
        <f t="shared" ca="1" si="33"/>
        <v>0</v>
      </c>
      <c r="T188" t="b">
        <f t="shared" ca="1" si="34"/>
        <v>1</v>
      </c>
    </row>
    <row r="189" spans="1:20">
      <c r="A189" s="1" t="s">
        <v>1</v>
      </c>
      <c r="B189" s="1" t="s">
        <v>2</v>
      </c>
      <c r="C189" t="s">
        <v>3</v>
      </c>
      <c r="D189" s="2">
        <f t="shared" ca="1" si="27"/>
        <v>44039</v>
      </c>
      <c r="E189" s="6" t="str">
        <f t="shared" ca="1" si="28"/>
        <v>27/07/2020</v>
      </c>
      <c r="F189" t="str">
        <f t="shared" ca="1" si="29"/>
        <v>06:25:38</v>
      </c>
      <c r="G189" s="3">
        <f t="shared" si="38"/>
        <v>3.4722222222222224E-2</v>
      </c>
      <c r="H189" s="3" t="str">
        <f t="shared" si="35"/>
        <v>00:50:00</v>
      </c>
      <c r="I189" s="8" t="s">
        <v>182</v>
      </c>
      <c r="J189" s="9">
        <v>3.4722222222222224E-2</v>
      </c>
      <c r="L189" s="3" t="str">
        <f t="shared" ca="1" si="36"/>
        <v>('DomenicoMondadori','Camilla','27/07/2020','06:25:38','00:50:00','C0207',NULL)</v>
      </c>
      <c r="M189" s="4" t="str">
        <f ca="1">CONCATENATE("INSERT INTO VISIONE (",$A$1,",",$C$1,",",$D$1,",",$F$1,",",$G$1,",",$I$1,",",$K$1,")"," VALUES ",AIUTO_ALE!L189)</f>
        <v>INSERT INTO VISIONE (nomeAccount,nomeUtente,data,ora,minutoArrivo,codEpisodio,codFilm) VALUES ('DomenicoMondadori','Camilla','27/07/2020','06:25:38','00:50:00','C0207',NULL)</v>
      </c>
      <c r="N189" s="5">
        <f t="shared" ca="1" si="30"/>
        <v>0.41589482671675482</v>
      </c>
      <c r="O189" s="3" t="b">
        <f t="shared" si="31"/>
        <v>0</v>
      </c>
      <c r="Q189" s="2">
        <v>44369</v>
      </c>
      <c r="R189" t="b">
        <f t="shared" ca="1" si="32"/>
        <v>0</v>
      </c>
      <c r="S189" t="b">
        <f t="shared" ca="1" si="33"/>
        <v>0</v>
      </c>
      <c r="T189" t="b">
        <f t="shared" ca="1" si="34"/>
        <v>1</v>
      </c>
    </row>
    <row r="190" spans="1:20">
      <c r="A190" s="1" t="s">
        <v>1</v>
      </c>
      <c r="B190" s="1" t="s">
        <v>2</v>
      </c>
      <c r="C190" t="s">
        <v>0</v>
      </c>
      <c r="D190" s="2">
        <f t="shared" ca="1" si="27"/>
        <v>44169</v>
      </c>
      <c r="E190" s="6" t="str">
        <f t="shared" ca="1" si="28"/>
        <v>04/12/2020</v>
      </c>
      <c r="F190" t="str">
        <f t="shared" ca="1" si="29"/>
        <v>19:09:11</v>
      </c>
      <c r="G190" s="3">
        <f t="shared" si="38"/>
        <v>3.4722222222222224E-2</v>
      </c>
      <c r="H190" s="3" t="str">
        <f t="shared" si="35"/>
        <v>00:50:00</v>
      </c>
      <c r="I190" s="8" t="s">
        <v>183</v>
      </c>
      <c r="J190" s="9">
        <v>3.4722222222222224E-2</v>
      </c>
      <c r="L190" s="3" t="str">
        <f t="shared" ca="1" si="36"/>
        <v>('DomenicoMondadori','Sofia','04/12/2020','19:09:11','00:50:00','C0208',NULL)</v>
      </c>
      <c r="M190" s="4" t="str">
        <f ca="1">CONCATENATE("INSERT INTO VISIONE (",$A$1,",",$C$1,",",$D$1,",",$F$1,",",$G$1,",",$I$1,",",$K$1,")"," VALUES ",AIUTO_ALE!L190)</f>
        <v>INSERT INTO VISIONE (nomeAccount,nomeUtente,data,ora,minutoArrivo,codEpisodio,codFilm) VALUES ('DomenicoMondadori','Sofia','04/12/2020','19:09:11','00:50:00','C0208',NULL)</v>
      </c>
      <c r="N190" s="5">
        <f t="shared" ca="1" si="30"/>
        <v>0.95021069345327036</v>
      </c>
      <c r="O190" s="3" t="b">
        <f t="shared" si="31"/>
        <v>0</v>
      </c>
      <c r="Q190" s="2">
        <v>44369</v>
      </c>
      <c r="R190" t="b">
        <f t="shared" ca="1" si="32"/>
        <v>0</v>
      </c>
      <c r="S190" t="b">
        <f t="shared" ca="1" si="33"/>
        <v>0</v>
      </c>
      <c r="T190" t="b">
        <f t="shared" ca="1" si="34"/>
        <v>1</v>
      </c>
    </row>
    <row r="191" spans="1:20">
      <c r="A191" s="1" t="s">
        <v>48</v>
      </c>
      <c r="B191" s="1" t="s">
        <v>49</v>
      </c>
      <c r="C191" t="s">
        <v>52</v>
      </c>
      <c r="D191" s="2">
        <f t="shared" ca="1" si="27"/>
        <v>44165</v>
      </c>
      <c r="E191" s="6" t="str">
        <f t="shared" ca="1" si="28"/>
        <v>30/11/2020</v>
      </c>
      <c r="F191" t="str">
        <f t="shared" ca="1" si="29"/>
        <v>18:26:36</v>
      </c>
      <c r="G191" s="3">
        <f t="shared" si="38"/>
        <v>3.4722222222222224E-2</v>
      </c>
      <c r="H191" s="3" t="str">
        <f t="shared" si="35"/>
        <v>00:50:00</v>
      </c>
      <c r="I191" s="8" t="s">
        <v>184</v>
      </c>
      <c r="J191" s="9">
        <v>3.4722222222222224E-2</v>
      </c>
      <c r="L191" s="3" t="str">
        <f t="shared" ca="1" si="36"/>
        <v>('PaoloManfredi','Paolo','30/11/2020','18:26:36','00:50:00','C0209',NULL)</v>
      </c>
      <c r="M191" s="4" t="str">
        <f ca="1">CONCATENATE("INSERT INTO VISIONE (",$A$1,",",$C$1,",",$D$1,",",$F$1,",",$G$1,",",$I$1,",",$K$1,")"," VALUES ",AIUTO_ALE!L191)</f>
        <v>INSERT INTO VISIONE (nomeAccount,nomeUtente,data,ora,minutoArrivo,codEpisodio,codFilm) VALUES ('PaoloManfredi','Paolo','30/11/2020','18:26:36','00:50:00','C0209',NULL)</v>
      </c>
      <c r="N191" s="5">
        <f t="shared" ca="1" si="30"/>
        <v>0.48866183269395336</v>
      </c>
      <c r="O191" s="3" t="b">
        <f t="shared" si="31"/>
        <v>0</v>
      </c>
      <c r="Q191" s="2">
        <v>44369</v>
      </c>
      <c r="R191" t="b">
        <f t="shared" ca="1" si="32"/>
        <v>0</v>
      </c>
      <c r="S191" t="b">
        <f t="shared" ca="1" si="33"/>
        <v>0</v>
      </c>
      <c r="T191" t="b">
        <f t="shared" ca="1" si="34"/>
        <v>1</v>
      </c>
    </row>
    <row r="192" spans="1:20">
      <c r="A192" s="1" t="s">
        <v>48</v>
      </c>
      <c r="B192" s="1" t="s">
        <v>49</v>
      </c>
      <c r="C192" t="s">
        <v>51</v>
      </c>
      <c r="D192" s="2">
        <f t="shared" ca="1" si="27"/>
        <v>44171</v>
      </c>
      <c r="E192" s="6" t="str">
        <f t="shared" ca="1" si="28"/>
        <v>06/12/2020</v>
      </c>
      <c r="F192" t="str">
        <f t="shared" ca="1" si="29"/>
        <v>03:47:56</v>
      </c>
      <c r="G192" s="3">
        <f t="shared" si="38"/>
        <v>3.4722222222222224E-2</v>
      </c>
      <c r="H192" s="3" t="str">
        <f t="shared" si="35"/>
        <v>00:50:00</v>
      </c>
      <c r="I192" s="8" t="s">
        <v>185</v>
      </c>
      <c r="J192" s="9">
        <v>3.4722222222222224E-2</v>
      </c>
      <c r="L192" s="3" t="str">
        <f t="shared" ca="1" si="36"/>
        <v>('PaoloManfredi','Nicola','06/12/2020','03:47:56','00:50:00','C0210',NULL)</v>
      </c>
      <c r="M192" s="4" t="str">
        <f ca="1">CONCATENATE("INSERT INTO VISIONE (",$A$1,",",$C$1,",",$D$1,",",$F$1,",",$G$1,",",$I$1,",",$K$1,")"," VALUES ",AIUTO_ALE!L192)</f>
        <v>INSERT INTO VISIONE (nomeAccount,nomeUtente,data,ora,minutoArrivo,codEpisodio,codFilm) VALUES ('PaoloManfredi','Nicola','06/12/2020','03:47:56','00:50:00','C0210',NULL)</v>
      </c>
      <c r="N192" s="5">
        <f t="shared" ca="1" si="30"/>
        <v>0.79243628290304202</v>
      </c>
      <c r="O192" s="3" t="b">
        <f t="shared" si="31"/>
        <v>0</v>
      </c>
      <c r="Q192" s="2">
        <v>44369</v>
      </c>
      <c r="R192" t="b">
        <f t="shared" ca="1" si="32"/>
        <v>0</v>
      </c>
      <c r="S192" t="b">
        <f t="shared" ca="1" si="33"/>
        <v>0</v>
      </c>
      <c r="T192" t="b">
        <f t="shared" ca="1" si="34"/>
        <v>1</v>
      </c>
    </row>
    <row r="193" spans="1:20">
      <c r="A193" s="1" t="s">
        <v>48</v>
      </c>
      <c r="B193" s="1" t="s">
        <v>49</v>
      </c>
      <c r="C193" t="s">
        <v>50</v>
      </c>
      <c r="D193" s="2">
        <f t="shared" ca="1" si="27"/>
        <v>44183</v>
      </c>
      <c r="E193" s="6" t="str">
        <f t="shared" ca="1" si="28"/>
        <v>18/12/2020</v>
      </c>
      <c r="F193" t="str">
        <f t="shared" ca="1" si="29"/>
        <v>23:49:34</v>
      </c>
      <c r="G193" s="3">
        <f t="shared" si="38"/>
        <v>1.7361111111111112E-2</v>
      </c>
      <c r="H193" s="3" t="str">
        <f t="shared" si="35"/>
        <v>00:25:00</v>
      </c>
      <c r="I193" s="8" t="s">
        <v>119</v>
      </c>
      <c r="J193" s="10">
        <v>1.7361111111111112E-2</v>
      </c>
      <c r="L193" s="3" t="str">
        <f t="shared" ca="1" si="36"/>
        <v>('PaoloManfredi','Tommaso','18/12/2020','23:49:34','00:25:00','D0101',NULL)</v>
      </c>
      <c r="M193" s="4" t="str">
        <f ca="1">CONCATENATE("INSERT INTO VISIONE (",$A$1,",",$C$1,",",$D$1,",",$F$1,",",$G$1,",",$I$1,",",$K$1,")"," VALUES ",AIUTO_ALE!L193)</f>
        <v>INSERT INTO VISIONE (nomeAccount,nomeUtente,data,ora,minutoArrivo,codEpisodio,codFilm) VALUES ('PaoloManfredi','Tommaso','18/12/2020','23:49:34','00:25:00','D0101',NULL)</v>
      </c>
      <c r="N193" s="5">
        <f t="shared" ca="1" si="30"/>
        <v>0.51803595345629883</v>
      </c>
      <c r="O193" s="3" t="b">
        <f t="shared" si="31"/>
        <v>0</v>
      </c>
      <c r="Q193" s="2">
        <v>44369</v>
      </c>
      <c r="R193" t="b">
        <f t="shared" ca="1" si="32"/>
        <v>0</v>
      </c>
      <c r="S193" t="b">
        <f t="shared" ca="1" si="33"/>
        <v>0</v>
      </c>
      <c r="T193" t="b">
        <f t="shared" ca="1" si="34"/>
        <v>1</v>
      </c>
    </row>
    <row r="194" spans="1:20">
      <c r="A194" s="1" t="s">
        <v>48</v>
      </c>
      <c r="B194" s="1" t="s">
        <v>49</v>
      </c>
      <c r="C194" t="s">
        <v>44</v>
      </c>
      <c r="D194" s="2">
        <f t="shared" ref="D194:D229" ca="1" si="39">RANDBETWEEN(B194,Q194)</f>
        <v>44260</v>
      </c>
      <c r="E194" s="6" t="str">
        <f t="shared" ref="E194:E257" ca="1" si="40">TEXT(D194,"GG/MM/AAAA")</f>
        <v>05/03/2021</v>
      </c>
      <c r="F194" t="str">
        <f t="shared" ref="F194:F229" ca="1" si="41">TEXT(RAND(),"HH:MM:SS")</f>
        <v>06:44:14</v>
      </c>
      <c r="G194" s="3">
        <f t="shared" si="38"/>
        <v>1.7361111111111112E-2</v>
      </c>
      <c r="H194" s="3" t="str">
        <f t="shared" si="35"/>
        <v>00:25:00</v>
      </c>
      <c r="I194" s="8" t="s">
        <v>120</v>
      </c>
      <c r="J194" s="10">
        <v>1.7361111111111112E-2</v>
      </c>
      <c r="L194" s="3" t="str">
        <f t="shared" ca="1" si="36"/>
        <v>('PaoloManfredi','Michele','05/03/2021','06:44:14','00:25:00','D0102',NULL)</v>
      </c>
      <c r="M194" s="4" t="str">
        <f ca="1">CONCATENATE("INSERT INTO VISIONE (",$A$1,",",$C$1,",",$D$1,",",$F$1,",",$G$1,",",$I$1,",",$K$1,")"," VALUES ",AIUTO_ALE!L194)</f>
        <v>INSERT INTO VISIONE (nomeAccount,nomeUtente,data,ora,minutoArrivo,codEpisodio,codFilm) VALUES ('PaoloManfredi','Michele','05/03/2021','06:44:14','00:25:00','D0102',NULL)</v>
      </c>
      <c r="N194" s="5">
        <f t="shared" ref="N194:N229" ca="1" si="42">RAND()</f>
        <v>0.84590376047374649</v>
      </c>
      <c r="O194" s="3" t="b">
        <f t="shared" ref="O194:O229" si="43">G194&lt;J194</f>
        <v>0</v>
      </c>
      <c r="Q194" s="2">
        <v>44369</v>
      </c>
      <c r="R194" t="b">
        <f t="shared" ref="R194:R229" ca="1" si="44">(D194&lt;P194)</f>
        <v>0</v>
      </c>
      <c r="S194" t="b">
        <f t="shared" ref="S194:S229" ca="1" si="45">(D194&gt;Q194)</f>
        <v>0</v>
      </c>
      <c r="T194" t="b">
        <f t="shared" ref="T194:T229" ca="1" si="46">AND(D194&gt;P194,D194&lt;Q194)</f>
        <v>1</v>
      </c>
    </row>
    <row r="195" spans="1:20">
      <c r="A195" s="1" t="s">
        <v>48</v>
      </c>
      <c r="B195" s="1" t="s">
        <v>49</v>
      </c>
      <c r="C195" t="s">
        <v>47</v>
      </c>
      <c r="D195" s="2">
        <f t="shared" ca="1" si="39"/>
        <v>44277</v>
      </c>
      <c r="E195" s="6" t="str">
        <f t="shared" ca="1" si="40"/>
        <v>22/03/2021</v>
      </c>
      <c r="F195" t="str">
        <f t="shared" ca="1" si="41"/>
        <v>22:16:38</v>
      </c>
      <c r="G195" s="3">
        <f t="shared" si="38"/>
        <v>1.7361111111111112E-2</v>
      </c>
      <c r="H195" s="3" t="str">
        <f t="shared" ref="H195:H229" si="47">TEXT(G195,"HH:MM:SS")</f>
        <v>00:25:00</v>
      </c>
      <c r="I195" s="8" t="s">
        <v>121</v>
      </c>
      <c r="J195" s="10">
        <v>1.7361111111111112E-2</v>
      </c>
      <c r="L195" s="3" t="str">
        <f t="shared" ref="L195:L229" ca="1" si="48">CONCATENATE("('",A195,"','",C195,"','",E195,"','",F195,"','",H195,"','",I195,"',NULL)")</f>
        <v>('PaoloManfredi','Carlo','22/03/2021','22:16:38','00:25:00','D0103',NULL)</v>
      </c>
      <c r="M195" s="4" t="str">
        <f ca="1">CONCATENATE("INSERT INTO VISIONE (",$A$1,",",$C$1,",",$D$1,",",$F$1,",",$G$1,",",$I$1,",",$K$1,")"," VALUES ",AIUTO_ALE!L195)</f>
        <v>INSERT INTO VISIONE (nomeAccount,nomeUtente,data,ora,minutoArrivo,codEpisodio,codFilm) VALUES ('PaoloManfredi','Carlo','22/03/2021','22:16:38','00:25:00','D0103',NULL)</v>
      </c>
      <c r="N195" s="5">
        <f t="shared" ca="1" si="42"/>
        <v>0.54094788856027431</v>
      </c>
      <c r="O195" s="3" t="b">
        <f t="shared" si="43"/>
        <v>0</v>
      </c>
      <c r="Q195" s="2">
        <v>44369</v>
      </c>
      <c r="R195" t="b">
        <f t="shared" ca="1" si="44"/>
        <v>0</v>
      </c>
      <c r="S195" t="b">
        <f t="shared" ca="1" si="45"/>
        <v>0</v>
      </c>
      <c r="T195" t="b">
        <f t="shared" ca="1" si="46"/>
        <v>1</v>
      </c>
    </row>
    <row r="196" spans="1:20">
      <c r="A196" s="1" t="s">
        <v>81</v>
      </c>
      <c r="B196" s="1" t="s">
        <v>12</v>
      </c>
      <c r="C196" t="s">
        <v>82</v>
      </c>
      <c r="D196" s="2">
        <f t="shared" ca="1" si="39"/>
        <v>44158</v>
      </c>
      <c r="E196" s="6" t="str">
        <f t="shared" ca="1" si="40"/>
        <v>23/11/2020</v>
      </c>
      <c r="F196" t="str">
        <f t="shared" ca="1" si="41"/>
        <v>10:40:17</v>
      </c>
      <c r="G196" s="3">
        <f t="shared" si="38"/>
        <v>1.7361111111111112E-2</v>
      </c>
      <c r="H196" s="3" t="str">
        <f t="shared" si="47"/>
        <v>00:25:00</v>
      </c>
      <c r="I196" s="8" t="s">
        <v>122</v>
      </c>
      <c r="J196" s="10">
        <v>1.7361111111111112E-2</v>
      </c>
      <c r="L196" s="3" t="str">
        <f t="shared" ca="1" si="48"/>
        <v>('GiadaBitossi','Giada','23/11/2020','10:40:17','00:25:00','D0104',NULL)</v>
      </c>
      <c r="M196" s="4" t="str">
        <f ca="1">CONCATENATE("INSERT INTO VISIONE (",$A$1,",",$C$1,",",$D$1,",",$F$1,",",$G$1,",",$I$1,",",$K$1,")"," VALUES ",AIUTO_ALE!L196)</f>
        <v>INSERT INTO VISIONE (nomeAccount,nomeUtente,data,ora,minutoArrivo,codEpisodio,codFilm) VALUES ('GiadaBitossi','Giada','23/11/2020','10:40:17','00:25:00','D0104',NULL)</v>
      </c>
      <c r="N196" s="5">
        <f t="shared" ca="1" si="42"/>
        <v>0.24457191835667302</v>
      </c>
      <c r="O196" s="3" t="b">
        <f t="shared" si="43"/>
        <v>0</v>
      </c>
      <c r="Q196" s="2">
        <v>44369</v>
      </c>
      <c r="R196" t="b">
        <f t="shared" ca="1" si="44"/>
        <v>0</v>
      </c>
      <c r="S196" t="b">
        <f t="shared" ca="1" si="45"/>
        <v>0</v>
      </c>
      <c r="T196" t="b">
        <f t="shared" ca="1" si="46"/>
        <v>1</v>
      </c>
    </row>
    <row r="197" spans="1:20">
      <c r="A197" s="1" t="s">
        <v>81</v>
      </c>
      <c r="B197" s="1" t="s">
        <v>12</v>
      </c>
      <c r="C197" t="s">
        <v>4</v>
      </c>
      <c r="D197" s="2">
        <f t="shared" ca="1" si="39"/>
        <v>44218</v>
      </c>
      <c r="E197" s="6" t="str">
        <f t="shared" ca="1" si="40"/>
        <v>22/01/2021</v>
      </c>
      <c r="F197" t="str">
        <f t="shared" ca="1" si="41"/>
        <v>16:03:01</v>
      </c>
      <c r="G197" s="3">
        <f t="shared" si="38"/>
        <v>1.7361111111111112E-2</v>
      </c>
      <c r="H197" s="3" t="str">
        <f t="shared" si="47"/>
        <v>00:25:00</v>
      </c>
      <c r="I197" s="8" t="s">
        <v>186</v>
      </c>
      <c r="J197" s="10">
        <v>1.7361111111111112E-2</v>
      </c>
      <c r="L197" s="3" t="str">
        <f t="shared" ca="1" si="48"/>
        <v>('GiadaBitossi','Lucia','22/01/2021','16:03:01','00:25:00','D0105',NULL)</v>
      </c>
      <c r="M197" s="4" t="str">
        <f ca="1">CONCATENATE("INSERT INTO VISIONE (",$A$1,",",$C$1,",",$D$1,",",$F$1,",",$G$1,",",$I$1,",",$K$1,")"," VALUES ",AIUTO_ALE!L197)</f>
        <v>INSERT INTO VISIONE (nomeAccount,nomeUtente,data,ora,minutoArrivo,codEpisodio,codFilm) VALUES ('GiadaBitossi','Lucia','22/01/2021','16:03:01','00:25:00','D0105',NULL)</v>
      </c>
      <c r="N197" s="5">
        <f t="shared" ca="1" si="42"/>
        <v>0.17656679134077624</v>
      </c>
      <c r="O197" s="3" t="b">
        <f t="shared" si="43"/>
        <v>0</v>
      </c>
      <c r="Q197" s="2">
        <v>44369</v>
      </c>
      <c r="R197" t="b">
        <f t="shared" ca="1" si="44"/>
        <v>0</v>
      </c>
      <c r="S197" t="b">
        <f t="shared" ca="1" si="45"/>
        <v>0</v>
      </c>
      <c r="T197" t="b">
        <f t="shared" ca="1" si="46"/>
        <v>1</v>
      </c>
    </row>
    <row r="198" spans="1:20">
      <c r="A198" s="1" t="s">
        <v>81</v>
      </c>
      <c r="B198" s="1" t="s">
        <v>12</v>
      </c>
      <c r="C198" t="s">
        <v>0</v>
      </c>
      <c r="D198" s="2">
        <f t="shared" ca="1" si="39"/>
        <v>44179</v>
      </c>
      <c r="E198" s="6" t="str">
        <f t="shared" ca="1" si="40"/>
        <v>14/12/2020</v>
      </c>
      <c r="F198" t="str">
        <f t="shared" ca="1" si="41"/>
        <v>18:22:57</v>
      </c>
      <c r="G198" s="3">
        <f t="shared" si="38"/>
        <v>1.7361111111111112E-2</v>
      </c>
      <c r="H198" s="3" t="str">
        <f t="shared" si="47"/>
        <v>00:25:00</v>
      </c>
      <c r="I198" s="8" t="s">
        <v>187</v>
      </c>
      <c r="J198" s="10">
        <v>1.7361111111111112E-2</v>
      </c>
      <c r="L198" s="3" t="str">
        <f t="shared" ca="1" si="48"/>
        <v>('GiadaBitossi','Sofia','14/12/2020','18:22:57','00:25:00','D0106',NULL)</v>
      </c>
      <c r="M198" s="4" t="str">
        <f ca="1">CONCATENATE("INSERT INTO VISIONE (",$A$1,",",$C$1,",",$D$1,",",$F$1,",",$G$1,",",$I$1,",",$K$1,")"," VALUES ",AIUTO_ALE!L198)</f>
        <v>INSERT INTO VISIONE (nomeAccount,nomeUtente,data,ora,minutoArrivo,codEpisodio,codFilm) VALUES ('GiadaBitossi','Sofia','14/12/2020','18:22:57','00:25:00','D0106',NULL)</v>
      </c>
      <c r="N198" s="5">
        <f t="shared" ca="1" si="42"/>
        <v>0.93352993076617152</v>
      </c>
      <c r="O198" s="3" t="b">
        <f t="shared" si="43"/>
        <v>0</v>
      </c>
      <c r="Q198" s="2">
        <v>44369</v>
      </c>
      <c r="R198" t="b">
        <f t="shared" ca="1" si="44"/>
        <v>0</v>
      </c>
      <c r="S198" t="b">
        <f t="shared" ca="1" si="45"/>
        <v>0</v>
      </c>
      <c r="T198" t="b">
        <f t="shared" ca="1" si="46"/>
        <v>1</v>
      </c>
    </row>
    <row r="199" spans="1:20">
      <c r="A199" s="1" t="s">
        <v>81</v>
      </c>
      <c r="B199" s="1" t="s">
        <v>12</v>
      </c>
      <c r="C199" t="s">
        <v>30</v>
      </c>
      <c r="D199" s="2">
        <f t="shared" ca="1" si="39"/>
        <v>44151</v>
      </c>
      <c r="E199" s="6" t="str">
        <f t="shared" ca="1" si="40"/>
        <v>16/11/2020</v>
      </c>
      <c r="F199" t="str">
        <f t="shared" ca="1" si="41"/>
        <v>16:28:33</v>
      </c>
      <c r="G199" s="3">
        <f t="shared" si="38"/>
        <v>1.7361111111111112E-2</v>
      </c>
      <c r="H199" s="3" t="str">
        <f t="shared" si="47"/>
        <v>00:25:00</v>
      </c>
      <c r="I199" s="8" t="s">
        <v>188</v>
      </c>
      <c r="J199" s="10">
        <v>1.7361111111111112E-2</v>
      </c>
      <c r="L199" s="3" t="str">
        <f t="shared" ca="1" si="48"/>
        <v>('GiadaBitossi','Chiara','16/11/2020','16:28:33','00:25:00','D0107',NULL)</v>
      </c>
      <c r="M199" s="4" t="str">
        <f ca="1">CONCATENATE("INSERT INTO VISIONE (",$A$1,",",$C$1,",",$D$1,",",$F$1,",",$G$1,",",$I$1,",",$K$1,")"," VALUES ",AIUTO_ALE!L199)</f>
        <v>INSERT INTO VISIONE (nomeAccount,nomeUtente,data,ora,minutoArrivo,codEpisodio,codFilm) VALUES ('GiadaBitossi','Chiara','16/11/2020','16:28:33','00:25:00','D0107',NULL)</v>
      </c>
      <c r="N199" s="5">
        <f t="shared" ca="1" si="42"/>
        <v>0.56482973533946268</v>
      </c>
      <c r="O199" s="3" t="b">
        <f t="shared" si="43"/>
        <v>0</v>
      </c>
      <c r="Q199" s="2">
        <v>44369</v>
      </c>
      <c r="R199" t="b">
        <f t="shared" ca="1" si="44"/>
        <v>0</v>
      </c>
      <c r="S199" t="b">
        <f t="shared" ca="1" si="45"/>
        <v>0</v>
      </c>
      <c r="T199" t="b">
        <f t="shared" ca="1" si="46"/>
        <v>1</v>
      </c>
    </row>
    <row r="200" spans="1:20">
      <c r="A200" s="1" t="s">
        <v>46</v>
      </c>
      <c r="B200" s="1" t="s">
        <v>12</v>
      </c>
      <c r="C200" t="s">
        <v>45</v>
      </c>
      <c r="D200" s="2">
        <f t="shared" ca="1" si="39"/>
        <v>44260</v>
      </c>
      <c r="E200" s="6" t="str">
        <f t="shared" ca="1" si="40"/>
        <v>05/03/2021</v>
      </c>
      <c r="F200" t="str">
        <f t="shared" ca="1" si="41"/>
        <v>01:04:18</v>
      </c>
      <c r="G200" s="3">
        <f t="shared" si="38"/>
        <v>1.7361111111111112E-2</v>
      </c>
      <c r="H200" s="3" t="str">
        <f t="shared" si="47"/>
        <v>00:25:00</v>
      </c>
      <c r="I200" s="8" t="s">
        <v>189</v>
      </c>
      <c r="J200" s="10">
        <v>1.7361111111111112E-2</v>
      </c>
      <c r="L200" s="3" t="str">
        <f t="shared" ca="1" si="48"/>
        <v>('FrankZanchi','Frank','05/03/2021','01:04:18','00:25:00','D0108',NULL)</v>
      </c>
      <c r="M200" s="4" t="str">
        <f ca="1">CONCATENATE("INSERT INTO VISIONE (",$A$1,",",$C$1,",",$D$1,",",$F$1,",",$G$1,",",$I$1,",",$K$1,")"," VALUES ",AIUTO_ALE!L200)</f>
        <v>INSERT INTO VISIONE (nomeAccount,nomeUtente,data,ora,minutoArrivo,codEpisodio,codFilm) VALUES ('FrankZanchi','Frank','05/03/2021','01:04:18','00:25:00','D0108',NULL)</v>
      </c>
      <c r="N200" s="5">
        <f t="shared" ca="1" si="42"/>
        <v>0.33659645365783963</v>
      </c>
      <c r="O200" s="3" t="b">
        <f t="shared" si="43"/>
        <v>0</v>
      </c>
      <c r="Q200" s="2">
        <v>44369</v>
      </c>
      <c r="R200" t="b">
        <f t="shared" ca="1" si="44"/>
        <v>0</v>
      </c>
      <c r="S200" t="b">
        <f t="shared" ca="1" si="45"/>
        <v>0</v>
      </c>
      <c r="T200" t="b">
        <f t="shared" ca="1" si="46"/>
        <v>1</v>
      </c>
    </row>
    <row r="201" spans="1:20">
      <c r="A201" s="1" t="s">
        <v>11</v>
      </c>
      <c r="B201" s="1" t="s">
        <v>12</v>
      </c>
      <c r="C201" t="s">
        <v>13</v>
      </c>
      <c r="D201" s="2">
        <f t="shared" ca="1" si="39"/>
        <v>44226</v>
      </c>
      <c r="E201" s="6" t="str">
        <f t="shared" ca="1" si="40"/>
        <v>30/01/2021</v>
      </c>
      <c r="F201" t="str">
        <f t="shared" ca="1" si="41"/>
        <v>03:39:52</v>
      </c>
      <c r="G201" s="3">
        <f t="shared" si="38"/>
        <v>1.7361111111111112E-2</v>
      </c>
      <c r="H201" s="3" t="str">
        <f t="shared" si="47"/>
        <v>00:25:00</v>
      </c>
      <c r="I201" s="8" t="s">
        <v>190</v>
      </c>
      <c r="J201" s="10">
        <v>1.7361111111111112E-2</v>
      </c>
      <c r="L201" s="3" t="str">
        <f t="shared" ca="1" si="48"/>
        <v>('DarioAzeglioTabegna','Dario','30/01/2021','03:39:52','00:25:00','D0109',NULL)</v>
      </c>
      <c r="M201" s="4" t="str">
        <f ca="1">CONCATENATE("INSERT INTO VISIONE (",$A$1,",",$C$1,",",$D$1,",",$F$1,",",$G$1,",",$I$1,",",$K$1,")"," VALUES ",AIUTO_ALE!L201)</f>
        <v>INSERT INTO VISIONE (nomeAccount,nomeUtente,data,ora,minutoArrivo,codEpisodio,codFilm) VALUES ('DarioAzeglioTabegna','Dario','30/01/2021','03:39:52','00:25:00','D0109',NULL)</v>
      </c>
      <c r="N201" s="5">
        <f t="shared" ca="1" si="42"/>
        <v>0.90881895221242814</v>
      </c>
      <c r="O201" s="3" t="b">
        <f t="shared" si="43"/>
        <v>0</v>
      </c>
      <c r="Q201" s="2">
        <v>44369</v>
      </c>
      <c r="R201" t="b">
        <f t="shared" ca="1" si="44"/>
        <v>0</v>
      </c>
      <c r="S201" t="b">
        <f t="shared" ca="1" si="45"/>
        <v>0</v>
      </c>
      <c r="T201" t="b">
        <f t="shared" ca="1" si="46"/>
        <v>1</v>
      </c>
    </row>
    <row r="202" spans="1:20">
      <c r="A202" s="1" t="s">
        <v>11</v>
      </c>
      <c r="B202" s="1" t="s">
        <v>12</v>
      </c>
      <c r="C202" t="s">
        <v>10</v>
      </c>
      <c r="D202" s="2">
        <f t="shared" ca="1" si="39"/>
        <v>44193</v>
      </c>
      <c r="E202" s="6" t="str">
        <f t="shared" ca="1" si="40"/>
        <v>28/12/2020</v>
      </c>
      <c r="F202" t="str">
        <f t="shared" ca="1" si="41"/>
        <v>03:53:38</v>
      </c>
      <c r="G202" s="3">
        <f t="shared" ref="G202:G229" ca="1" si="49">N202*J202</f>
        <v>1.707456741105803E-2</v>
      </c>
      <c r="H202" s="3" t="str">
        <f t="shared" ca="1" si="47"/>
        <v>00:24:35</v>
      </c>
      <c r="I202" s="8" t="s">
        <v>191</v>
      </c>
      <c r="J202" s="10">
        <v>1.7361111111111112E-2</v>
      </c>
      <c r="L202" s="3" t="str">
        <f t="shared" ca="1" si="48"/>
        <v>('DarioAzeglioTabegna','Eugenio','28/12/2020','03:53:38','00:24:35','D0110',NULL)</v>
      </c>
      <c r="M202" s="4" t="str">
        <f ca="1">CONCATENATE("INSERT INTO VISIONE (",$A$1,",",$C$1,",",$D$1,",",$F$1,",",$G$1,",",$I$1,",",$K$1,")"," VALUES ",AIUTO_ALE!L202)</f>
        <v>INSERT INTO VISIONE (nomeAccount,nomeUtente,data,ora,minutoArrivo,codEpisodio,codFilm) VALUES ('DarioAzeglioTabegna','Eugenio','28/12/2020','03:53:38','00:24:35','D0110',NULL)</v>
      </c>
      <c r="N202" s="5">
        <f t="shared" ca="1" si="42"/>
        <v>0.98349508287694243</v>
      </c>
      <c r="O202" s="3" t="b">
        <f t="shared" ca="1" si="43"/>
        <v>1</v>
      </c>
      <c r="Q202" s="2">
        <v>44369</v>
      </c>
      <c r="R202" t="b">
        <f t="shared" ca="1" si="44"/>
        <v>0</v>
      </c>
      <c r="S202" t="b">
        <f t="shared" ca="1" si="45"/>
        <v>0</v>
      </c>
      <c r="T202" t="b">
        <f t="shared" ca="1" si="46"/>
        <v>1</v>
      </c>
    </row>
    <row r="203" spans="1:20">
      <c r="A203" s="1" t="s">
        <v>41</v>
      </c>
      <c r="B203" s="1" t="s">
        <v>42</v>
      </c>
      <c r="C203" t="s">
        <v>44</v>
      </c>
      <c r="D203" s="2">
        <f t="shared" ca="1" si="39"/>
        <v>44300</v>
      </c>
      <c r="E203" s="6" t="str">
        <f t="shared" ca="1" si="40"/>
        <v>14/04/2021</v>
      </c>
      <c r="F203" t="str">
        <f t="shared" ca="1" si="41"/>
        <v>03:53:43</v>
      </c>
      <c r="G203" s="3">
        <f t="shared" ca="1" si="49"/>
        <v>2.1096514379710531E-2</v>
      </c>
      <c r="H203" s="3" t="str">
        <f t="shared" ca="1" si="47"/>
        <v>00:30:23</v>
      </c>
      <c r="I203" s="8" t="s">
        <v>123</v>
      </c>
      <c r="J203" s="10">
        <v>4.1666666666666664E-2</v>
      </c>
      <c r="L203" s="3" t="str">
        <f t="shared" ca="1" si="48"/>
        <v>('MicheleTatiani','Michele','14/04/2021','03:53:43','00:30:23','E0101',NULL)</v>
      </c>
      <c r="M203" s="4" t="str">
        <f ca="1">CONCATENATE("INSERT INTO VISIONE (",$A$1,",",$C$1,",",$D$1,",",$F$1,",",$G$1,",",$I$1,",",$K$1,")"," VALUES ",AIUTO_ALE!L203)</f>
        <v>INSERT INTO VISIONE (nomeAccount,nomeUtente,data,ora,minutoArrivo,codEpisodio,codFilm) VALUES ('MicheleTatiani','Michele','14/04/2021','03:53:43','00:30:23','E0101',NULL)</v>
      </c>
      <c r="N203" s="5">
        <f t="shared" ca="1" si="42"/>
        <v>0.50631634511305279</v>
      </c>
      <c r="O203" s="3" t="b">
        <f t="shared" ca="1" si="43"/>
        <v>1</v>
      </c>
      <c r="Q203" s="2">
        <v>44369</v>
      </c>
      <c r="R203" t="b">
        <f t="shared" ca="1" si="44"/>
        <v>0</v>
      </c>
      <c r="S203" t="b">
        <f t="shared" ca="1" si="45"/>
        <v>0</v>
      </c>
      <c r="T203" t="b">
        <f t="shared" ca="1" si="46"/>
        <v>1</v>
      </c>
    </row>
    <row r="204" spans="1:20">
      <c r="A204" s="1" t="s">
        <v>41</v>
      </c>
      <c r="B204" s="1" t="s">
        <v>42</v>
      </c>
      <c r="C204" t="s">
        <v>43</v>
      </c>
      <c r="D204" s="2">
        <f t="shared" ca="1" si="39"/>
        <v>44350</v>
      </c>
      <c r="E204" s="6" t="str">
        <f t="shared" ca="1" si="40"/>
        <v>03/06/2021</v>
      </c>
      <c r="F204" t="str">
        <f t="shared" ca="1" si="41"/>
        <v>22:30:46</v>
      </c>
      <c r="G204" s="3">
        <f t="shared" ca="1" si="49"/>
        <v>2.6859632978251297E-2</v>
      </c>
      <c r="H204" s="3" t="str">
        <f t="shared" ca="1" si="47"/>
        <v>00:38:41</v>
      </c>
      <c r="I204" s="8" t="s">
        <v>124</v>
      </c>
      <c r="J204" s="10">
        <v>4.1666666666666664E-2</v>
      </c>
      <c r="L204" s="3" t="str">
        <f t="shared" ca="1" si="48"/>
        <v>('MicheleTatiani','Andrea','03/06/2021','22:30:46','00:38:41','E0102',NULL)</v>
      </c>
      <c r="M204" s="4" t="str">
        <f ca="1">CONCATENATE("INSERT INTO VISIONE (",$A$1,",",$C$1,",",$D$1,",",$F$1,",",$G$1,",",$I$1,",",$K$1,")"," VALUES ",AIUTO_ALE!L204)</f>
        <v>INSERT INTO VISIONE (nomeAccount,nomeUtente,data,ora,minutoArrivo,codEpisodio,codFilm) VALUES ('MicheleTatiani','Andrea','03/06/2021','22:30:46','00:38:41','E0102',NULL)</v>
      </c>
      <c r="N204" s="5">
        <f t="shared" ca="1" si="42"/>
        <v>0.64463119147803116</v>
      </c>
      <c r="O204" s="3" t="b">
        <f t="shared" ca="1" si="43"/>
        <v>1</v>
      </c>
      <c r="Q204" s="2">
        <v>44369</v>
      </c>
      <c r="R204" t="b">
        <f t="shared" ca="1" si="44"/>
        <v>0</v>
      </c>
      <c r="S204" t="b">
        <f t="shared" ca="1" si="45"/>
        <v>0</v>
      </c>
      <c r="T204" t="b">
        <f t="shared" ca="1" si="46"/>
        <v>1</v>
      </c>
    </row>
    <row r="205" spans="1:20">
      <c r="A205" s="1" t="s">
        <v>41</v>
      </c>
      <c r="B205" s="1" t="s">
        <v>42</v>
      </c>
      <c r="C205" t="s">
        <v>40</v>
      </c>
      <c r="D205" s="2">
        <f t="shared" ca="1" si="39"/>
        <v>44343</v>
      </c>
      <c r="E205" s="6" t="str">
        <f t="shared" ca="1" si="40"/>
        <v>27/05/2021</v>
      </c>
      <c r="F205" t="str">
        <f t="shared" ca="1" si="41"/>
        <v>23:55:02</v>
      </c>
      <c r="G205" s="3">
        <f t="shared" ca="1" si="49"/>
        <v>3.7082297401799136E-2</v>
      </c>
      <c r="H205" s="3" t="str">
        <f t="shared" ca="1" si="47"/>
        <v>00:53:24</v>
      </c>
      <c r="I205" s="8" t="s">
        <v>125</v>
      </c>
      <c r="J205" s="10">
        <v>4.1666666666666664E-2</v>
      </c>
      <c r="L205" s="3" t="str">
        <f t="shared" ca="1" si="48"/>
        <v>('MicheleTatiani','Marco','27/05/2021','23:55:02','00:53:24','E0103',NULL)</v>
      </c>
      <c r="M205" s="4" t="str">
        <f ca="1">CONCATENATE("INSERT INTO VISIONE (",$A$1,",",$C$1,",",$D$1,",",$F$1,",",$G$1,",",$I$1,",",$K$1,")"," VALUES ",AIUTO_ALE!L205)</f>
        <v>INSERT INTO VISIONE (nomeAccount,nomeUtente,data,ora,minutoArrivo,codEpisodio,codFilm) VALUES ('MicheleTatiani','Marco','27/05/2021','23:55:02','00:53:24','E0103',NULL)</v>
      </c>
      <c r="N205" s="5">
        <f t="shared" ca="1" si="42"/>
        <v>0.88997513764317926</v>
      </c>
      <c r="O205" s="3" t="b">
        <f t="shared" ca="1" si="43"/>
        <v>1</v>
      </c>
      <c r="Q205" s="2">
        <v>44369</v>
      </c>
      <c r="R205" t="b">
        <f t="shared" ca="1" si="44"/>
        <v>0</v>
      </c>
      <c r="S205" t="b">
        <f t="shared" ca="1" si="45"/>
        <v>0</v>
      </c>
      <c r="T205" t="b">
        <f t="shared" ca="1" si="46"/>
        <v>1</v>
      </c>
    </row>
    <row r="206" spans="1:20">
      <c r="A206" s="1" t="s">
        <v>98</v>
      </c>
      <c r="B206" s="1" t="s">
        <v>99</v>
      </c>
      <c r="C206" t="s">
        <v>101</v>
      </c>
      <c r="D206" s="2">
        <f t="shared" ca="1" si="39"/>
        <v>44226</v>
      </c>
      <c r="E206" s="6" t="str">
        <f t="shared" ca="1" si="40"/>
        <v>30/01/2021</v>
      </c>
      <c r="F206" t="str">
        <f t="shared" ca="1" si="41"/>
        <v>18:00:04</v>
      </c>
      <c r="G206" s="3">
        <f t="shared" ca="1" si="49"/>
        <v>1.8473229796276783E-4</v>
      </c>
      <c r="H206" s="3" t="str">
        <f t="shared" ca="1" si="47"/>
        <v>00:00:16</v>
      </c>
      <c r="I206" s="8" t="s">
        <v>192</v>
      </c>
      <c r="J206" s="10">
        <v>4.1666666666666664E-2</v>
      </c>
      <c r="L206" s="3" t="str">
        <f t="shared" ca="1" si="48"/>
        <v>('AssuntaRubini','Assunta','30/01/2021','18:00:04','00:00:16','E0104',NULL)</v>
      </c>
      <c r="M206" s="4" t="str">
        <f ca="1">CONCATENATE("INSERT INTO VISIONE (",$A$1,",",$C$1,",",$D$1,",",$F$1,",",$G$1,",",$I$1,",",$K$1,")"," VALUES ",AIUTO_ALE!L206)</f>
        <v>INSERT INTO VISIONE (nomeAccount,nomeUtente,data,ora,minutoArrivo,codEpisodio,codFilm) VALUES ('AssuntaRubini','Assunta','30/01/2021','18:00:04','00:00:16','E0104',NULL)</v>
      </c>
      <c r="N206" s="5">
        <f t="shared" ca="1" si="42"/>
        <v>4.4335751511064281E-3</v>
      </c>
      <c r="O206" s="3" t="b">
        <f t="shared" ca="1" si="43"/>
        <v>1</v>
      </c>
      <c r="Q206" s="2">
        <v>44369</v>
      </c>
      <c r="R206" t="b">
        <f t="shared" ca="1" si="44"/>
        <v>0</v>
      </c>
      <c r="S206" t="b">
        <f t="shared" ca="1" si="45"/>
        <v>0</v>
      </c>
      <c r="T206" t="b">
        <f t="shared" ca="1" si="46"/>
        <v>1</v>
      </c>
    </row>
    <row r="207" spans="1:20">
      <c r="A207" s="1" t="s">
        <v>98</v>
      </c>
      <c r="B207" s="1" t="s">
        <v>99</v>
      </c>
      <c r="C207" t="s">
        <v>100</v>
      </c>
      <c r="D207" s="2">
        <f t="shared" ca="1" si="39"/>
        <v>44232</v>
      </c>
      <c r="E207" s="6" t="str">
        <f t="shared" ca="1" si="40"/>
        <v>05/02/2021</v>
      </c>
      <c r="F207" t="str">
        <f t="shared" ca="1" si="41"/>
        <v>09:23:10</v>
      </c>
      <c r="G207" s="3">
        <f t="shared" ca="1" si="49"/>
        <v>1.8843947106682912E-2</v>
      </c>
      <c r="H207" s="3" t="str">
        <f t="shared" ca="1" si="47"/>
        <v>00:27:08</v>
      </c>
      <c r="I207" s="8" t="s">
        <v>193</v>
      </c>
      <c r="J207" s="10">
        <v>4.1666666666666664E-2</v>
      </c>
      <c r="L207" s="3" t="str">
        <f t="shared" ca="1" si="48"/>
        <v>('AssuntaRubini','Maria','05/02/2021','09:23:10','00:27:08','E0105',NULL)</v>
      </c>
      <c r="M207" s="4" t="str">
        <f ca="1">CONCATENATE("INSERT INTO VISIONE (",$A$1,",",$C$1,",",$D$1,",",$F$1,",",$G$1,",",$I$1,",",$K$1,")"," VALUES ",AIUTO_ALE!L207)</f>
        <v>INSERT INTO VISIONE (nomeAccount,nomeUtente,data,ora,minutoArrivo,codEpisodio,codFilm) VALUES ('AssuntaRubini','Maria','05/02/2021','09:23:10','00:27:08','E0105',NULL)</v>
      </c>
      <c r="N207" s="5">
        <f t="shared" ca="1" si="42"/>
        <v>0.45225473056038989</v>
      </c>
      <c r="O207" s="3" t="b">
        <f t="shared" ca="1" si="43"/>
        <v>1</v>
      </c>
      <c r="Q207" s="2">
        <v>44369</v>
      </c>
      <c r="R207" t="b">
        <f t="shared" ca="1" si="44"/>
        <v>0</v>
      </c>
      <c r="S207" t="b">
        <f t="shared" ca="1" si="45"/>
        <v>0</v>
      </c>
      <c r="T207" t="b">
        <f t="shared" ca="1" si="46"/>
        <v>1</v>
      </c>
    </row>
    <row r="208" spans="1:20">
      <c r="A208" s="1" t="s">
        <v>98</v>
      </c>
      <c r="B208" s="1" t="s">
        <v>99</v>
      </c>
      <c r="C208" t="s">
        <v>30</v>
      </c>
      <c r="D208" s="2">
        <f t="shared" ca="1" si="39"/>
        <v>44235</v>
      </c>
      <c r="E208" s="6" t="str">
        <f t="shared" ca="1" si="40"/>
        <v>08/02/2021</v>
      </c>
      <c r="F208" t="str">
        <f t="shared" ca="1" si="41"/>
        <v>00:36:21</v>
      </c>
      <c r="G208" s="3">
        <f t="shared" ca="1" si="49"/>
        <v>1.1165458227629127E-2</v>
      </c>
      <c r="H208" s="3" t="str">
        <f t="shared" ca="1" si="47"/>
        <v>00:16:05</v>
      </c>
      <c r="I208" s="8" t="s">
        <v>194</v>
      </c>
      <c r="J208" s="10">
        <v>4.1666666666666664E-2</v>
      </c>
      <c r="L208" s="3" t="str">
        <f t="shared" ca="1" si="48"/>
        <v>('AssuntaRubini','Chiara','08/02/2021','00:36:21','00:16:05','E0106',NULL)</v>
      </c>
      <c r="M208" s="4" t="str">
        <f ca="1">CONCATENATE("INSERT INTO VISIONE (",$A$1,",",$C$1,",",$D$1,",",$F$1,",",$G$1,",",$I$1,",",$K$1,")"," VALUES ",AIUTO_ALE!L208)</f>
        <v>INSERT INTO VISIONE (nomeAccount,nomeUtente,data,ora,minutoArrivo,codEpisodio,codFilm) VALUES ('AssuntaRubini','Chiara','08/02/2021','00:36:21','00:16:05','E0106',NULL)</v>
      </c>
      <c r="N208" s="5">
        <f t="shared" ca="1" si="42"/>
        <v>0.26797099746309905</v>
      </c>
      <c r="O208" s="3" t="b">
        <f t="shared" ca="1" si="43"/>
        <v>1</v>
      </c>
      <c r="Q208" s="2">
        <v>44369</v>
      </c>
      <c r="R208" t="b">
        <f t="shared" ca="1" si="44"/>
        <v>0</v>
      </c>
      <c r="S208" t="b">
        <f t="shared" ca="1" si="45"/>
        <v>0</v>
      </c>
      <c r="T208" t="b">
        <f t="shared" ca="1" si="46"/>
        <v>1</v>
      </c>
    </row>
    <row r="209" spans="1:20">
      <c r="A209" s="1" t="s">
        <v>96</v>
      </c>
      <c r="B209" s="1" t="s">
        <v>97</v>
      </c>
      <c r="C209" t="s">
        <v>93</v>
      </c>
      <c r="D209" s="2">
        <f t="shared" ca="1" si="39"/>
        <v>44121</v>
      </c>
      <c r="E209" s="6" t="str">
        <f t="shared" ca="1" si="40"/>
        <v>17/10/2020</v>
      </c>
      <c r="F209" t="str">
        <f t="shared" ca="1" si="41"/>
        <v>19:05:09</v>
      </c>
      <c r="G209" s="3">
        <f t="shared" ca="1" si="49"/>
        <v>9.8418032015818255E-3</v>
      </c>
      <c r="H209" s="3" t="str">
        <f t="shared" ca="1" si="47"/>
        <v>00:14:10</v>
      </c>
      <c r="I209" s="8" t="s">
        <v>195</v>
      </c>
      <c r="J209" s="10">
        <v>4.1666666666666664E-2</v>
      </c>
      <c r="L209" s="3" t="str">
        <f t="shared" ca="1" si="48"/>
        <v>('GiuliaLetiziaNorbiato','Giulia','17/10/2020','19:05:09','00:14:10','E0201',NULL)</v>
      </c>
      <c r="M209" s="4" t="str">
        <f ca="1">CONCATENATE("INSERT INTO VISIONE (",$A$1,",",$C$1,",",$D$1,",",$F$1,",",$G$1,",",$I$1,",",$K$1,")"," VALUES ",AIUTO_ALE!L209)</f>
        <v>INSERT INTO VISIONE (nomeAccount,nomeUtente,data,ora,minutoArrivo,codEpisodio,codFilm) VALUES ('GiuliaLetiziaNorbiato','Giulia','17/10/2020','19:05:09','00:14:10','E0201',NULL)</v>
      </c>
      <c r="N209" s="5">
        <f t="shared" ca="1" si="42"/>
        <v>0.23620327683796383</v>
      </c>
      <c r="O209" s="3" t="b">
        <f t="shared" ca="1" si="43"/>
        <v>1</v>
      </c>
      <c r="Q209" s="2">
        <v>44369</v>
      </c>
      <c r="R209" t="b">
        <f t="shared" ca="1" si="44"/>
        <v>0</v>
      </c>
      <c r="S209" t="b">
        <f t="shared" ca="1" si="45"/>
        <v>0</v>
      </c>
      <c r="T209" t="b">
        <f t="shared" ca="1" si="46"/>
        <v>1</v>
      </c>
    </row>
    <row r="210" spans="1:20">
      <c r="A210" s="1" t="s">
        <v>91</v>
      </c>
      <c r="B210" s="1" t="s">
        <v>92</v>
      </c>
      <c r="C210" t="s">
        <v>95</v>
      </c>
      <c r="D210" s="2">
        <f t="shared" ca="1" si="39"/>
        <v>44345</v>
      </c>
      <c r="E210" s="6" t="str">
        <f t="shared" ca="1" si="40"/>
        <v>29/05/2021</v>
      </c>
      <c r="F210" t="str">
        <f t="shared" ca="1" si="41"/>
        <v>05:14:55</v>
      </c>
      <c r="G210" s="3">
        <f t="shared" ca="1" si="49"/>
        <v>2.113425505171912E-2</v>
      </c>
      <c r="H210" s="3" t="str">
        <f t="shared" ca="1" si="47"/>
        <v>00:30:26</v>
      </c>
      <c r="I210" s="8" t="s">
        <v>196</v>
      </c>
      <c r="J210" s="10">
        <v>4.1666666666666664E-2</v>
      </c>
      <c r="L210" s="3" t="str">
        <f t="shared" ca="1" si="48"/>
        <v>('EttoreDomenici','Ettore','29/05/2021','05:14:55','00:30:26','E0202',NULL)</v>
      </c>
      <c r="M210" s="4" t="str">
        <f ca="1">CONCATENATE("INSERT INTO VISIONE (",$A$1,",",$C$1,",",$D$1,",",$F$1,",",$G$1,",",$I$1,",",$K$1,")"," VALUES ",AIUTO_ALE!L210)</f>
        <v>INSERT INTO VISIONE (nomeAccount,nomeUtente,data,ora,minutoArrivo,codEpisodio,codFilm) VALUES ('EttoreDomenici','Ettore','29/05/2021','05:14:55','00:30:26','E0202',NULL)</v>
      </c>
      <c r="N210" s="5">
        <f t="shared" ca="1" si="42"/>
        <v>0.50722212124125887</v>
      </c>
      <c r="O210" s="3" t="b">
        <f t="shared" ca="1" si="43"/>
        <v>1</v>
      </c>
      <c r="Q210" s="2">
        <v>44369</v>
      </c>
      <c r="R210" t="b">
        <f t="shared" ca="1" si="44"/>
        <v>0</v>
      </c>
      <c r="S210" t="b">
        <f t="shared" ca="1" si="45"/>
        <v>0</v>
      </c>
      <c r="T210" t="b">
        <f t="shared" ca="1" si="46"/>
        <v>1</v>
      </c>
    </row>
    <row r="211" spans="1:20">
      <c r="A211" s="1" t="s">
        <v>91</v>
      </c>
      <c r="B211" s="1" t="s">
        <v>92</v>
      </c>
      <c r="C211" t="s">
        <v>31</v>
      </c>
      <c r="D211" s="2">
        <f t="shared" ca="1" si="39"/>
        <v>43856</v>
      </c>
      <c r="E211" s="6" t="str">
        <f t="shared" ca="1" si="40"/>
        <v>26/01/2020</v>
      </c>
      <c r="F211" t="str">
        <f t="shared" ca="1" si="41"/>
        <v>08:17:43</v>
      </c>
      <c r="G211" s="3">
        <f t="shared" ca="1" si="49"/>
        <v>2.2590673386716199E-2</v>
      </c>
      <c r="H211" s="3" t="str">
        <f t="shared" ca="1" si="47"/>
        <v>00:32:32</v>
      </c>
      <c r="I211" s="8" t="s">
        <v>197</v>
      </c>
      <c r="J211" s="10">
        <v>4.1666666666666664E-2</v>
      </c>
      <c r="L211" s="3" t="str">
        <f t="shared" ca="1" si="48"/>
        <v>('EttoreDomenici','Riccardo','26/01/2020','08:17:43','00:32:32','E0203',NULL)</v>
      </c>
      <c r="M211" s="4" t="str">
        <f ca="1">CONCATENATE("INSERT INTO VISIONE (",$A$1,",",$C$1,",",$D$1,",",$F$1,",",$G$1,",",$I$1,",",$K$1,")"," VALUES ",AIUTO_ALE!L211)</f>
        <v>INSERT INTO VISIONE (nomeAccount,nomeUtente,data,ora,minutoArrivo,codEpisodio,codFilm) VALUES ('EttoreDomenici','Riccardo','26/01/2020','08:17:43','00:32:32','E0203',NULL)</v>
      </c>
      <c r="N211" s="5">
        <f t="shared" ca="1" si="42"/>
        <v>0.54217616128118884</v>
      </c>
      <c r="O211" s="3" t="b">
        <f t="shared" ca="1" si="43"/>
        <v>1</v>
      </c>
      <c r="Q211" s="2">
        <v>44369</v>
      </c>
      <c r="R211" t="b">
        <f t="shared" ca="1" si="44"/>
        <v>0</v>
      </c>
      <c r="S211" t="b">
        <f t="shared" ca="1" si="45"/>
        <v>0</v>
      </c>
      <c r="T211" t="b">
        <f t="shared" ca="1" si="46"/>
        <v>1</v>
      </c>
    </row>
    <row r="212" spans="1:20">
      <c r="A212" s="1" t="s">
        <v>91</v>
      </c>
      <c r="B212" s="1" t="s">
        <v>92</v>
      </c>
      <c r="C212" t="s">
        <v>94</v>
      </c>
      <c r="D212" s="2">
        <f t="shared" ca="1" si="39"/>
        <v>44034</v>
      </c>
      <c r="E212" s="6" t="str">
        <f t="shared" ca="1" si="40"/>
        <v>22/07/2020</v>
      </c>
      <c r="F212" t="str">
        <f t="shared" ca="1" si="41"/>
        <v>10:46:00</v>
      </c>
      <c r="G212" s="3">
        <f t="shared" ca="1" si="49"/>
        <v>3.153022232915953E-2</v>
      </c>
      <c r="H212" s="3" t="str">
        <f t="shared" ca="1" si="47"/>
        <v>00:45:24</v>
      </c>
      <c r="I212" s="8" t="s">
        <v>198</v>
      </c>
      <c r="J212" s="10">
        <v>4.1666666666666664E-2</v>
      </c>
      <c r="L212" s="3" t="str">
        <f t="shared" ca="1" si="48"/>
        <v>('EttoreDomenici','Claudio','22/07/2020','10:46:00','00:45:24','E0204',NULL)</v>
      </c>
      <c r="M212" s="4" t="str">
        <f ca="1">CONCATENATE("INSERT INTO VISIONE (",$A$1,",",$C$1,",",$D$1,",",$F$1,",",$G$1,",",$I$1,",",$K$1,")"," VALUES ",AIUTO_ALE!L212)</f>
        <v>INSERT INTO VISIONE (nomeAccount,nomeUtente,data,ora,minutoArrivo,codEpisodio,codFilm) VALUES ('EttoreDomenici','Claudio','22/07/2020','10:46:00','00:45:24','E0204',NULL)</v>
      </c>
      <c r="N212" s="5">
        <f t="shared" ca="1" si="42"/>
        <v>0.75672533589982871</v>
      </c>
      <c r="O212" s="3" t="b">
        <f t="shared" ca="1" si="43"/>
        <v>1</v>
      </c>
      <c r="Q212" s="2">
        <v>44369</v>
      </c>
      <c r="R212" t="b">
        <f t="shared" ca="1" si="44"/>
        <v>0</v>
      </c>
      <c r="S212" t="b">
        <f t="shared" ca="1" si="45"/>
        <v>0</v>
      </c>
      <c r="T212" t="b">
        <f t="shared" ca="1" si="46"/>
        <v>1</v>
      </c>
    </row>
    <row r="213" spans="1:20">
      <c r="A213" s="1" t="s">
        <v>91</v>
      </c>
      <c r="B213" s="1" t="s">
        <v>92</v>
      </c>
      <c r="C213" t="s">
        <v>93</v>
      </c>
      <c r="D213" s="2">
        <f t="shared" ca="1" si="39"/>
        <v>43876</v>
      </c>
      <c r="E213" s="6" t="str">
        <f t="shared" ca="1" si="40"/>
        <v>15/02/2020</v>
      </c>
      <c r="F213" t="str">
        <f t="shared" ca="1" si="41"/>
        <v>15:13:35</v>
      </c>
      <c r="G213" s="3">
        <f t="shared" ca="1" si="49"/>
        <v>4.0218158275841229E-2</v>
      </c>
      <c r="H213" s="3" t="str">
        <f t="shared" ca="1" si="47"/>
        <v>00:57:55</v>
      </c>
      <c r="I213" s="8" t="s">
        <v>199</v>
      </c>
      <c r="J213" s="10">
        <v>4.1666666666666664E-2</v>
      </c>
      <c r="L213" s="3" t="str">
        <f t="shared" ca="1" si="48"/>
        <v>('EttoreDomenici','Giulia','15/02/2020','15:13:35','00:57:55','E0205',NULL)</v>
      </c>
      <c r="M213" s="4" t="str">
        <f ca="1">CONCATENATE("INSERT INTO VISIONE (",$A$1,",",$C$1,",",$D$1,",",$F$1,",",$G$1,",",$I$1,",",$K$1,")"," VALUES ",AIUTO_ALE!L213)</f>
        <v>INSERT INTO VISIONE (nomeAccount,nomeUtente,data,ora,minutoArrivo,codEpisodio,codFilm) VALUES ('EttoreDomenici','Giulia','15/02/2020','15:13:35','00:57:55','E0205',NULL)</v>
      </c>
      <c r="N213" s="5">
        <f t="shared" ca="1" si="42"/>
        <v>0.9652357986201896</v>
      </c>
      <c r="O213" s="3" t="b">
        <f t="shared" ca="1" si="43"/>
        <v>1</v>
      </c>
      <c r="Q213" s="2">
        <v>44369</v>
      </c>
      <c r="R213" t="b">
        <f t="shared" ca="1" si="44"/>
        <v>0</v>
      </c>
      <c r="S213" t="b">
        <f t="shared" ca="1" si="45"/>
        <v>0</v>
      </c>
      <c r="T213" t="b">
        <f t="shared" ca="1" si="46"/>
        <v>1</v>
      </c>
    </row>
    <row r="214" spans="1:20">
      <c r="A214" s="1" t="s">
        <v>91</v>
      </c>
      <c r="B214" s="1" t="s">
        <v>92</v>
      </c>
      <c r="C214" t="s">
        <v>4</v>
      </c>
      <c r="D214" s="2">
        <f t="shared" ca="1" si="39"/>
        <v>44188</v>
      </c>
      <c r="E214" s="6" t="str">
        <f t="shared" ca="1" si="40"/>
        <v>23/12/2020</v>
      </c>
      <c r="F214" t="str">
        <f t="shared" ca="1" si="41"/>
        <v>07:22:59</v>
      </c>
      <c r="G214" s="3">
        <f t="shared" ca="1" si="49"/>
        <v>3.5215425972777076E-2</v>
      </c>
      <c r="H214" s="3" t="str">
        <f t="shared" ca="1" si="47"/>
        <v>00:50:43</v>
      </c>
      <c r="I214" s="8" t="s">
        <v>200</v>
      </c>
      <c r="J214" s="10">
        <v>4.1666666666666664E-2</v>
      </c>
      <c r="L214" s="3" t="str">
        <f t="shared" ca="1" si="48"/>
        <v>('EttoreDomenici','Lucia','23/12/2020','07:22:59','00:50:43','E0206',NULL)</v>
      </c>
      <c r="M214" s="4" t="str">
        <f ca="1">CONCATENATE("INSERT INTO VISIONE (",$A$1,",",$C$1,",",$D$1,",",$F$1,",",$G$1,",",$I$1,",",$K$1,")"," VALUES ",AIUTO_ALE!L214)</f>
        <v>INSERT INTO VISIONE (nomeAccount,nomeUtente,data,ora,minutoArrivo,codEpisodio,codFilm) VALUES ('EttoreDomenici','Lucia','23/12/2020','07:22:59','00:50:43','E0206',NULL)</v>
      </c>
      <c r="N214" s="5">
        <f t="shared" ca="1" si="42"/>
        <v>0.84517022334664982</v>
      </c>
      <c r="O214" s="3" t="b">
        <f t="shared" ca="1" si="43"/>
        <v>1</v>
      </c>
      <c r="Q214" s="2">
        <v>44369</v>
      </c>
      <c r="R214" t="b">
        <f t="shared" ca="1" si="44"/>
        <v>0</v>
      </c>
      <c r="S214" t="b">
        <f t="shared" ca="1" si="45"/>
        <v>0</v>
      </c>
      <c r="T214" t="b">
        <f t="shared" ca="1" si="46"/>
        <v>1</v>
      </c>
    </row>
    <row r="215" spans="1:20">
      <c r="A215" s="1" t="s">
        <v>86</v>
      </c>
      <c r="B215" s="1" t="s">
        <v>87</v>
      </c>
      <c r="C215" t="s">
        <v>88</v>
      </c>
      <c r="D215" s="2">
        <f t="shared" ca="1" si="39"/>
        <v>44246</v>
      </c>
      <c r="E215" s="6" t="str">
        <f t="shared" ca="1" si="40"/>
        <v>19/02/2021</v>
      </c>
      <c r="F215" t="str">
        <f t="shared" ca="1" si="41"/>
        <v>18:17:42</v>
      </c>
      <c r="G215" s="3">
        <f t="shared" ca="1" si="49"/>
        <v>2.9981340545303659E-2</v>
      </c>
      <c r="H215" s="3" t="str">
        <f t="shared" ca="1" si="47"/>
        <v>00:43:10</v>
      </c>
      <c r="I215" s="8" t="s">
        <v>201</v>
      </c>
      <c r="J215" s="10">
        <v>4.1666666666666664E-2</v>
      </c>
      <c r="L215" s="3" t="str">
        <f t="shared" ca="1" si="48"/>
        <v>('CarolinaSanzani','Carolina','19/02/2021','18:17:42','00:43:10','E0301',NULL)</v>
      </c>
      <c r="M215" s="4" t="str">
        <f ca="1">CONCATENATE("INSERT INTO VISIONE (",$A$1,",",$C$1,",",$D$1,",",$F$1,",",$G$1,",",$I$1,",",$K$1,")"," VALUES ",AIUTO_ALE!L215)</f>
        <v>INSERT INTO VISIONE (nomeAccount,nomeUtente,data,ora,minutoArrivo,codEpisodio,codFilm) VALUES ('CarolinaSanzani','Carolina','19/02/2021','18:17:42','00:43:10','E0301',NULL)</v>
      </c>
      <c r="N215" s="5">
        <f t="shared" ca="1" si="42"/>
        <v>0.71955217308728781</v>
      </c>
      <c r="O215" s="3" t="b">
        <f t="shared" ca="1" si="43"/>
        <v>1</v>
      </c>
      <c r="Q215" s="2">
        <v>44369</v>
      </c>
      <c r="R215" t="b">
        <f t="shared" ca="1" si="44"/>
        <v>0</v>
      </c>
      <c r="S215" t="b">
        <f t="shared" ca="1" si="45"/>
        <v>0</v>
      </c>
      <c r="T215" t="b">
        <f t="shared" ca="1" si="46"/>
        <v>1</v>
      </c>
    </row>
    <row r="216" spans="1:20">
      <c r="A216" s="1" t="s">
        <v>86</v>
      </c>
      <c r="B216" s="1" t="s">
        <v>87</v>
      </c>
      <c r="C216" t="s">
        <v>3</v>
      </c>
      <c r="D216" s="2">
        <f t="shared" ca="1" si="39"/>
        <v>43888</v>
      </c>
      <c r="E216" s="6" t="str">
        <f t="shared" ca="1" si="40"/>
        <v>27/02/2020</v>
      </c>
      <c r="F216" t="str">
        <f t="shared" ca="1" si="41"/>
        <v>02:54:48</v>
      </c>
      <c r="G216" s="3">
        <f t="shared" ca="1" si="49"/>
        <v>2.8656716209257905E-2</v>
      </c>
      <c r="H216" s="3" t="str">
        <f t="shared" ca="1" si="47"/>
        <v>00:41:16</v>
      </c>
      <c r="I216" s="8" t="s">
        <v>202</v>
      </c>
      <c r="J216" s="10">
        <v>4.1666666666666664E-2</v>
      </c>
      <c r="L216" s="3" t="str">
        <f t="shared" ca="1" si="48"/>
        <v>('CarolinaSanzani','Camilla','27/02/2020','02:54:48','00:41:16','E0302',NULL)</v>
      </c>
      <c r="M216" s="4" t="str">
        <f ca="1">CONCATENATE("INSERT INTO VISIONE (",$A$1,",",$C$1,",",$D$1,",",$F$1,",",$G$1,",",$I$1,",",$K$1,")"," VALUES ",AIUTO_ALE!L216)</f>
        <v>INSERT INTO VISIONE (nomeAccount,nomeUtente,data,ora,minutoArrivo,codEpisodio,codFilm) VALUES ('CarolinaSanzani','Camilla','27/02/2020','02:54:48','00:41:16','E0302',NULL)</v>
      </c>
      <c r="N216" s="5">
        <f t="shared" ca="1" si="42"/>
        <v>0.68776118902218975</v>
      </c>
      <c r="O216" s="3" t="b">
        <f t="shared" ca="1" si="43"/>
        <v>1</v>
      </c>
      <c r="Q216" s="2">
        <v>44369</v>
      </c>
      <c r="R216" t="b">
        <f t="shared" ca="1" si="44"/>
        <v>0</v>
      </c>
      <c r="S216" t="b">
        <f t="shared" ca="1" si="45"/>
        <v>0</v>
      </c>
      <c r="T216" t="b">
        <f t="shared" ca="1" si="46"/>
        <v>1</v>
      </c>
    </row>
    <row r="217" spans="1:20">
      <c r="A217" s="1" t="s">
        <v>86</v>
      </c>
      <c r="B217" s="1" t="s">
        <v>87</v>
      </c>
      <c r="C217" t="s">
        <v>30</v>
      </c>
      <c r="D217" s="2">
        <f t="shared" ca="1" si="39"/>
        <v>44058</v>
      </c>
      <c r="E217" s="6" t="str">
        <f t="shared" ca="1" si="40"/>
        <v>15/08/2020</v>
      </c>
      <c r="F217" t="str">
        <f t="shared" ca="1" si="41"/>
        <v>00:22:01</v>
      </c>
      <c r="G217" s="3">
        <f t="shared" ca="1" si="49"/>
        <v>7.4504529566270881E-3</v>
      </c>
      <c r="H217" s="3" t="str">
        <f t="shared" ca="1" si="47"/>
        <v>00:10:44</v>
      </c>
      <c r="I217" s="8" t="s">
        <v>203</v>
      </c>
      <c r="J217" s="10">
        <v>4.1666666666666664E-2</v>
      </c>
      <c r="L217" s="3" t="str">
        <f t="shared" ca="1" si="48"/>
        <v>('CarolinaSanzani','Chiara','15/08/2020','00:22:01','00:10:44','E0303',NULL)</v>
      </c>
      <c r="M217" s="4" t="str">
        <f ca="1">CONCATENATE("INSERT INTO VISIONE (",$A$1,",",$C$1,",",$D$1,",",$F$1,",",$G$1,",",$I$1,",",$K$1,")"," VALUES ",AIUTO_ALE!L217)</f>
        <v>INSERT INTO VISIONE (nomeAccount,nomeUtente,data,ora,minutoArrivo,codEpisodio,codFilm) VALUES ('CarolinaSanzani','Chiara','15/08/2020','00:22:01','00:10:44','E0303',NULL)</v>
      </c>
      <c r="N217" s="5">
        <f t="shared" ca="1" si="42"/>
        <v>0.17881087095905013</v>
      </c>
      <c r="O217" s="3" t="b">
        <f t="shared" ca="1" si="43"/>
        <v>1</v>
      </c>
      <c r="Q217" s="2">
        <v>44369</v>
      </c>
      <c r="R217" t="b">
        <f t="shared" ca="1" si="44"/>
        <v>0</v>
      </c>
      <c r="S217" t="b">
        <f t="shared" ca="1" si="45"/>
        <v>0</v>
      </c>
      <c r="T217" t="b">
        <f t="shared" ca="1" si="46"/>
        <v>1</v>
      </c>
    </row>
    <row r="218" spans="1:20">
      <c r="A218" s="1" t="s">
        <v>83</v>
      </c>
      <c r="B218" s="1" t="s">
        <v>84</v>
      </c>
      <c r="C218" t="s">
        <v>85</v>
      </c>
      <c r="D218" s="2">
        <f t="shared" ca="1" si="39"/>
        <v>43883</v>
      </c>
      <c r="E218" s="6" t="str">
        <f t="shared" ca="1" si="40"/>
        <v>22/02/2020</v>
      </c>
      <c r="F218" t="str">
        <f t="shared" ca="1" si="41"/>
        <v>06:35:12</v>
      </c>
      <c r="G218" s="3">
        <f t="shared" ca="1" si="49"/>
        <v>1.1327973940616132E-2</v>
      </c>
      <c r="H218" s="3" t="str">
        <f t="shared" ca="1" si="47"/>
        <v>00:16:19</v>
      </c>
      <c r="I218" s="8" t="s">
        <v>204</v>
      </c>
      <c r="J218" s="10">
        <v>4.1666666666666664E-2</v>
      </c>
      <c r="L218" s="3" t="str">
        <f t="shared" ca="1" si="48"/>
        <v>('KevinBizzuti','Simone','22/02/2020','06:35:12','00:16:19','E0304',NULL)</v>
      </c>
      <c r="M218" s="4" t="str">
        <f ca="1">CONCATENATE("INSERT INTO VISIONE (",$A$1,",",$C$1,",",$D$1,",",$F$1,",",$G$1,",",$I$1,",",$K$1,")"," VALUES ",AIUTO_ALE!L218)</f>
        <v>INSERT INTO VISIONE (nomeAccount,nomeUtente,data,ora,minutoArrivo,codEpisodio,codFilm) VALUES ('KevinBizzuti','Simone','22/02/2020','06:35:12','00:16:19','E0304',NULL)</v>
      </c>
      <c r="N218" s="5">
        <f t="shared" ca="1" si="42"/>
        <v>0.27187137457478716</v>
      </c>
      <c r="O218" s="3" t="b">
        <f t="shared" ca="1" si="43"/>
        <v>1</v>
      </c>
      <c r="Q218" s="2">
        <v>44369</v>
      </c>
      <c r="R218" t="b">
        <f t="shared" ca="1" si="44"/>
        <v>0</v>
      </c>
      <c r="S218" t="b">
        <f t="shared" ca="1" si="45"/>
        <v>0</v>
      </c>
      <c r="T218" t="b">
        <f t="shared" ca="1" si="46"/>
        <v>1</v>
      </c>
    </row>
    <row r="219" spans="1:20">
      <c r="A219" s="1" t="s">
        <v>83</v>
      </c>
      <c r="B219" s="1" t="s">
        <v>84</v>
      </c>
      <c r="C219" t="s">
        <v>43</v>
      </c>
      <c r="D219" s="2">
        <f t="shared" ca="1" si="39"/>
        <v>44167</v>
      </c>
      <c r="E219" s="6" t="str">
        <f t="shared" ca="1" si="40"/>
        <v>02/12/2020</v>
      </c>
      <c r="F219" t="str">
        <f t="shared" ca="1" si="41"/>
        <v>19:25:51</v>
      </c>
      <c r="G219" s="3">
        <f t="shared" ca="1" si="49"/>
        <v>4.0843778354351976E-2</v>
      </c>
      <c r="H219" s="3" t="str">
        <f t="shared" ca="1" si="47"/>
        <v>00:58:49</v>
      </c>
      <c r="I219" s="8" t="s">
        <v>205</v>
      </c>
      <c r="J219" s="10">
        <v>4.1666666666666664E-2</v>
      </c>
      <c r="L219" s="3" t="str">
        <f t="shared" ca="1" si="48"/>
        <v>('KevinBizzuti','Andrea','02/12/2020','19:25:51','00:58:49','E0305',NULL)</v>
      </c>
      <c r="M219" s="4" t="str">
        <f ca="1">CONCATENATE("INSERT INTO VISIONE (",$A$1,",",$C$1,",",$D$1,",",$F$1,",",$G$1,",",$I$1,",",$K$1,")"," VALUES ",AIUTO_ALE!L219)</f>
        <v>INSERT INTO VISIONE (nomeAccount,nomeUtente,data,ora,minutoArrivo,codEpisodio,codFilm) VALUES ('KevinBizzuti','Andrea','02/12/2020','19:25:51','00:58:49','E0305',NULL)</v>
      </c>
      <c r="N219" s="5">
        <f t="shared" ca="1" si="42"/>
        <v>0.98025068050444752</v>
      </c>
      <c r="O219" s="3" t="b">
        <f t="shared" ca="1" si="43"/>
        <v>1</v>
      </c>
      <c r="Q219" s="2">
        <v>44369</v>
      </c>
      <c r="R219" t="b">
        <f t="shared" ca="1" si="44"/>
        <v>0</v>
      </c>
      <c r="S219" t="b">
        <f t="shared" ca="1" si="45"/>
        <v>0</v>
      </c>
      <c r="T219" t="b">
        <f t="shared" ca="1" si="46"/>
        <v>1</v>
      </c>
    </row>
    <row r="220" spans="1:20">
      <c r="A220" s="1" t="s">
        <v>83</v>
      </c>
      <c r="B220" s="1" t="s">
        <v>84</v>
      </c>
      <c r="C220" t="s">
        <v>31</v>
      </c>
      <c r="D220" s="2">
        <f t="shared" ca="1" si="39"/>
        <v>44008</v>
      </c>
      <c r="E220" s="6" t="str">
        <f t="shared" ca="1" si="40"/>
        <v>26/06/2020</v>
      </c>
      <c r="F220" t="str">
        <f t="shared" ca="1" si="41"/>
        <v>03:56:35</v>
      </c>
      <c r="G220" s="3">
        <f t="shared" ca="1" si="49"/>
        <v>3.6744100491377107E-2</v>
      </c>
      <c r="H220" s="3" t="str">
        <f t="shared" ca="1" si="47"/>
        <v>00:52:55</v>
      </c>
      <c r="I220" s="8" t="s">
        <v>206</v>
      </c>
      <c r="J220" s="10">
        <v>4.1666666666666664E-2</v>
      </c>
      <c r="L220" s="3" t="str">
        <f t="shared" ca="1" si="48"/>
        <v>('KevinBizzuti','Riccardo','26/06/2020','03:56:35','00:52:55','E0306',NULL)</v>
      </c>
      <c r="M220" s="4" t="str">
        <f ca="1">CONCATENATE("INSERT INTO VISIONE (",$A$1,",",$C$1,",",$D$1,",",$F$1,",",$G$1,",",$I$1,",",$K$1,")"," VALUES ",AIUTO_ALE!L220)</f>
        <v>INSERT INTO VISIONE (nomeAccount,nomeUtente,data,ora,minutoArrivo,codEpisodio,codFilm) VALUES ('KevinBizzuti','Riccardo','26/06/2020','03:56:35','00:52:55','E0306',NULL)</v>
      </c>
      <c r="N220" s="5">
        <f t="shared" ca="1" si="42"/>
        <v>0.88185841179305058</v>
      </c>
      <c r="O220" s="3" t="b">
        <f t="shared" ca="1" si="43"/>
        <v>1</v>
      </c>
      <c r="Q220" s="2">
        <v>44369</v>
      </c>
      <c r="R220" t="b">
        <f t="shared" ca="1" si="44"/>
        <v>0</v>
      </c>
      <c r="S220" t="b">
        <f t="shared" ca="1" si="45"/>
        <v>0</v>
      </c>
      <c r="T220" t="b">
        <f t="shared" ca="1" si="46"/>
        <v>1</v>
      </c>
    </row>
    <row r="221" spans="1:20">
      <c r="A221" s="1" t="s">
        <v>60</v>
      </c>
      <c r="B221" s="1" t="s">
        <v>61</v>
      </c>
      <c r="C221" t="s">
        <v>62</v>
      </c>
      <c r="D221" s="2">
        <f t="shared" ca="1" si="39"/>
        <v>43929</v>
      </c>
      <c r="E221" s="6" t="str">
        <f t="shared" ca="1" si="40"/>
        <v>08/04/2020</v>
      </c>
      <c r="F221" t="str">
        <f t="shared" ca="1" si="41"/>
        <v>07:24:06</v>
      </c>
      <c r="G221" s="3">
        <f t="shared" ca="1" si="49"/>
        <v>2.480352526136136E-2</v>
      </c>
      <c r="H221" s="3" t="str">
        <f t="shared" ca="1" si="47"/>
        <v>00:35:43</v>
      </c>
      <c r="I221" s="8" t="s">
        <v>207</v>
      </c>
      <c r="J221" s="10">
        <v>4.1666666666666664E-2</v>
      </c>
      <c r="L221" s="3" t="str">
        <f t="shared" ca="1" si="48"/>
        <v>('NickBelfiori','Nick','08/04/2020','07:24:06','00:35:43','E0401',NULL)</v>
      </c>
      <c r="M221" s="4" t="str">
        <f ca="1">CONCATENATE("INSERT INTO VISIONE (",$A$1,",",$C$1,",",$D$1,",",$F$1,",",$G$1,",",$I$1,",",$K$1,")"," VALUES ",AIUTO_ALE!L221)</f>
        <v>INSERT INTO VISIONE (nomeAccount,nomeUtente,data,ora,minutoArrivo,codEpisodio,codFilm) VALUES ('NickBelfiori','Nick','08/04/2020','07:24:06','00:35:43','E0401',NULL)</v>
      </c>
      <c r="N221" s="5">
        <f t="shared" ca="1" si="42"/>
        <v>0.59528460627267266</v>
      </c>
      <c r="O221" s="3" t="b">
        <f t="shared" ca="1" si="43"/>
        <v>1</v>
      </c>
      <c r="Q221" s="2">
        <v>44369</v>
      </c>
      <c r="R221" t="b">
        <f t="shared" ca="1" si="44"/>
        <v>0</v>
      </c>
      <c r="S221" t="b">
        <f t="shared" ca="1" si="45"/>
        <v>0</v>
      </c>
      <c r="T221" t="b">
        <f t="shared" ca="1" si="46"/>
        <v>1</v>
      </c>
    </row>
    <row r="222" spans="1:20">
      <c r="A222" s="1" t="s">
        <v>60</v>
      </c>
      <c r="B222" s="1" t="s">
        <v>61</v>
      </c>
      <c r="C222" t="s">
        <v>43</v>
      </c>
      <c r="D222" s="2">
        <f t="shared" ca="1" si="39"/>
        <v>43920</v>
      </c>
      <c r="E222" s="6" t="str">
        <f t="shared" ca="1" si="40"/>
        <v>30/03/2020</v>
      </c>
      <c r="F222" t="str">
        <f t="shared" ca="1" si="41"/>
        <v>12:15:28</v>
      </c>
      <c r="G222" s="3">
        <f t="shared" ca="1" si="49"/>
        <v>1.187290995700844E-3</v>
      </c>
      <c r="H222" s="3" t="str">
        <f t="shared" ca="1" si="47"/>
        <v>00:01:43</v>
      </c>
      <c r="I222" s="8" t="s">
        <v>208</v>
      </c>
      <c r="J222" s="10">
        <v>4.1666666666666664E-2</v>
      </c>
      <c r="L222" s="3" t="str">
        <f t="shared" ca="1" si="48"/>
        <v>('NickBelfiori','Andrea','30/03/2020','12:15:28','00:01:43','E0402',NULL)</v>
      </c>
      <c r="M222" s="4" t="str">
        <f ca="1">CONCATENATE("INSERT INTO VISIONE (",$A$1,",",$C$1,",",$D$1,",",$F$1,",",$G$1,",",$I$1,",",$K$1,")"," VALUES ",AIUTO_ALE!L222)</f>
        <v>INSERT INTO VISIONE (nomeAccount,nomeUtente,data,ora,minutoArrivo,codEpisodio,codFilm) VALUES ('NickBelfiori','Andrea','30/03/2020','12:15:28','00:01:43','E0402',NULL)</v>
      </c>
      <c r="N222" s="5">
        <f t="shared" ca="1" si="42"/>
        <v>2.8494983896820258E-2</v>
      </c>
      <c r="O222" s="3" t="b">
        <f t="shared" ca="1" si="43"/>
        <v>1</v>
      </c>
      <c r="Q222" s="2">
        <v>44369</v>
      </c>
      <c r="R222" t="b">
        <f t="shared" ca="1" si="44"/>
        <v>0</v>
      </c>
      <c r="S222" t="b">
        <f t="shared" ca="1" si="45"/>
        <v>0</v>
      </c>
      <c r="T222" t="b">
        <f t="shared" ca="1" si="46"/>
        <v>1</v>
      </c>
    </row>
    <row r="223" spans="1:20">
      <c r="A223" s="1" t="s">
        <v>57</v>
      </c>
      <c r="B223" s="1" t="s">
        <v>58</v>
      </c>
      <c r="C223" t="s">
        <v>59</v>
      </c>
      <c r="D223" s="2">
        <f t="shared" ca="1" si="39"/>
        <v>44104</v>
      </c>
      <c r="E223" s="6" t="str">
        <f t="shared" ca="1" si="40"/>
        <v>30/09/2020</v>
      </c>
      <c r="F223" t="str">
        <f t="shared" ca="1" si="41"/>
        <v>11:44:56</v>
      </c>
      <c r="G223" s="3">
        <f t="shared" ca="1" si="49"/>
        <v>1.9825920483725168E-2</v>
      </c>
      <c r="H223" s="3" t="str">
        <f t="shared" ca="1" si="47"/>
        <v>00:28:33</v>
      </c>
      <c r="I223" s="8" t="s">
        <v>209</v>
      </c>
      <c r="J223" s="10">
        <v>4.1666666666666664E-2</v>
      </c>
      <c r="L223" s="3" t="str">
        <f t="shared" ca="1" si="48"/>
        <v>('RyanVincenzi','Ryan','30/09/2020','11:44:56','00:28:33','E0403',NULL)</v>
      </c>
      <c r="M223" s="4" t="str">
        <f ca="1">CONCATENATE("INSERT INTO VISIONE (",$A$1,",",$C$1,",",$D$1,",",$F$1,",",$G$1,",",$I$1,",",$K$1,")"," VALUES ",AIUTO_ALE!L223)</f>
        <v>INSERT INTO VISIONE (nomeAccount,nomeUtente,data,ora,minutoArrivo,codEpisodio,codFilm) VALUES ('RyanVincenzi','Ryan','30/09/2020','11:44:56','00:28:33','E0403',NULL)</v>
      </c>
      <c r="N223" s="5">
        <f t="shared" ca="1" si="42"/>
        <v>0.47582209160940403</v>
      </c>
      <c r="O223" s="3" t="b">
        <f t="shared" ca="1" si="43"/>
        <v>1</v>
      </c>
      <c r="Q223" s="2">
        <v>44369</v>
      </c>
      <c r="R223" t="b">
        <f t="shared" ca="1" si="44"/>
        <v>0</v>
      </c>
      <c r="S223" t="b">
        <f t="shared" ca="1" si="45"/>
        <v>0</v>
      </c>
      <c r="T223" t="b">
        <f t="shared" ca="1" si="46"/>
        <v>1</v>
      </c>
    </row>
    <row r="224" spans="1:20">
      <c r="A224" s="1" t="s">
        <v>57</v>
      </c>
      <c r="B224" s="1" t="s">
        <v>58</v>
      </c>
      <c r="C224" t="s">
        <v>40</v>
      </c>
      <c r="D224" s="2">
        <f t="shared" ca="1" si="39"/>
        <v>43908</v>
      </c>
      <c r="E224" s="6" t="str">
        <f t="shared" ca="1" si="40"/>
        <v>18/03/2020</v>
      </c>
      <c r="F224" t="str">
        <f t="shared" ca="1" si="41"/>
        <v>09:27:26</v>
      </c>
      <c r="G224" s="3">
        <f t="shared" ca="1" si="49"/>
        <v>2.4856275888426212E-2</v>
      </c>
      <c r="H224" s="3" t="str">
        <f t="shared" ca="1" si="47"/>
        <v>00:35:48</v>
      </c>
      <c r="I224" s="8" t="s">
        <v>210</v>
      </c>
      <c r="J224" s="10">
        <v>4.1666666666666664E-2</v>
      </c>
      <c r="L224" s="3" t="str">
        <f t="shared" ca="1" si="48"/>
        <v>('RyanVincenzi','Marco','18/03/2020','09:27:26','00:35:48','E0404',NULL)</v>
      </c>
      <c r="M224" s="4" t="str">
        <f ca="1">CONCATENATE("INSERT INTO VISIONE (",$A$1,",",$C$1,",",$D$1,",",$F$1,",",$G$1,",",$I$1,",",$K$1,")"," VALUES ",AIUTO_ALE!L224)</f>
        <v>INSERT INTO VISIONE (nomeAccount,nomeUtente,data,ora,minutoArrivo,codEpisodio,codFilm) VALUES ('RyanVincenzi','Marco','18/03/2020','09:27:26','00:35:48','E0404',NULL)</v>
      </c>
      <c r="N224" s="5">
        <f t="shared" ca="1" si="42"/>
        <v>0.59655062132222914</v>
      </c>
      <c r="O224" s="3" t="b">
        <f t="shared" ca="1" si="43"/>
        <v>1</v>
      </c>
      <c r="Q224" s="2">
        <v>44369</v>
      </c>
      <c r="R224" t="b">
        <f t="shared" ca="1" si="44"/>
        <v>0</v>
      </c>
      <c r="S224" t="b">
        <f t="shared" ca="1" si="45"/>
        <v>0</v>
      </c>
      <c r="T224" t="b">
        <f t="shared" ca="1" si="46"/>
        <v>1</v>
      </c>
    </row>
    <row r="225" spans="1:20">
      <c r="A225" s="1" t="s">
        <v>79</v>
      </c>
      <c r="B225" s="1" t="s">
        <v>80</v>
      </c>
      <c r="C225" t="s">
        <v>78</v>
      </c>
      <c r="D225" s="2">
        <f t="shared" ca="1" si="39"/>
        <v>44232</v>
      </c>
      <c r="E225" s="6" t="str">
        <f t="shared" ca="1" si="40"/>
        <v>05/02/2021</v>
      </c>
      <c r="F225" t="str">
        <f t="shared" ca="1" si="41"/>
        <v>20:54:54</v>
      </c>
      <c r="G225" s="3">
        <f t="shared" ca="1" si="49"/>
        <v>2.2113758445528521E-2</v>
      </c>
      <c r="H225" s="3" t="str">
        <f t="shared" ca="1" si="47"/>
        <v>00:31:51</v>
      </c>
      <c r="I225" s="8" t="s">
        <v>211</v>
      </c>
      <c r="J225" s="10">
        <v>4.1666666666666664E-2</v>
      </c>
      <c r="L225" s="3" t="str">
        <f t="shared" ca="1" si="48"/>
        <v>('SigfridoPraxiolu','Sigfrido','05/02/2021','20:54:54','00:31:51','E0405',NULL)</v>
      </c>
      <c r="M225" s="4" t="str">
        <f ca="1">CONCATENATE("INSERT INTO VISIONE (",$A$1,",",$C$1,",",$D$1,",",$F$1,",",$G$1,",",$I$1,",",$K$1,")"," VALUES ",AIUTO_ALE!L225)</f>
        <v>INSERT INTO VISIONE (nomeAccount,nomeUtente,data,ora,minutoArrivo,codEpisodio,codFilm) VALUES ('SigfridoPraxiolu','Sigfrido','05/02/2021','20:54:54','00:31:51','E0405',NULL)</v>
      </c>
      <c r="N225" s="5">
        <f t="shared" ca="1" si="42"/>
        <v>0.53073020269268456</v>
      </c>
      <c r="O225" s="3" t="b">
        <f t="shared" ca="1" si="43"/>
        <v>1</v>
      </c>
      <c r="Q225" s="2">
        <v>44369</v>
      </c>
      <c r="R225" t="b">
        <f t="shared" ca="1" si="44"/>
        <v>0</v>
      </c>
      <c r="S225" t="b">
        <f t="shared" ca="1" si="45"/>
        <v>0</v>
      </c>
      <c r="T225" t="b">
        <f t="shared" ca="1" si="46"/>
        <v>1</v>
      </c>
    </row>
    <row r="226" spans="1:20">
      <c r="A226" s="1" t="s">
        <v>75</v>
      </c>
      <c r="B226" s="1" t="s">
        <v>76</v>
      </c>
      <c r="C226" t="s">
        <v>77</v>
      </c>
      <c r="D226" s="2">
        <f t="shared" ca="1" si="39"/>
        <v>44045</v>
      </c>
      <c r="E226" s="6" t="str">
        <f t="shared" ca="1" si="40"/>
        <v>02/08/2020</v>
      </c>
      <c r="F226" t="str">
        <f t="shared" ca="1" si="41"/>
        <v>11:40:52</v>
      </c>
      <c r="G226" s="3">
        <f t="shared" ca="1" si="49"/>
        <v>7.5971553835069887E-3</v>
      </c>
      <c r="H226" s="3" t="str">
        <f t="shared" ca="1" si="47"/>
        <v>00:10:56</v>
      </c>
      <c r="I226" s="8" t="s">
        <v>212</v>
      </c>
      <c r="J226" s="10">
        <v>4.1666666666666664E-2</v>
      </c>
      <c r="L226" s="3" t="str">
        <f t="shared" ca="1" si="48"/>
        <v>('GyllesBiscaro','Gyless','02/08/2020','11:40:52','00:10:56','E0406',NULL)</v>
      </c>
      <c r="M226" s="4" t="str">
        <f ca="1">CONCATENATE("INSERT INTO VISIONE (",$A$1,",",$C$1,",",$D$1,",",$F$1,",",$G$1,",",$I$1,",",$K$1,")"," VALUES ",AIUTO_ALE!L226)</f>
        <v>INSERT INTO VISIONE (nomeAccount,nomeUtente,data,ora,minutoArrivo,codEpisodio,codFilm) VALUES ('GyllesBiscaro','Gyless','02/08/2020','11:40:52','00:10:56','E0406',NULL)</v>
      </c>
      <c r="N226" s="5">
        <f t="shared" ca="1" si="42"/>
        <v>0.18233172920416774</v>
      </c>
      <c r="O226" s="3" t="b">
        <f t="shared" ca="1" si="43"/>
        <v>1</v>
      </c>
      <c r="Q226" s="2">
        <v>44369</v>
      </c>
      <c r="R226" t="b">
        <f t="shared" ca="1" si="44"/>
        <v>0</v>
      </c>
      <c r="S226" t="b">
        <f t="shared" ca="1" si="45"/>
        <v>0</v>
      </c>
      <c r="T226" t="b">
        <f t="shared" ca="1" si="46"/>
        <v>1</v>
      </c>
    </row>
    <row r="227" spans="1:20">
      <c r="A227" s="1" t="s">
        <v>75</v>
      </c>
      <c r="B227" s="1" t="s">
        <v>76</v>
      </c>
      <c r="C227" t="s">
        <v>59</v>
      </c>
      <c r="D227" s="2">
        <f t="shared" ca="1" si="39"/>
        <v>44169</v>
      </c>
      <c r="E227" s="6" t="str">
        <f t="shared" ca="1" si="40"/>
        <v>04/12/2020</v>
      </c>
      <c r="F227" t="str">
        <f t="shared" ca="1" si="41"/>
        <v>15:59:43</v>
      </c>
      <c r="G227" s="3">
        <f t="shared" ca="1" si="49"/>
        <v>1.1453587105190122E-2</v>
      </c>
      <c r="H227" s="3" t="str">
        <f t="shared" ca="1" si="47"/>
        <v>00:16:30</v>
      </c>
      <c r="I227" s="8" t="s">
        <v>126</v>
      </c>
      <c r="J227" s="10">
        <v>3.8194444444444441E-2</v>
      </c>
      <c r="L227" s="3" t="str">
        <f t="shared" ca="1" si="48"/>
        <v>('GyllesBiscaro','Ryan','04/12/2020','15:59:43','00:16:30','F0101',NULL)</v>
      </c>
      <c r="M227" s="4" t="str">
        <f ca="1">CONCATENATE("INSERT INTO VISIONE (",$A$1,",",$C$1,",",$D$1,",",$F$1,",",$G$1,",",$I$1,",",$K$1,")"," VALUES ",AIUTO_ALE!L227)</f>
        <v>INSERT INTO VISIONE (nomeAccount,nomeUtente,data,ora,minutoArrivo,codEpisodio,codFilm) VALUES ('GyllesBiscaro','Ryan','04/12/2020','15:59:43','00:16:30','F0101',NULL)</v>
      </c>
      <c r="N227" s="5">
        <f t="shared" ca="1" si="42"/>
        <v>0.29987573511770504</v>
      </c>
      <c r="O227" s="3" t="b">
        <f t="shared" ca="1" si="43"/>
        <v>1</v>
      </c>
      <c r="Q227" s="2">
        <v>44369</v>
      </c>
      <c r="R227" t="b">
        <f t="shared" ca="1" si="44"/>
        <v>0</v>
      </c>
      <c r="S227" t="b">
        <f t="shared" ca="1" si="45"/>
        <v>0</v>
      </c>
      <c r="T227" t="b">
        <f t="shared" ca="1" si="46"/>
        <v>1</v>
      </c>
    </row>
    <row r="228" spans="1:20">
      <c r="A228" s="1" t="s">
        <v>71</v>
      </c>
      <c r="B228" s="1" t="s">
        <v>72</v>
      </c>
      <c r="C228" t="s">
        <v>74</v>
      </c>
      <c r="D228" s="2">
        <f t="shared" ca="1" si="39"/>
        <v>44341</v>
      </c>
      <c r="E228" s="6" t="str">
        <f t="shared" ca="1" si="40"/>
        <v>25/05/2021</v>
      </c>
      <c r="F228" t="str">
        <f t="shared" ca="1" si="41"/>
        <v>22:31:45</v>
      </c>
      <c r="G228" s="3">
        <f t="shared" ca="1" si="49"/>
        <v>3.4199011377954294E-2</v>
      </c>
      <c r="H228" s="3" t="str">
        <f t="shared" ca="1" si="47"/>
        <v>00:49:15</v>
      </c>
      <c r="I228" s="8" t="s">
        <v>127</v>
      </c>
      <c r="J228" s="10">
        <v>3.8194444444444441E-2</v>
      </c>
      <c r="L228" s="3" t="str">
        <f t="shared" ca="1" si="48"/>
        <v>('FrancescoGelmini','Francesco','25/05/2021','22:31:45','00:49:15','F0102',NULL)</v>
      </c>
      <c r="M228" s="4" t="str">
        <f ca="1">CONCATENATE("INSERT INTO VISIONE (",$A$1,",",$C$1,",",$D$1,",",$F$1,",",$G$1,",",$I$1,",",$K$1,")"," VALUES ",AIUTO_ALE!L228)</f>
        <v>INSERT INTO VISIONE (nomeAccount,nomeUtente,data,ora,minutoArrivo,codEpisodio,codFilm) VALUES ('FrancescoGelmini','Francesco','25/05/2021','22:31:45','00:49:15','F0102',NULL)</v>
      </c>
      <c r="N228" s="5">
        <f t="shared" ca="1" si="42"/>
        <v>0.89539229789553065</v>
      </c>
      <c r="O228" s="3" t="b">
        <f t="shared" ca="1" si="43"/>
        <v>1</v>
      </c>
      <c r="Q228" s="2">
        <v>44369</v>
      </c>
      <c r="R228" t="b">
        <f t="shared" ca="1" si="44"/>
        <v>0</v>
      </c>
      <c r="S228" t="b">
        <f t="shared" ca="1" si="45"/>
        <v>0</v>
      </c>
      <c r="T228" t="b">
        <f t="shared" ca="1" si="46"/>
        <v>1</v>
      </c>
    </row>
    <row r="229" spans="1:20">
      <c r="A229" s="1" t="s">
        <v>71</v>
      </c>
      <c r="B229" s="1" t="s">
        <v>72</v>
      </c>
      <c r="C229" t="s">
        <v>73</v>
      </c>
      <c r="D229" s="2">
        <f t="shared" ca="1" si="39"/>
        <v>44312</v>
      </c>
      <c r="E229" s="6" t="str">
        <f t="shared" ca="1" si="40"/>
        <v>26/04/2021</v>
      </c>
      <c r="F229" t="str">
        <f t="shared" ca="1" si="41"/>
        <v>18:03:35</v>
      </c>
      <c r="G229" s="3">
        <f t="shared" ca="1" si="49"/>
        <v>1.3403017003239845E-3</v>
      </c>
      <c r="H229" s="3" t="str">
        <f t="shared" ca="1" si="47"/>
        <v>00:01:56</v>
      </c>
      <c r="I229" s="8" t="s">
        <v>128</v>
      </c>
      <c r="J229" s="10">
        <v>3.8194444444444441E-2</v>
      </c>
      <c r="L229" s="3" t="str">
        <f t="shared" ca="1" si="48"/>
        <v>('FrancescoGelmini','Gianluca','26/04/2021','18:03:35','00:01:56','F0103',NULL)</v>
      </c>
      <c r="M229" s="4" t="str">
        <f ca="1">CONCATENATE("INSERT INTO VISIONE (",$A$1,",",$C$1,",",$D$1,",",$F$1,",",$G$1,",",$I$1,",",$K$1,")"," VALUES ",AIUTO_ALE!L229)</f>
        <v>INSERT INTO VISIONE (nomeAccount,nomeUtente,data,ora,minutoArrivo,codEpisodio,codFilm) VALUES ('FrancescoGelmini','Gianluca','26/04/2021','18:03:35','00:01:56','F0103',NULL)</v>
      </c>
      <c r="N229" s="5">
        <f t="shared" ca="1" si="42"/>
        <v>3.5091535426664322E-2</v>
      </c>
      <c r="O229" s="3" t="b">
        <f t="shared" ca="1" si="43"/>
        <v>1</v>
      </c>
      <c r="Q229" s="2">
        <v>44369</v>
      </c>
      <c r="R229" t="b">
        <f t="shared" ca="1" si="44"/>
        <v>0</v>
      </c>
      <c r="S229" t="b">
        <f t="shared" ca="1" si="45"/>
        <v>0</v>
      </c>
      <c r="T229" t="b">
        <f t="shared" ca="1" si="46"/>
        <v>1</v>
      </c>
    </row>
    <row r="230" spans="1:20">
      <c r="E230" s="7"/>
      <c r="I230" s="8"/>
      <c r="J230" s="10"/>
      <c r="N230" s="5"/>
    </row>
    <row r="231" spans="1:20">
      <c r="I231" s="8"/>
      <c r="J231" s="10"/>
      <c r="N231" s="5"/>
    </row>
    <row r="232" spans="1:20">
      <c r="I232" s="8"/>
      <c r="J232" s="10"/>
      <c r="N232" s="5"/>
    </row>
    <row r="233" spans="1:20">
      <c r="I233" s="8"/>
      <c r="J233" s="10"/>
      <c r="N233" s="5"/>
    </row>
    <row r="234" spans="1:20">
      <c r="I234" s="8"/>
      <c r="J234" s="10"/>
      <c r="N234" s="5"/>
    </row>
    <row r="235" spans="1:20">
      <c r="I235" s="8"/>
      <c r="J235" s="10"/>
      <c r="N235" s="5"/>
    </row>
    <row r="236" spans="1:20">
      <c r="I236" s="8"/>
      <c r="J236" s="10"/>
      <c r="N236" s="5"/>
    </row>
    <row r="237" spans="1:20">
      <c r="I237" s="8"/>
      <c r="J237" s="10"/>
      <c r="N237" s="5"/>
    </row>
    <row r="238" spans="1:20">
      <c r="I238" s="8"/>
      <c r="J238" s="10"/>
      <c r="N238" s="5"/>
    </row>
    <row r="239" spans="1:20">
      <c r="I239" s="8"/>
      <c r="J239" s="10"/>
      <c r="N239" s="5"/>
    </row>
    <row r="240" spans="1:20">
      <c r="I240" s="8"/>
      <c r="J240" s="10"/>
      <c r="N240" s="5"/>
    </row>
    <row r="241" spans="9:14">
      <c r="I241" s="8"/>
      <c r="J241" s="10"/>
      <c r="N241" s="5"/>
    </row>
    <row r="242" spans="9:14">
      <c r="I242" s="8"/>
      <c r="J242" s="10"/>
      <c r="N242" s="5"/>
    </row>
    <row r="243" spans="9:14">
      <c r="I243" s="8"/>
      <c r="J243" s="10"/>
      <c r="N243" s="5"/>
    </row>
    <row r="244" spans="9:14">
      <c r="I244" s="8"/>
      <c r="J244" s="10"/>
      <c r="N244" s="5"/>
    </row>
    <row r="245" spans="9:14">
      <c r="I245" s="8"/>
      <c r="J245" s="10"/>
    </row>
    <row r="246" spans="9:14">
      <c r="I246" s="8"/>
      <c r="J246" s="10"/>
    </row>
    <row r="247" spans="9:14">
      <c r="I247" s="8"/>
      <c r="J247" s="10"/>
    </row>
    <row r="248" spans="9:14">
      <c r="I248" s="8"/>
      <c r="J248" s="10"/>
    </row>
    <row r="249" spans="9:14">
      <c r="I249" s="8"/>
      <c r="J249" s="10"/>
    </row>
    <row r="250" spans="9:14">
      <c r="I250" s="8"/>
      <c r="J250" s="10"/>
    </row>
    <row r="251" spans="9:14">
      <c r="I251" s="8"/>
      <c r="J251" s="10"/>
    </row>
    <row r="252" spans="9:14">
      <c r="I252" s="8"/>
      <c r="J252" s="10"/>
    </row>
    <row r="253" spans="9:14">
      <c r="I253" s="8"/>
      <c r="J253" s="10"/>
    </row>
    <row r="254" spans="9:14">
      <c r="I254" s="8"/>
      <c r="J254" s="10"/>
    </row>
    <row r="255" spans="9:14">
      <c r="I255" s="8"/>
      <c r="J255" s="10"/>
    </row>
    <row r="256" spans="9:14">
      <c r="I256" s="8"/>
      <c r="J256" s="10"/>
    </row>
    <row r="257" spans="9:10">
      <c r="I257" s="8"/>
      <c r="J257" s="10"/>
    </row>
    <row r="258" spans="9:10">
      <c r="I258" s="8"/>
      <c r="J258" s="10"/>
    </row>
    <row r="259" spans="9:10">
      <c r="I259" s="8"/>
      <c r="J259" s="10"/>
    </row>
    <row r="260" spans="9:10">
      <c r="I260" s="8"/>
      <c r="J260" s="10"/>
    </row>
    <row r="261" spans="9:10">
      <c r="I261" s="8"/>
      <c r="J261" s="10"/>
    </row>
    <row r="262" spans="9:10">
      <c r="I262" s="8"/>
      <c r="J262" s="10"/>
    </row>
    <row r="263" spans="9:10">
      <c r="I263" s="8"/>
      <c r="J263" s="10"/>
    </row>
    <row r="264" spans="9:10">
      <c r="I264" s="8"/>
      <c r="J264" s="10"/>
    </row>
    <row r="265" spans="9:10">
      <c r="I265" s="8"/>
      <c r="J265" s="10"/>
    </row>
    <row r="266" spans="9:10">
      <c r="I266" s="8"/>
      <c r="J266" s="10"/>
    </row>
    <row r="267" spans="9:10">
      <c r="I267" s="8"/>
      <c r="J267" s="10"/>
    </row>
    <row r="268" spans="9:10">
      <c r="I268" s="8"/>
      <c r="J26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AIUTO_ALE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2021-06-15T10:21:34Z</dcterms:created>
  <dcterms:modified xsi:type="dcterms:W3CDTF">2021-06-15T16:38:36Z</dcterms:modified>
</cp:coreProperties>
</file>