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Valutazione per campi ridondanti\"/>
    </mc:Choice>
  </mc:AlternateContent>
  <xr:revisionPtr revIDLastSave="0" documentId="13_ncr:1_{1FB26986-C5F3-4AA4-BE80-0E87FAA73CE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ella dei volumi" sheetId="1" r:id="rId1"/>
    <sheet name="con durata in Serie" sheetId="2" r:id="rId2"/>
    <sheet name="SENZA durata in Serie" sheetId="3" r:id="rId3"/>
    <sheet name="OPERAZIONI" sheetId="4" r:id="rId4"/>
    <sheet name="RIDONDANZ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H19" i="2"/>
  <c r="D6" i="2"/>
  <c r="D8" i="2" s="1"/>
  <c r="C26" i="2" s="1"/>
  <c r="E26" i="2" s="1"/>
  <c r="H17" i="3"/>
  <c r="H18" i="3" s="1"/>
  <c r="C24" i="3" s="1"/>
  <c r="E24" i="3" s="1"/>
  <c r="D8" i="3"/>
  <c r="D10" i="3" s="1"/>
  <c r="C23" i="3" s="1"/>
  <c r="E23" i="3" s="1"/>
  <c r="H20" i="2" l="1"/>
  <c r="C27" i="2" s="1"/>
  <c r="E27" i="2" s="1"/>
  <c r="E28" i="2" s="1"/>
  <c r="E25" i="3"/>
</calcChain>
</file>

<file path=xl/sharedStrings.xml><?xml version="1.0" encoding="utf-8"?>
<sst xmlns="http://schemas.openxmlformats.org/spreadsheetml/2006/main" count="424" uniqueCount="95">
  <si>
    <t>SERIE</t>
  </si>
  <si>
    <t>EPISODIO</t>
  </si>
  <si>
    <t>STAGIONE</t>
  </si>
  <si>
    <t>PRODURRE</t>
  </si>
  <si>
    <t>APPARTENERE</t>
  </si>
  <si>
    <t>DISTRIBUIRE</t>
  </si>
  <si>
    <t>PARTECIPARE</t>
  </si>
  <si>
    <t>CASA_PRODUTTRICE</t>
  </si>
  <si>
    <t>GENERE</t>
  </si>
  <si>
    <t>LINGUA</t>
  </si>
  <si>
    <t>CAST</t>
  </si>
  <si>
    <t>PAGAMENTO</t>
  </si>
  <si>
    <t>ABBONAMENTO</t>
  </si>
  <si>
    <t>TITOLARE_ACCOUNT</t>
  </si>
  <si>
    <t>COMPORRE</t>
  </si>
  <si>
    <t>DIVIDERE</t>
  </si>
  <si>
    <t>RELATIVO</t>
  </si>
  <si>
    <t>SOTTOSCRIVERE</t>
  </si>
  <si>
    <t>E</t>
  </si>
  <si>
    <t>A</t>
  </si>
  <si>
    <t>TABELLA DEI VOLUMI RIFERITA AD EPISODI</t>
  </si>
  <si>
    <t>Nome tabella</t>
  </si>
  <si>
    <t>Tipo tabella</t>
  </si>
  <si>
    <t>TABELLA</t>
  </si>
  <si>
    <t>OPERAZIONE 5c</t>
  </si>
  <si>
    <t>2/mese</t>
  </si>
  <si>
    <t>OPERAZIONE 9</t>
  </si>
  <si>
    <t>50/mese</t>
  </si>
  <si>
    <t>OPERAZIONE 6</t>
  </si>
  <si>
    <t>OPERAZIONE 5</t>
  </si>
  <si>
    <t>L</t>
  </si>
  <si>
    <t>TOTALE</t>
  </si>
  <si>
    <t>TOTALE al mese</t>
  </si>
  <si>
    <t>S</t>
  </si>
  <si>
    <t>produrre</t>
  </si>
  <si>
    <t>comporre</t>
  </si>
  <si>
    <t>appartenere</t>
  </si>
  <si>
    <t>distribuire</t>
  </si>
  <si>
    <t>LINGUE</t>
  </si>
  <si>
    <t>partecipare</t>
  </si>
  <si>
    <t>OPERAZIONE</t>
  </si>
  <si>
    <t>5c</t>
  </si>
  <si>
    <t>ACC/MESE</t>
  </si>
  <si>
    <t>ACC/OPERAZ</t>
  </si>
  <si>
    <t>FREQUENZA</t>
  </si>
  <si>
    <t>TOTALE LETTURE</t>
  </si>
  <si>
    <t>TOTALE SCRITTURE</t>
  </si>
  <si>
    <t>CASA_PRODURRE</t>
  </si>
  <si>
    <t>Concetto</t>
  </si>
  <si>
    <t>Costrutto</t>
  </si>
  <si>
    <t>Accesso</t>
  </si>
  <si>
    <t>Tipo</t>
  </si>
  <si>
    <t>ACCOUNT</t>
  </si>
  <si>
    <t>R</t>
  </si>
  <si>
    <t>POSSEDERE</t>
  </si>
  <si>
    <t>TOT: 5S -&gt; 7/mese</t>
  </si>
  <si>
    <t xml:space="preserve">UTENTE </t>
  </si>
  <si>
    <t>ACCEDERE</t>
  </si>
  <si>
    <t>TOT: 2S -&gt; 10/mese</t>
  </si>
  <si>
    <t>UTENTE</t>
  </si>
  <si>
    <t>TOT: 7L + 7S -&gt; 1/mese</t>
  </si>
  <si>
    <t>TOT: 2L + 2S -&gt; 1/mese</t>
  </si>
  <si>
    <t>NUMERO ISCRITTI MESE CORRENTE</t>
  </si>
  <si>
    <t>RICERCA PER GENERE SERIE</t>
  </si>
  <si>
    <t>TOT: 100L -&gt; 1/mese</t>
  </si>
  <si>
    <t>appartenere_ep</t>
  </si>
  <si>
    <t>N STAGIONI N EPISODI DI UNA SERIE</t>
  </si>
  <si>
    <t>TOT: 65L -&gt; 1/anno</t>
  </si>
  <si>
    <t>TOT: 1084L -&gt; 2/anno</t>
  </si>
  <si>
    <t>inserimento titolare</t>
  </si>
  <si>
    <t>ELIMINA UTENTE</t>
  </si>
  <si>
    <t>INSERISCI UTENTE</t>
  </si>
  <si>
    <t>ELIMINA TITOLARE</t>
  </si>
  <si>
    <t>ELENCO UTENTI DI UN ACCOUNT</t>
  </si>
  <si>
    <t>TOT: 3L -&gt; 1/mese</t>
  </si>
  <si>
    <t>LISTA UTENTI</t>
  </si>
  <si>
    <t>TOT: 300L -&gt; 1/mese</t>
  </si>
  <si>
    <t>TOT: 3250L -&gt; 1/mese</t>
  </si>
  <si>
    <t>INCASSO ANNUALE</t>
  </si>
  <si>
    <t>TOT: 665L -&gt; 6/anno</t>
  </si>
  <si>
    <t>ORARIO DI PUNTA</t>
  </si>
  <si>
    <t>VISIONE</t>
  </si>
  <si>
    <t>TOT: 400000L -&gt; 1/SETTIMANA</t>
  </si>
  <si>
    <t>SERIE Più VISTE</t>
  </si>
  <si>
    <t>VISIONARE_EP</t>
  </si>
  <si>
    <t>TOT: 733250L -&gt; 1/settimana</t>
  </si>
  <si>
    <t>ULTIME VISIONI</t>
  </si>
  <si>
    <t>TOT: 740L -&gt; 1/GIORNO</t>
  </si>
  <si>
    <t>TOT: 50L -&gt; 1/mese</t>
  </si>
  <si>
    <t>SERIE Più LUNGA</t>
  </si>
  <si>
    <t>TOT: 1995L -&gt; 6/anno</t>
  </si>
  <si>
    <r>
      <t xml:space="preserve">OPERAZIONE 10 - </t>
    </r>
    <r>
      <rPr>
        <b/>
        <sz val="14"/>
        <color theme="1"/>
        <rFont val="Agency FB"/>
        <family val="2"/>
      </rPr>
      <t>SENZA</t>
    </r>
    <r>
      <rPr>
        <sz val="14"/>
        <color theme="1"/>
        <rFont val="Agency FB"/>
        <family val="2"/>
      </rPr>
      <t xml:space="preserve"> CAMPO durata IN SERIE RIDONDANTE</t>
    </r>
  </si>
  <si>
    <r>
      <t xml:space="preserve">OPERAZIONE 10 - </t>
    </r>
    <r>
      <rPr>
        <b/>
        <sz val="14"/>
        <color theme="1"/>
        <rFont val="Agency FB"/>
        <family val="2"/>
      </rPr>
      <t>CON</t>
    </r>
    <r>
      <rPr>
        <sz val="14"/>
        <color theme="1"/>
        <rFont val="Agency FB"/>
        <family val="2"/>
      </rPr>
      <t xml:space="preserve"> CAMPO durata IN SERIE RIDONDANTE</t>
    </r>
  </si>
  <si>
    <r>
      <t xml:space="preserve">OPERAZIONE 11 - </t>
    </r>
    <r>
      <rPr>
        <b/>
        <sz val="14"/>
        <color theme="1"/>
        <rFont val="Agency FB"/>
        <family val="2"/>
      </rPr>
      <t>SENZA</t>
    </r>
    <r>
      <rPr>
        <sz val="14"/>
        <color theme="1"/>
        <rFont val="Agency FB"/>
        <family val="2"/>
      </rPr>
      <t xml:space="preserve"> CAMPO importo IN PAGAMENTO RIDONDANTE</t>
    </r>
  </si>
  <si>
    <r>
      <t xml:space="preserve">OPERAZIONE 11 - </t>
    </r>
    <r>
      <rPr>
        <b/>
        <sz val="14"/>
        <color theme="1"/>
        <rFont val="Agency FB"/>
        <family val="2"/>
      </rPr>
      <t>CON</t>
    </r>
    <r>
      <rPr>
        <sz val="14"/>
        <color theme="1"/>
        <rFont val="Agency FB"/>
        <family val="2"/>
      </rPr>
      <t xml:space="preserve"> CAMPO importo IN PAGAMENTO RIDONDANTE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</si>
</sst>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Agency FB"/>
      <family val="2"/>
    </font>
    <font>
      <sz val="14"/>
      <name val="Agency FB"/>
      <family val="2"/>
    </font>
    <font>
      <sz val="14"/>
      <color theme="0"/>
      <name val="Agency FB"/>
      <family val="2"/>
    </font>
    <font>
      <b/>
      <sz val="14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workbookViewId="0">
      <selection activeCell="H19" sqref="H19"/>
    </sheetView>
  </sheetViews>
  <sheetFormatPr defaultRowHeight="14.4" x14ac:dyDescent="0.3"/>
  <cols>
    <col min="2" max="2" width="18.88671875" bestFit="1" customWidth="1"/>
    <col min="6" max="6" width="14.109375" bestFit="1" customWidth="1"/>
  </cols>
  <sheetData>
    <row r="2" spans="2:7" x14ac:dyDescent="0.3">
      <c r="B2" s="17" t="s">
        <v>20</v>
      </c>
      <c r="C2" s="17"/>
      <c r="D2" s="17"/>
      <c r="F2" t="s">
        <v>23</v>
      </c>
    </row>
    <row r="3" spans="2:7" x14ac:dyDescent="0.3">
      <c r="B3" t="s">
        <v>21</v>
      </c>
      <c r="C3" t="s">
        <v>22</v>
      </c>
    </row>
    <row r="4" spans="2:7" x14ac:dyDescent="0.3">
      <c r="B4" t="s">
        <v>0</v>
      </c>
      <c r="C4" t="s">
        <v>18</v>
      </c>
      <c r="D4">
        <v>11</v>
      </c>
      <c r="F4" t="s">
        <v>24</v>
      </c>
      <c r="G4" t="s">
        <v>25</v>
      </c>
    </row>
    <row r="5" spans="2:7" x14ac:dyDescent="0.3">
      <c r="B5" t="s">
        <v>1</v>
      </c>
      <c r="C5" t="s">
        <v>18</v>
      </c>
      <c r="D5">
        <v>143</v>
      </c>
      <c r="F5" t="s">
        <v>26</v>
      </c>
      <c r="G5" t="s">
        <v>27</v>
      </c>
    </row>
    <row r="6" spans="2:7" x14ac:dyDescent="0.3">
      <c r="B6" t="s">
        <v>2</v>
      </c>
      <c r="C6" t="s">
        <v>18</v>
      </c>
      <c r="D6">
        <v>19</v>
      </c>
      <c r="F6" t="s">
        <v>28</v>
      </c>
    </row>
    <row r="7" spans="2:7" x14ac:dyDescent="0.3">
      <c r="B7" t="s">
        <v>3</v>
      </c>
      <c r="C7" t="s">
        <v>19</v>
      </c>
    </row>
    <row r="8" spans="2:7" x14ac:dyDescent="0.3">
      <c r="B8" t="s">
        <v>4</v>
      </c>
      <c r="C8" t="s">
        <v>19</v>
      </c>
    </row>
    <row r="9" spans="2:7" x14ac:dyDescent="0.3">
      <c r="B9" t="s">
        <v>5</v>
      </c>
      <c r="C9" t="s">
        <v>19</v>
      </c>
    </row>
    <row r="10" spans="2:7" x14ac:dyDescent="0.3">
      <c r="B10" t="s">
        <v>6</v>
      </c>
      <c r="C10" t="s">
        <v>19</v>
      </c>
    </row>
    <row r="11" spans="2:7" x14ac:dyDescent="0.3">
      <c r="B11" t="s">
        <v>7</v>
      </c>
      <c r="C11" t="s">
        <v>18</v>
      </c>
    </row>
    <row r="12" spans="2:7" x14ac:dyDescent="0.3">
      <c r="B12" t="s">
        <v>8</v>
      </c>
      <c r="C12" t="s">
        <v>18</v>
      </c>
    </row>
    <row r="13" spans="2:7" x14ac:dyDescent="0.3">
      <c r="B13" t="s">
        <v>9</v>
      </c>
      <c r="C13" t="s">
        <v>18</v>
      </c>
    </row>
    <row r="14" spans="2:7" x14ac:dyDescent="0.3">
      <c r="B14" t="s">
        <v>10</v>
      </c>
      <c r="C14" t="s">
        <v>18</v>
      </c>
    </row>
    <row r="15" spans="2:7" x14ac:dyDescent="0.3">
      <c r="B15" t="s">
        <v>11</v>
      </c>
      <c r="C15" t="s">
        <v>18</v>
      </c>
    </row>
    <row r="16" spans="2:7" x14ac:dyDescent="0.3">
      <c r="B16" t="s">
        <v>12</v>
      </c>
      <c r="C16" t="s">
        <v>18</v>
      </c>
    </row>
    <row r="17" spans="2:4" x14ac:dyDescent="0.3">
      <c r="B17" t="s">
        <v>13</v>
      </c>
      <c r="C17" t="s">
        <v>18</v>
      </c>
    </row>
    <row r="18" spans="2:4" x14ac:dyDescent="0.3">
      <c r="B18" t="s">
        <v>14</v>
      </c>
      <c r="C18" t="s">
        <v>19</v>
      </c>
    </row>
    <row r="19" spans="2:4" x14ac:dyDescent="0.3">
      <c r="B19" t="s">
        <v>15</v>
      </c>
      <c r="C19" t="s">
        <v>19</v>
      </c>
    </row>
    <row r="20" spans="2:4" x14ac:dyDescent="0.3">
      <c r="B20" t="s">
        <v>16</v>
      </c>
      <c r="C20" t="s">
        <v>19</v>
      </c>
    </row>
    <row r="21" spans="2:4" x14ac:dyDescent="0.3">
      <c r="B21" t="s">
        <v>17</v>
      </c>
      <c r="C21" t="s">
        <v>19</v>
      </c>
    </row>
    <row r="22" spans="2:4" x14ac:dyDescent="0.3">
      <c r="B22" t="s">
        <v>11</v>
      </c>
      <c r="C22" t="s">
        <v>18</v>
      </c>
    </row>
    <row r="23" spans="2:4" x14ac:dyDescent="0.3">
      <c r="B23" t="s">
        <v>12</v>
      </c>
      <c r="C23" t="s">
        <v>18</v>
      </c>
      <c r="D23">
        <v>1000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8"/>
  <sheetViews>
    <sheetView topLeftCell="A5" workbookViewId="0">
      <selection activeCell="L29" sqref="L29"/>
    </sheetView>
  </sheetViews>
  <sheetFormatPr defaultRowHeight="14.4" x14ac:dyDescent="0.3"/>
  <cols>
    <col min="2" max="2" width="14.109375" bestFit="1" customWidth="1"/>
    <col min="3" max="3" width="11.5546875" style="1" bestFit="1" customWidth="1"/>
    <col min="4" max="4" width="11" bestFit="1" customWidth="1"/>
    <col min="5" max="5" width="9.6640625" bestFit="1" customWidth="1"/>
    <col min="6" max="6" width="16.88671875" bestFit="1" customWidth="1"/>
    <col min="7" max="7" width="8.88671875" style="1"/>
  </cols>
  <sheetData>
    <row r="3" spans="2:8" x14ac:dyDescent="0.3">
      <c r="B3" s="25" t="s">
        <v>29</v>
      </c>
      <c r="C3" s="26"/>
      <c r="D3" s="27"/>
      <c r="F3" s="25" t="s">
        <v>26</v>
      </c>
      <c r="G3" s="26"/>
      <c r="H3" s="27"/>
    </row>
    <row r="4" spans="2:8" x14ac:dyDescent="0.3">
      <c r="B4" s="3" t="s">
        <v>0</v>
      </c>
      <c r="C4" s="4" t="s">
        <v>30</v>
      </c>
      <c r="D4" s="5">
        <v>11</v>
      </c>
      <c r="F4" s="3" t="s">
        <v>1</v>
      </c>
      <c r="G4" s="4" t="s">
        <v>33</v>
      </c>
      <c r="H4" s="5">
        <v>1</v>
      </c>
    </row>
    <row r="5" spans="2:8" x14ac:dyDescent="0.3">
      <c r="D5" s="2"/>
      <c r="F5" s="3" t="s">
        <v>35</v>
      </c>
      <c r="G5" s="4" t="s">
        <v>33</v>
      </c>
      <c r="H5" s="5">
        <v>1</v>
      </c>
    </row>
    <row r="6" spans="2:8" x14ac:dyDescent="0.3">
      <c r="B6" s="22" t="s">
        <v>45</v>
      </c>
      <c r="C6" s="24"/>
      <c r="D6" s="5">
        <f>D4+D3+D2</f>
        <v>11</v>
      </c>
      <c r="F6" s="3" t="s">
        <v>2</v>
      </c>
      <c r="G6" s="4" t="s">
        <v>33</v>
      </c>
      <c r="H6" s="5">
        <v>1</v>
      </c>
    </row>
    <row r="7" spans="2:8" ht="15" thickBot="1" x14ac:dyDescent="0.35">
      <c r="B7" s="18" t="s">
        <v>46</v>
      </c>
      <c r="C7" s="19"/>
      <c r="D7" s="9">
        <v>0</v>
      </c>
      <c r="F7" s="3" t="s">
        <v>0</v>
      </c>
      <c r="G7" s="4" t="s">
        <v>30</v>
      </c>
      <c r="H7" s="5">
        <v>1</v>
      </c>
    </row>
    <row r="8" spans="2:8" ht="15" thickBot="1" x14ac:dyDescent="0.35">
      <c r="B8" s="20" t="s">
        <v>31</v>
      </c>
      <c r="C8" s="21"/>
      <c r="D8" s="10">
        <f>D6+D7*2</f>
        <v>11</v>
      </c>
      <c r="F8" s="3" t="s">
        <v>0</v>
      </c>
      <c r="G8" s="4" t="s">
        <v>33</v>
      </c>
      <c r="H8" s="5">
        <v>1</v>
      </c>
    </row>
    <row r="9" spans="2:8" x14ac:dyDescent="0.3">
      <c r="F9" s="3" t="s">
        <v>34</v>
      </c>
      <c r="G9" s="4" t="s">
        <v>33</v>
      </c>
      <c r="H9" s="5">
        <v>1</v>
      </c>
    </row>
    <row r="10" spans="2:8" x14ac:dyDescent="0.3">
      <c r="F10" s="3" t="s">
        <v>47</v>
      </c>
      <c r="G10" s="4" t="s">
        <v>33</v>
      </c>
      <c r="H10" s="5">
        <v>1</v>
      </c>
    </row>
    <row r="11" spans="2:8" x14ac:dyDescent="0.3">
      <c r="F11" s="3" t="s">
        <v>36</v>
      </c>
      <c r="G11" s="4" t="s">
        <v>33</v>
      </c>
      <c r="H11" s="5">
        <v>3</v>
      </c>
    </row>
    <row r="12" spans="2:8" x14ac:dyDescent="0.3">
      <c r="F12" s="3" t="s">
        <v>8</v>
      </c>
      <c r="G12" s="4" t="s">
        <v>33</v>
      </c>
      <c r="H12" s="5">
        <v>3</v>
      </c>
    </row>
    <row r="13" spans="2:8" x14ac:dyDescent="0.3">
      <c r="F13" s="3" t="s">
        <v>37</v>
      </c>
      <c r="G13" s="4" t="s">
        <v>33</v>
      </c>
      <c r="H13" s="5">
        <v>4</v>
      </c>
    </row>
    <row r="14" spans="2:8" x14ac:dyDescent="0.3">
      <c r="F14" s="3" t="s">
        <v>38</v>
      </c>
      <c r="G14" s="4" t="s">
        <v>33</v>
      </c>
      <c r="H14" s="5">
        <v>4</v>
      </c>
    </row>
    <row r="15" spans="2:8" x14ac:dyDescent="0.3">
      <c r="F15" s="3" t="s">
        <v>39</v>
      </c>
      <c r="G15" s="4" t="s">
        <v>33</v>
      </c>
      <c r="H15" s="5">
        <v>4</v>
      </c>
    </row>
    <row r="16" spans="2:8" x14ac:dyDescent="0.3">
      <c r="F16" s="3" t="s">
        <v>10</v>
      </c>
      <c r="G16" s="4" t="s">
        <v>33</v>
      </c>
      <c r="H16" s="5">
        <v>4</v>
      </c>
    </row>
    <row r="17" spans="2:8" x14ac:dyDescent="0.3">
      <c r="H17" s="2"/>
    </row>
    <row r="18" spans="2:8" x14ac:dyDescent="0.3">
      <c r="F18" s="22" t="s">
        <v>45</v>
      </c>
      <c r="G18" s="24"/>
      <c r="H18" s="5">
        <f>H7</f>
        <v>1</v>
      </c>
    </row>
    <row r="19" spans="2:8" ht="15" thickBot="1" x14ac:dyDescent="0.35">
      <c r="F19" s="18" t="s">
        <v>46</v>
      </c>
      <c r="G19" s="19"/>
      <c r="H19" s="9">
        <f>SUM(H4:H16)-H7</f>
        <v>28</v>
      </c>
    </row>
    <row r="20" spans="2:8" ht="15" thickBot="1" x14ac:dyDescent="0.35">
      <c r="F20" s="20" t="s">
        <v>31</v>
      </c>
      <c r="G20" s="21"/>
      <c r="H20" s="10">
        <f>H18+H19*2</f>
        <v>57</v>
      </c>
    </row>
    <row r="25" spans="2:8" x14ac:dyDescent="0.3">
      <c r="B25" s="7" t="s">
        <v>40</v>
      </c>
      <c r="C25" s="8" t="s">
        <v>43</v>
      </c>
      <c r="D25" s="7" t="s">
        <v>44</v>
      </c>
      <c r="E25" s="7" t="s">
        <v>42</v>
      </c>
    </row>
    <row r="26" spans="2:8" x14ac:dyDescent="0.3">
      <c r="B26" s="5" t="s">
        <v>41</v>
      </c>
      <c r="C26" s="4">
        <f>D8</f>
        <v>11</v>
      </c>
      <c r="D26" s="5">
        <v>2</v>
      </c>
      <c r="E26" s="5">
        <f>C26*D26</f>
        <v>22</v>
      </c>
    </row>
    <row r="27" spans="2:8" x14ac:dyDescent="0.3">
      <c r="B27" s="5">
        <v>9</v>
      </c>
      <c r="C27" s="4">
        <f>H20</f>
        <v>57</v>
      </c>
      <c r="D27" s="5">
        <v>50</v>
      </c>
      <c r="E27" s="5">
        <f>C27*D27</f>
        <v>2850</v>
      </c>
    </row>
    <row r="28" spans="2:8" x14ac:dyDescent="0.3">
      <c r="B28" s="22" t="s">
        <v>32</v>
      </c>
      <c r="C28" s="23"/>
      <c r="D28" s="24"/>
      <c r="E28" s="4">
        <f>E26+E27</f>
        <v>2872</v>
      </c>
    </row>
  </sheetData>
  <mergeCells count="9">
    <mergeCell ref="F19:G19"/>
    <mergeCell ref="F20:G20"/>
    <mergeCell ref="B28:D28"/>
    <mergeCell ref="F3:H3"/>
    <mergeCell ref="B3:D3"/>
    <mergeCell ref="B6:C6"/>
    <mergeCell ref="B7:C7"/>
    <mergeCell ref="B8:C8"/>
    <mergeCell ref="F18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25"/>
  <sheetViews>
    <sheetView workbookViewId="0">
      <selection activeCell="E25" sqref="E25"/>
    </sheetView>
  </sheetViews>
  <sheetFormatPr defaultRowHeight="14.4" x14ac:dyDescent="0.3"/>
  <cols>
    <col min="2" max="2" width="14.109375" bestFit="1" customWidth="1"/>
    <col min="3" max="3" width="12.109375" customWidth="1"/>
    <col min="4" max="4" width="11.44140625" customWidth="1"/>
    <col min="5" max="5" width="11" customWidth="1"/>
    <col min="6" max="6" width="18.33203125" bestFit="1" customWidth="1"/>
  </cols>
  <sheetData>
    <row r="3" spans="2:8" x14ac:dyDescent="0.3">
      <c r="B3" s="31" t="s">
        <v>29</v>
      </c>
      <c r="C3" s="31"/>
      <c r="D3" s="31"/>
      <c r="F3" s="31" t="s">
        <v>26</v>
      </c>
      <c r="G3" s="31"/>
      <c r="H3" s="31"/>
    </row>
    <row r="4" spans="2:8" x14ac:dyDescent="0.3">
      <c r="B4" s="3" t="s">
        <v>2</v>
      </c>
      <c r="C4" s="4" t="s">
        <v>30</v>
      </c>
      <c r="D4" s="4">
        <v>19</v>
      </c>
      <c r="F4" s="3" t="s">
        <v>1</v>
      </c>
      <c r="G4" s="4" t="s">
        <v>33</v>
      </c>
      <c r="H4" s="4">
        <v>1</v>
      </c>
    </row>
    <row r="5" spans="2:8" x14ac:dyDescent="0.3">
      <c r="B5" s="3" t="s">
        <v>35</v>
      </c>
      <c r="C5" s="4" t="s">
        <v>30</v>
      </c>
      <c r="D5" s="4">
        <v>143</v>
      </c>
      <c r="F5" s="3" t="s">
        <v>35</v>
      </c>
      <c r="G5" s="4" t="s">
        <v>33</v>
      </c>
      <c r="H5" s="4">
        <v>1</v>
      </c>
    </row>
    <row r="6" spans="2:8" x14ac:dyDescent="0.3">
      <c r="B6" s="3" t="s">
        <v>1</v>
      </c>
      <c r="C6" s="4" t="s">
        <v>30</v>
      </c>
      <c r="D6" s="4">
        <v>143</v>
      </c>
      <c r="F6" s="3" t="s">
        <v>2</v>
      </c>
      <c r="G6" s="4" t="s">
        <v>33</v>
      </c>
      <c r="H6" s="4">
        <v>1</v>
      </c>
    </row>
    <row r="7" spans="2:8" x14ac:dyDescent="0.3">
      <c r="C7" s="1"/>
      <c r="F7" s="3" t="s">
        <v>34</v>
      </c>
      <c r="G7" s="4" t="s">
        <v>33</v>
      </c>
      <c r="H7" s="4">
        <v>1</v>
      </c>
    </row>
    <row r="8" spans="2:8" x14ac:dyDescent="0.3">
      <c r="B8" s="32" t="s">
        <v>45</v>
      </c>
      <c r="C8" s="32"/>
      <c r="D8" s="5">
        <f>D6+D5+D4</f>
        <v>305</v>
      </c>
      <c r="F8" s="3" t="s">
        <v>7</v>
      </c>
      <c r="G8" s="4" t="s">
        <v>33</v>
      </c>
      <c r="H8" s="4">
        <v>1</v>
      </c>
    </row>
    <row r="9" spans="2:8" ht="15" thickBot="1" x14ac:dyDescent="0.35">
      <c r="B9" s="33" t="s">
        <v>46</v>
      </c>
      <c r="C9" s="33"/>
      <c r="D9" s="9">
        <v>0</v>
      </c>
      <c r="F9" s="3" t="s">
        <v>36</v>
      </c>
      <c r="G9" s="4" t="s">
        <v>33</v>
      </c>
      <c r="H9" s="4">
        <v>3</v>
      </c>
    </row>
    <row r="10" spans="2:8" ht="15" thickBot="1" x14ac:dyDescent="0.35">
      <c r="B10" s="34" t="s">
        <v>31</v>
      </c>
      <c r="C10" s="35"/>
      <c r="D10" s="10">
        <f>D8+D9*2</f>
        <v>305</v>
      </c>
      <c r="F10" s="3" t="s">
        <v>8</v>
      </c>
      <c r="G10" s="4" t="s">
        <v>33</v>
      </c>
      <c r="H10" s="4">
        <v>3</v>
      </c>
    </row>
    <row r="11" spans="2:8" x14ac:dyDescent="0.3">
      <c r="C11" s="1"/>
      <c r="F11" s="3" t="s">
        <v>37</v>
      </c>
      <c r="G11" s="4" t="s">
        <v>33</v>
      </c>
      <c r="H11" s="4">
        <v>4</v>
      </c>
    </row>
    <row r="12" spans="2:8" x14ac:dyDescent="0.3">
      <c r="C12" s="1"/>
      <c r="F12" s="3" t="s">
        <v>38</v>
      </c>
      <c r="G12" s="4" t="s">
        <v>33</v>
      </c>
      <c r="H12" s="4">
        <v>4</v>
      </c>
    </row>
    <row r="13" spans="2:8" x14ac:dyDescent="0.3">
      <c r="C13" s="1"/>
      <c r="F13" s="3" t="s">
        <v>39</v>
      </c>
      <c r="G13" s="4" t="s">
        <v>33</v>
      </c>
      <c r="H13" s="4">
        <v>4</v>
      </c>
    </row>
    <row r="14" spans="2:8" x14ac:dyDescent="0.3">
      <c r="C14" s="1"/>
      <c r="F14" s="3" t="s">
        <v>10</v>
      </c>
      <c r="G14" s="4" t="s">
        <v>33</v>
      </c>
      <c r="H14" s="4">
        <v>4</v>
      </c>
    </row>
    <row r="15" spans="2:8" x14ac:dyDescent="0.3">
      <c r="C15" s="1"/>
      <c r="G15" s="1"/>
    </row>
    <row r="16" spans="2:8" x14ac:dyDescent="0.3">
      <c r="C16" s="1"/>
      <c r="F16" s="22" t="s">
        <v>45</v>
      </c>
      <c r="G16" s="24"/>
      <c r="H16" s="5">
        <v>0</v>
      </c>
    </row>
    <row r="17" spans="2:8" ht="15" thickBot="1" x14ac:dyDescent="0.35">
      <c r="C17" s="1"/>
      <c r="F17" s="18" t="s">
        <v>46</v>
      </c>
      <c r="G17" s="19"/>
      <c r="H17" s="9">
        <f>SUM(H4:H14)</f>
        <v>27</v>
      </c>
    </row>
    <row r="18" spans="2:8" ht="15" thickBot="1" x14ac:dyDescent="0.35">
      <c r="C18" s="1"/>
      <c r="F18" s="20" t="s">
        <v>31</v>
      </c>
      <c r="G18" s="21"/>
      <c r="H18" s="10">
        <f>H16+H17*2</f>
        <v>54</v>
      </c>
    </row>
    <row r="19" spans="2:8" x14ac:dyDescent="0.3">
      <c r="C19" s="1"/>
      <c r="G19" s="1"/>
    </row>
    <row r="20" spans="2:8" x14ac:dyDescent="0.3">
      <c r="C20" s="1"/>
      <c r="G20" s="1"/>
    </row>
    <row r="21" spans="2:8" x14ac:dyDescent="0.3">
      <c r="C21" s="1"/>
      <c r="G21" s="1"/>
    </row>
    <row r="22" spans="2:8" x14ac:dyDescent="0.3">
      <c r="B22" s="6" t="s">
        <v>40</v>
      </c>
      <c r="C22" s="6" t="s">
        <v>43</v>
      </c>
      <c r="D22" s="6" t="s">
        <v>44</v>
      </c>
      <c r="E22" s="6" t="s">
        <v>42</v>
      </c>
      <c r="G22" s="1"/>
    </row>
    <row r="23" spans="2:8" x14ac:dyDescent="0.3">
      <c r="B23" s="5" t="s">
        <v>41</v>
      </c>
      <c r="C23" s="4">
        <f>D10</f>
        <v>305</v>
      </c>
      <c r="D23" s="5">
        <v>2</v>
      </c>
      <c r="E23" s="5">
        <f>C23*D23</f>
        <v>610</v>
      </c>
      <c r="G23" s="1"/>
    </row>
    <row r="24" spans="2:8" x14ac:dyDescent="0.3">
      <c r="B24" s="5">
        <v>9</v>
      </c>
      <c r="C24" s="4">
        <f>H18</f>
        <v>54</v>
      </c>
      <c r="D24" s="5">
        <v>50</v>
      </c>
      <c r="E24" s="5">
        <f>C24*D24</f>
        <v>2700</v>
      </c>
    </row>
    <row r="25" spans="2:8" x14ac:dyDescent="0.3">
      <c r="B25" s="28" t="s">
        <v>32</v>
      </c>
      <c r="C25" s="29"/>
      <c r="D25" s="30"/>
      <c r="E25" s="5">
        <f>E23+E24</f>
        <v>3310</v>
      </c>
    </row>
  </sheetData>
  <mergeCells count="9">
    <mergeCell ref="F17:G17"/>
    <mergeCell ref="F18:G18"/>
    <mergeCell ref="B25:D25"/>
    <mergeCell ref="B3:D3"/>
    <mergeCell ref="F3:H3"/>
    <mergeCell ref="B8:C8"/>
    <mergeCell ref="B9:C9"/>
    <mergeCell ref="B10:C10"/>
    <mergeCell ref="F16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5"/>
  <sheetViews>
    <sheetView workbookViewId="0">
      <selection activeCell="P2" sqref="P2:S4"/>
    </sheetView>
  </sheetViews>
  <sheetFormatPr defaultColWidth="9.109375" defaultRowHeight="17.399999999999999" x14ac:dyDescent="0.3"/>
  <cols>
    <col min="1" max="1" width="18.109375" style="11" customWidth="1"/>
    <col min="2" max="5" width="9.109375" style="11"/>
    <col min="6" max="6" width="18.44140625" style="11" customWidth="1"/>
    <col min="7" max="10" width="9.109375" style="11"/>
    <col min="11" max="11" width="18.109375" style="11" customWidth="1"/>
    <col min="12" max="15" width="9.109375" style="11"/>
    <col min="16" max="16" width="18.109375" style="11" customWidth="1"/>
    <col min="17" max="16384" width="9.109375" style="11"/>
  </cols>
  <sheetData>
    <row r="1" spans="1:19" x14ac:dyDescent="0.3">
      <c r="A1" s="37" t="s">
        <v>69</v>
      </c>
      <c r="B1" s="37"/>
      <c r="C1" s="37"/>
      <c r="D1" s="37"/>
      <c r="F1" s="37" t="s">
        <v>70</v>
      </c>
      <c r="G1" s="37"/>
      <c r="H1" s="37"/>
      <c r="I1" s="37"/>
      <c r="K1" s="37" t="s">
        <v>73</v>
      </c>
      <c r="L1" s="37"/>
      <c r="M1" s="37"/>
      <c r="N1" s="37"/>
      <c r="P1" s="38" t="s">
        <v>86</v>
      </c>
      <c r="Q1" s="38"/>
      <c r="R1" s="38"/>
      <c r="S1" s="38"/>
    </row>
    <row r="2" spans="1:19" x14ac:dyDescent="0.3">
      <c r="A2" s="12" t="s">
        <v>48</v>
      </c>
      <c r="B2" s="12" t="s">
        <v>49</v>
      </c>
      <c r="C2" s="12" t="s">
        <v>50</v>
      </c>
      <c r="D2" s="12" t="s">
        <v>51</v>
      </c>
      <c r="E2" s="15"/>
      <c r="F2" s="12" t="s">
        <v>48</v>
      </c>
      <c r="G2" s="12" t="s">
        <v>49</v>
      </c>
      <c r="H2" s="12" t="s">
        <v>50</v>
      </c>
      <c r="I2" s="12" t="s">
        <v>51</v>
      </c>
      <c r="J2" s="15"/>
      <c r="K2" s="12" t="s">
        <v>48</v>
      </c>
      <c r="L2" s="12" t="s">
        <v>49</v>
      </c>
      <c r="M2" s="12" t="s">
        <v>50</v>
      </c>
      <c r="N2" s="12" t="s">
        <v>51</v>
      </c>
      <c r="P2" s="12" t="s">
        <v>48</v>
      </c>
      <c r="Q2" s="12" t="s">
        <v>49</v>
      </c>
      <c r="R2" s="12" t="s">
        <v>50</v>
      </c>
      <c r="S2" s="12" t="s">
        <v>51</v>
      </c>
    </row>
    <row r="3" spans="1:19" x14ac:dyDescent="0.3">
      <c r="A3" s="13" t="s">
        <v>13</v>
      </c>
      <c r="B3" s="13" t="s">
        <v>18</v>
      </c>
      <c r="C3" s="13">
        <v>1</v>
      </c>
      <c r="D3" s="13" t="s">
        <v>33</v>
      </c>
      <c r="F3" s="13" t="s">
        <v>59</v>
      </c>
      <c r="G3" s="13" t="s">
        <v>18</v>
      </c>
      <c r="H3" s="13">
        <v>1</v>
      </c>
      <c r="I3" s="13" t="s">
        <v>30</v>
      </c>
      <c r="K3" s="13" t="s">
        <v>59</v>
      </c>
      <c r="L3" s="13" t="s">
        <v>18</v>
      </c>
      <c r="M3" s="13">
        <v>3</v>
      </c>
      <c r="N3" s="13" t="s">
        <v>30</v>
      </c>
      <c r="P3" s="13" t="s">
        <v>81</v>
      </c>
      <c r="Q3" s="13" t="s">
        <v>18</v>
      </c>
      <c r="R3" s="13">
        <v>740</v>
      </c>
      <c r="S3" s="13" t="s">
        <v>30</v>
      </c>
    </row>
    <row r="4" spans="1:19" x14ac:dyDescent="0.3">
      <c r="A4" s="13" t="s">
        <v>52</v>
      </c>
      <c r="B4" s="13" t="s">
        <v>18</v>
      </c>
      <c r="C4" s="13">
        <v>1</v>
      </c>
      <c r="D4" s="13" t="s">
        <v>33</v>
      </c>
      <c r="F4" s="13" t="s">
        <v>57</v>
      </c>
      <c r="G4" s="13" t="s">
        <v>53</v>
      </c>
      <c r="H4" s="13">
        <v>1</v>
      </c>
      <c r="I4" s="13" t="s">
        <v>30</v>
      </c>
      <c r="K4" s="36" t="s">
        <v>74</v>
      </c>
      <c r="L4" s="36"/>
      <c r="M4" s="36"/>
      <c r="N4" s="36"/>
      <c r="P4" s="36" t="s">
        <v>87</v>
      </c>
      <c r="Q4" s="36"/>
      <c r="R4" s="36"/>
      <c r="S4" s="36"/>
    </row>
    <row r="5" spans="1:19" x14ac:dyDescent="0.3">
      <c r="A5" s="13" t="s">
        <v>12</v>
      </c>
      <c r="B5" s="13" t="s">
        <v>18</v>
      </c>
      <c r="C5" s="13">
        <v>1</v>
      </c>
      <c r="D5" s="13" t="s">
        <v>33</v>
      </c>
      <c r="F5" s="13" t="s">
        <v>59</v>
      </c>
      <c r="G5" s="13" t="s">
        <v>18</v>
      </c>
      <c r="H5" s="13">
        <v>1</v>
      </c>
      <c r="I5" s="13" t="s">
        <v>33</v>
      </c>
    </row>
    <row r="6" spans="1:19" x14ac:dyDescent="0.3">
      <c r="A6" s="13" t="s">
        <v>17</v>
      </c>
      <c r="B6" s="13" t="s">
        <v>53</v>
      </c>
      <c r="C6" s="13">
        <v>1</v>
      </c>
      <c r="D6" s="13" t="s">
        <v>33</v>
      </c>
      <c r="F6" s="13" t="s">
        <v>57</v>
      </c>
      <c r="G6" s="13" t="s">
        <v>53</v>
      </c>
      <c r="H6" s="13">
        <v>1</v>
      </c>
      <c r="I6" s="13" t="s">
        <v>33</v>
      </c>
      <c r="K6" s="38" t="s">
        <v>75</v>
      </c>
      <c r="L6" s="38"/>
      <c r="M6" s="38"/>
      <c r="N6" s="38"/>
    </row>
    <row r="7" spans="1:19" x14ac:dyDescent="0.3">
      <c r="A7" s="13" t="s">
        <v>54</v>
      </c>
      <c r="B7" s="13" t="s">
        <v>53</v>
      </c>
      <c r="C7" s="13">
        <v>1</v>
      </c>
      <c r="D7" s="13" t="s">
        <v>33</v>
      </c>
      <c r="F7" s="36" t="s">
        <v>61</v>
      </c>
      <c r="G7" s="36"/>
      <c r="H7" s="36"/>
      <c r="I7" s="36"/>
      <c r="K7" s="12" t="s">
        <v>48</v>
      </c>
      <c r="L7" s="12" t="s">
        <v>49</v>
      </c>
      <c r="M7" s="12" t="s">
        <v>50</v>
      </c>
      <c r="N7" s="12" t="s">
        <v>51</v>
      </c>
    </row>
    <row r="8" spans="1:19" x14ac:dyDescent="0.3">
      <c r="A8" s="36" t="s">
        <v>55</v>
      </c>
      <c r="B8" s="36"/>
      <c r="C8" s="36"/>
      <c r="D8" s="36"/>
      <c r="K8" s="13" t="s">
        <v>59</v>
      </c>
      <c r="L8" s="13" t="s">
        <v>18</v>
      </c>
      <c r="M8" s="13">
        <v>300</v>
      </c>
      <c r="N8" s="13" t="s">
        <v>30</v>
      </c>
    </row>
    <row r="9" spans="1:19" x14ac:dyDescent="0.3">
      <c r="A9" s="16"/>
      <c r="B9" s="16"/>
      <c r="C9" s="16"/>
      <c r="D9" s="16"/>
      <c r="K9" s="36" t="s">
        <v>76</v>
      </c>
      <c r="L9" s="36"/>
      <c r="M9" s="36"/>
      <c r="N9" s="36"/>
    </row>
    <row r="10" spans="1:19" x14ac:dyDescent="0.3">
      <c r="A10" s="37" t="s">
        <v>71</v>
      </c>
      <c r="B10" s="37"/>
      <c r="C10" s="37"/>
      <c r="D10" s="37"/>
      <c r="F10" s="38" t="s">
        <v>62</v>
      </c>
      <c r="G10" s="38"/>
      <c r="H10" s="38"/>
      <c r="I10" s="38"/>
    </row>
    <row r="11" spans="1:19" x14ac:dyDescent="0.3">
      <c r="A11" s="12" t="s">
        <v>48</v>
      </c>
      <c r="B11" s="12" t="s">
        <v>49</v>
      </c>
      <c r="C11" s="12" t="s">
        <v>50</v>
      </c>
      <c r="D11" s="12" t="s">
        <v>51</v>
      </c>
      <c r="F11" s="12" t="s">
        <v>48</v>
      </c>
      <c r="G11" s="12" t="s">
        <v>49</v>
      </c>
      <c r="H11" s="12" t="s">
        <v>50</v>
      </c>
      <c r="I11" s="12" t="s">
        <v>51</v>
      </c>
      <c r="K11" s="38" t="s">
        <v>89</v>
      </c>
      <c r="L11" s="38"/>
      <c r="M11" s="38"/>
      <c r="N11" s="38"/>
    </row>
    <row r="12" spans="1:19" x14ac:dyDescent="0.3">
      <c r="A12" s="13" t="s">
        <v>56</v>
      </c>
      <c r="B12" s="13" t="s">
        <v>18</v>
      </c>
      <c r="C12" s="13">
        <v>1</v>
      </c>
      <c r="D12" s="13" t="s">
        <v>33</v>
      </c>
      <c r="F12" s="13" t="s">
        <v>12</v>
      </c>
      <c r="G12" s="13" t="s">
        <v>18</v>
      </c>
      <c r="H12" s="13">
        <v>100</v>
      </c>
      <c r="I12" s="13" t="s">
        <v>30</v>
      </c>
      <c r="K12" s="12" t="s">
        <v>48</v>
      </c>
      <c r="L12" s="12" t="s">
        <v>49</v>
      </c>
      <c r="M12" s="12" t="s">
        <v>50</v>
      </c>
      <c r="N12" s="12" t="s">
        <v>51</v>
      </c>
    </row>
    <row r="13" spans="1:19" x14ac:dyDescent="0.3">
      <c r="A13" s="13" t="s">
        <v>57</v>
      </c>
      <c r="B13" s="13" t="s">
        <v>18</v>
      </c>
      <c r="C13" s="13">
        <v>1</v>
      </c>
      <c r="D13" s="13" t="s">
        <v>33</v>
      </c>
      <c r="F13" s="36" t="s">
        <v>64</v>
      </c>
      <c r="G13" s="36"/>
      <c r="H13" s="36"/>
      <c r="I13" s="36"/>
      <c r="K13" s="13" t="s">
        <v>0</v>
      </c>
      <c r="L13" s="13" t="s">
        <v>18</v>
      </c>
      <c r="M13" s="13">
        <v>50</v>
      </c>
      <c r="N13" s="13" t="s">
        <v>30</v>
      </c>
    </row>
    <row r="14" spans="1:19" x14ac:dyDescent="0.3">
      <c r="A14" s="36" t="s">
        <v>58</v>
      </c>
      <c r="B14" s="36"/>
      <c r="C14" s="36"/>
      <c r="D14" s="36"/>
      <c r="K14" s="36" t="s">
        <v>88</v>
      </c>
      <c r="L14" s="36"/>
      <c r="M14" s="36"/>
      <c r="N14" s="36"/>
    </row>
    <row r="15" spans="1:19" x14ac:dyDescent="0.3">
      <c r="A15" s="16"/>
      <c r="B15" s="16"/>
      <c r="C15" s="16"/>
      <c r="D15" s="16"/>
      <c r="F15" s="38" t="s">
        <v>63</v>
      </c>
      <c r="G15" s="38"/>
      <c r="H15" s="38"/>
      <c r="I15" s="38"/>
    </row>
    <row r="16" spans="1:19" x14ac:dyDescent="0.3">
      <c r="A16" s="37" t="s">
        <v>72</v>
      </c>
      <c r="B16" s="37"/>
      <c r="C16" s="37"/>
      <c r="D16" s="37"/>
      <c r="F16" s="12" t="s">
        <v>48</v>
      </c>
      <c r="G16" s="12" t="s">
        <v>49</v>
      </c>
      <c r="H16" s="12" t="s">
        <v>50</v>
      </c>
      <c r="I16" s="12" t="s">
        <v>51</v>
      </c>
      <c r="K16" s="38" t="s">
        <v>78</v>
      </c>
      <c r="L16" s="38"/>
      <c r="M16" s="38"/>
      <c r="N16" s="38"/>
    </row>
    <row r="17" spans="1:14" x14ac:dyDescent="0.3">
      <c r="A17" s="12" t="s">
        <v>48</v>
      </c>
      <c r="B17" s="12" t="s">
        <v>49</v>
      </c>
      <c r="C17" s="12" t="s">
        <v>50</v>
      </c>
      <c r="D17" s="12" t="s">
        <v>51</v>
      </c>
      <c r="F17" s="13" t="s">
        <v>8</v>
      </c>
      <c r="G17" s="13" t="s">
        <v>18</v>
      </c>
      <c r="H17" s="13">
        <v>1</v>
      </c>
      <c r="I17" s="13" t="s">
        <v>30</v>
      </c>
      <c r="K17" s="12" t="s">
        <v>48</v>
      </c>
      <c r="L17" s="12" t="s">
        <v>49</v>
      </c>
      <c r="M17" s="12" t="s">
        <v>50</v>
      </c>
      <c r="N17" s="12" t="s">
        <v>51</v>
      </c>
    </row>
    <row r="18" spans="1:14" x14ac:dyDescent="0.3">
      <c r="A18" s="13" t="s">
        <v>13</v>
      </c>
      <c r="B18" s="13" t="s">
        <v>18</v>
      </c>
      <c r="C18" s="13">
        <v>1</v>
      </c>
      <c r="D18" s="13" t="s">
        <v>33</v>
      </c>
      <c r="F18" s="13" t="s">
        <v>65</v>
      </c>
      <c r="G18" s="13" t="s">
        <v>53</v>
      </c>
      <c r="H18" s="13">
        <v>346</v>
      </c>
      <c r="I18" s="13" t="s">
        <v>30</v>
      </c>
      <c r="K18" s="13" t="s">
        <v>11</v>
      </c>
      <c r="L18" s="13" t="s">
        <v>18</v>
      </c>
      <c r="M18" s="13">
        <v>665</v>
      </c>
      <c r="N18" s="13" t="s">
        <v>30</v>
      </c>
    </row>
    <row r="19" spans="1:14" x14ac:dyDescent="0.3">
      <c r="A19" s="13" t="s">
        <v>52</v>
      </c>
      <c r="B19" s="13" t="s">
        <v>18</v>
      </c>
      <c r="C19" s="13">
        <v>1</v>
      </c>
      <c r="D19" s="13" t="s">
        <v>33</v>
      </c>
      <c r="F19" s="13" t="s">
        <v>1</v>
      </c>
      <c r="G19" s="13" t="s">
        <v>18</v>
      </c>
      <c r="H19" s="13">
        <v>346</v>
      </c>
      <c r="I19" s="13" t="s">
        <v>30</v>
      </c>
      <c r="K19" s="36" t="s">
        <v>79</v>
      </c>
      <c r="L19" s="36"/>
      <c r="M19" s="36"/>
      <c r="N19" s="36"/>
    </row>
    <row r="20" spans="1:14" x14ac:dyDescent="0.3">
      <c r="A20" s="13" t="s">
        <v>12</v>
      </c>
      <c r="B20" s="13" t="s">
        <v>18</v>
      </c>
      <c r="C20" s="13">
        <v>1</v>
      </c>
      <c r="D20" s="13" t="s">
        <v>33</v>
      </c>
      <c r="F20" s="13" t="s">
        <v>14</v>
      </c>
      <c r="G20" s="13" t="s">
        <v>53</v>
      </c>
      <c r="H20" s="13">
        <v>346</v>
      </c>
      <c r="I20" s="13" t="s">
        <v>30</v>
      </c>
    </row>
    <row r="21" spans="1:14" x14ac:dyDescent="0.3">
      <c r="A21" s="13" t="s">
        <v>59</v>
      </c>
      <c r="B21" s="13" t="s">
        <v>18</v>
      </c>
      <c r="C21" s="13">
        <v>3</v>
      </c>
      <c r="D21" s="13" t="s">
        <v>33</v>
      </c>
      <c r="F21" s="13" t="s">
        <v>2</v>
      </c>
      <c r="G21" s="13" t="s">
        <v>18</v>
      </c>
      <c r="H21" s="13">
        <v>23</v>
      </c>
      <c r="I21" s="13" t="s">
        <v>30</v>
      </c>
      <c r="K21" s="38" t="s">
        <v>80</v>
      </c>
      <c r="L21" s="38"/>
      <c r="M21" s="38"/>
      <c r="N21" s="38"/>
    </row>
    <row r="22" spans="1:14" x14ac:dyDescent="0.3">
      <c r="A22" s="13" t="s">
        <v>57</v>
      </c>
      <c r="B22" s="13" t="s">
        <v>53</v>
      </c>
      <c r="C22" s="13">
        <v>3</v>
      </c>
      <c r="D22" s="13" t="s">
        <v>33</v>
      </c>
      <c r="F22" s="13" t="s">
        <v>15</v>
      </c>
      <c r="G22" s="13" t="s">
        <v>53</v>
      </c>
      <c r="H22" s="13">
        <v>23</v>
      </c>
      <c r="I22" s="13" t="s">
        <v>30</v>
      </c>
      <c r="K22" s="12" t="s">
        <v>48</v>
      </c>
      <c r="L22" s="12" t="s">
        <v>49</v>
      </c>
      <c r="M22" s="12" t="s">
        <v>50</v>
      </c>
      <c r="N22" s="12" t="s">
        <v>51</v>
      </c>
    </row>
    <row r="23" spans="1:14" x14ac:dyDescent="0.3">
      <c r="A23" s="13" t="s">
        <v>17</v>
      </c>
      <c r="B23" s="13" t="s">
        <v>53</v>
      </c>
      <c r="C23" s="13">
        <v>1</v>
      </c>
      <c r="D23" s="13" t="s">
        <v>33</v>
      </c>
      <c r="F23" s="13" t="s">
        <v>0</v>
      </c>
      <c r="G23" s="13" t="s">
        <v>18</v>
      </c>
      <c r="H23" s="13">
        <v>11</v>
      </c>
      <c r="I23" s="13" t="s">
        <v>30</v>
      </c>
      <c r="K23" s="13" t="s">
        <v>81</v>
      </c>
      <c r="L23" s="13" t="s">
        <v>18</v>
      </c>
      <c r="M23" s="13">
        <v>400000</v>
      </c>
      <c r="N23" s="13" t="s">
        <v>30</v>
      </c>
    </row>
    <row r="24" spans="1:14" x14ac:dyDescent="0.3">
      <c r="A24" s="13" t="s">
        <v>54</v>
      </c>
      <c r="B24" s="13" t="s">
        <v>53</v>
      </c>
      <c r="C24" s="13">
        <v>1</v>
      </c>
      <c r="D24" s="13" t="s">
        <v>33</v>
      </c>
      <c r="F24" s="36" t="s">
        <v>68</v>
      </c>
      <c r="G24" s="36"/>
      <c r="H24" s="36"/>
      <c r="I24" s="36"/>
      <c r="K24" s="36" t="s">
        <v>82</v>
      </c>
      <c r="L24" s="36"/>
      <c r="M24" s="36"/>
      <c r="N24" s="36"/>
    </row>
    <row r="25" spans="1:14" x14ac:dyDescent="0.3">
      <c r="A25" s="13" t="s">
        <v>13</v>
      </c>
      <c r="B25" s="13" t="s">
        <v>18</v>
      </c>
      <c r="C25" s="13">
        <v>1</v>
      </c>
      <c r="D25" s="13" t="s">
        <v>30</v>
      </c>
    </row>
    <row r="26" spans="1:14" x14ac:dyDescent="0.3">
      <c r="A26" s="13" t="s">
        <v>52</v>
      </c>
      <c r="B26" s="13" t="s">
        <v>18</v>
      </c>
      <c r="C26" s="13">
        <v>1</v>
      </c>
      <c r="D26" s="13" t="s">
        <v>30</v>
      </c>
      <c r="F26" s="38" t="s">
        <v>66</v>
      </c>
      <c r="G26" s="38"/>
      <c r="H26" s="38"/>
      <c r="I26" s="38"/>
      <c r="K26" s="38" t="s">
        <v>83</v>
      </c>
      <c r="L26" s="38"/>
      <c r="M26" s="38"/>
      <c r="N26" s="38"/>
    </row>
    <row r="27" spans="1:14" x14ac:dyDescent="0.3">
      <c r="A27" s="13" t="s">
        <v>12</v>
      </c>
      <c r="B27" s="13" t="s">
        <v>18</v>
      </c>
      <c r="C27" s="13">
        <v>1</v>
      </c>
      <c r="D27" s="13" t="s">
        <v>30</v>
      </c>
      <c r="F27" s="12" t="s">
        <v>48</v>
      </c>
      <c r="G27" s="12" t="s">
        <v>49</v>
      </c>
      <c r="H27" s="12" t="s">
        <v>50</v>
      </c>
      <c r="I27" s="12" t="s">
        <v>51</v>
      </c>
      <c r="K27" s="12" t="s">
        <v>48</v>
      </c>
      <c r="L27" s="12" t="s">
        <v>49</v>
      </c>
      <c r="M27" s="12" t="s">
        <v>50</v>
      </c>
      <c r="N27" s="12" t="s">
        <v>51</v>
      </c>
    </row>
    <row r="28" spans="1:14" x14ac:dyDescent="0.3">
      <c r="A28" s="13" t="s">
        <v>59</v>
      </c>
      <c r="B28" s="13" t="s">
        <v>18</v>
      </c>
      <c r="C28" s="13">
        <v>3</v>
      </c>
      <c r="D28" s="13" t="s">
        <v>30</v>
      </c>
      <c r="F28" s="13" t="s">
        <v>0</v>
      </c>
      <c r="G28" s="13" t="s">
        <v>18</v>
      </c>
      <c r="H28" s="13">
        <v>1</v>
      </c>
      <c r="I28" s="13" t="s">
        <v>30</v>
      </c>
      <c r="K28" s="13" t="s">
        <v>81</v>
      </c>
      <c r="L28" s="13" t="s">
        <v>18</v>
      </c>
      <c r="M28" s="13">
        <v>365000</v>
      </c>
      <c r="N28" s="13" t="s">
        <v>30</v>
      </c>
    </row>
    <row r="29" spans="1:14" x14ac:dyDescent="0.3">
      <c r="A29" s="13" t="s">
        <v>57</v>
      </c>
      <c r="B29" s="13" t="s">
        <v>53</v>
      </c>
      <c r="C29" s="13">
        <v>3</v>
      </c>
      <c r="D29" s="13" t="s">
        <v>30</v>
      </c>
      <c r="F29" s="13" t="s">
        <v>15</v>
      </c>
      <c r="G29" s="13" t="s">
        <v>53</v>
      </c>
      <c r="H29" s="13">
        <v>2</v>
      </c>
      <c r="I29" s="13" t="s">
        <v>30</v>
      </c>
      <c r="K29" s="13" t="s">
        <v>84</v>
      </c>
      <c r="L29" s="13" t="s">
        <v>53</v>
      </c>
      <c r="M29" s="13">
        <v>365000</v>
      </c>
      <c r="N29" s="13" t="s">
        <v>30</v>
      </c>
    </row>
    <row r="30" spans="1:14" x14ac:dyDescent="0.3">
      <c r="A30" s="13" t="s">
        <v>17</v>
      </c>
      <c r="B30" s="13" t="s">
        <v>53</v>
      </c>
      <c r="C30" s="13">
        <v>1</v>
      </c>
      <c r="D30" s="13" t="s">
        <v>30</v>
      </c>
      <c r="F30" s="13" t="s">
        <v>2</v>
      </c>
      <c r="G30" s="13" t="s">
        <v>18</v>
      </c>
      <c r="H30" s="13">
        <v>2</v>
      </c>
      <c r="I30" s="13" t="s">
        <v>30</v>
      </c>
      <c r="K30" s="13" t="s">
        <v>1</v>
      </c>
      <c r="L30" s="13" t="s">
        <v>18</v>
      </c>
      <c r="M30" s="13">
        <v>1500</v>
      </c>
      <c r="N30" s="13" t="s">
        <v>30</v>
      </c>
    </row>
    <row r="31" spans="1:14" x14ac:dyDescent="0.3">
      <c r="A31" s="13" t="s">
        <v>54</v>
      </c>
      <c r="B31" s="13" t="s">
        <v>53</v>
      </c>
      <c r="C31" s="13">
        <v>1</v>
      </c>
      <c r="D31" s="13" t="s">
        <v>30</v>
      </c>
      <c r="F31" s="13" t="s">
        <v>14</v>
      </c>
      <c r="G31" s="13" t="s">
        <v>53</v>
      </c>
      <c r="H31" s="13">
        <v>30</v>
      </c>
      <c r="I31" s="13" t="s">
        <v>30</v>
      </c>
      <c r="K31" s="13" t="s">
        <v>14</v>
      </c>
      <c r="L31" s="13" t="s">
        <v>53</v>
      </c>
      <c r="M31" s="13">
        <v>1500</v>
      </c>
      <c r="N31" s="13" t="s">
        <v>30</v>
      </c>
    </row>
    <row r="32" spans="1:14" x14ac:dyDescent="0.3">
      <c r="A32" s="36" t="s">
        <v>60</v>
      </c>
      <c r="B32" s="36"/>
      <c r="C32" s="36"/>
      <c r="D32" s="36"/>
      <c r="F32" s="13" t="s">
        <v>1</v>
      </c>
      <c r="G32" s="13" t="s">
        <v>18</v>
      </c>
      <c r="H32" s="13">
        <v>30</v>
      </c>
      <c r="I32" s="13" t="s">
        <v>30</v>
      </c>
      <c r="K32" s="13" t="s">
        <v>2</v>
      </c>
      <c r="L32" s="13" t="s">
        <v>18</v>
      </c>
      <c r="M32" s="13">
        <v>100</v>
      </c>
      <c r="N32" s="13" t="s">
        <v>30</v>
      </c>
    </row>
    <row r="33" spans="6:14" x14ac:dyDescent="0.3">
      <c r="F33" s="36" t="s">
        <v>67</v>
      </c>
      <c r="G33" s="36"/>
      <c r="H33" s="36"/>
      <c r="I33" s="36"/>
      <c r="K33" s="13" t="s">
        <v>15</v>
      </c>
      <c r="L33" s="13" t="s">
        <v>53</v>
      </c>
      <c r="M33" s="13">
        <v>100</v>
      </c>
      <c r="N33" s="13" t="s">
        <v>30</v>
      </c>
    </row>
    <row r="34" spans="6:14" x14ac:dyDescent="0.3">
      <c r="K34" s="13" t="s">
        <v>0</v>
      </c>
      <c r="L34" s="13" t="s">
        <v>18</v>
      </c>
      <c r="M34" s="13">
        <v>50</v>
      </c>
      <c r="N34" s="13" t="s">
        <v>30</v>
      </c>
    </row>
    <row r="35" spans="6:14" x14ac:dyDescent="0.3">
      <c r="K35" s="36" t="s">
        <v>85</v>
      </c>
      <c r="L35" s="36"/>
      <c r="M35" s="36"/>
      <c r="N35" s="36"/>
    </row>
  </sheetData>
  <mergeCells count="28">
    <mergeCell ref="K35:N35"/>
    <mergeCell ref="P1:S1"/>
    <mergeCell ref="P4:S4"/>
    <mergeCell ref="K14:N14"/>
    <mergeCell ref="K16:N16"/>
    <mergeCell ref="K19:N19"/>
    <mergeCell ref="K21:N21"/>
    <mergeCell ref="K24:N24"/>
    <mergeCell ref="K26:N26"/>
    <mergeCell ref="K1:N1"/>
    <mergeCell ref="K4:N4"/>
    <mergeCell ref="K6:N6"/>
    <mergeCell ref="K9:N9"/>
    <mergeCell ref="K11:N11"/>
    <mergeCell ref="F33:I33"/>
    <mergeCell ref="A1:D1"/>
    <mergeCell ref="F1:I1"/>
    <mergeCell ref="A10:D10"/>
    <mergeCell ref="A16:D16"/>
    <mergeCell ref="A8:D8"/>
    <mergeCell ref="A14:D14"/>
    <mergeCell ref="A32:D32"/>
    <mergeCell ref="F7:I7"/>
    <mergeCell ref="F10:I10"/>
    <mergeCell ref="F15:I15"/>
    <mergeCell ref="F13:I13"/>
    <mergeCell ref="F24:I24"/>
    <mergeCell ref="F26:I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21"/>
  <sheetViews>
    <sheetView tabSelected="1" workbookViewId="0">
      <selection activeCell="H16" sqref="H16:K19"/>
    </sheetView>
  </sheetViews>
  <sheetFormatPr defaultRowHeight="14.4" x14ac:dyDescent="0.3"/>
  <cols>
    <col min="2" max="2" width="26.21875" customWidth="1"/>
    <col min="8" max="8" width="21" customWidth="1"/>
    <col min="9" max="9" width="12.5546875" customWidth="1"/>
  </cols>
  <sheetData>
    <row r="3" spans="2:11" ht="15" thickBot="1" x14ac:dyDescent="0.35"/>
    <row r="4" spans="2:11" ht="18" thickBot="1" x14ac:dyDescent="0.35">
      <c r="B4" s="43" t="s">
        <v>91</v>
      </c>
      <c r="C4" s="44"/>
      <c r="D4" s="44"/>
      <c r="E4" s="45"/>
      <c r="H4" s="46" t="s">
        <v>92</v>
      </c>
      <c r="I4" s="47"/>
      <c r="J4" s="47"/>
      <c r="K4" s="48"/>
    </row>
    <row r="5" spans="2:11" ht="17.399999999999999" x14ac:dyDescent="0.3">
      <c r="B5" s="42" t="s">
        <v>48</v>
      </c>
      <c r="C5" s="42" t="s">
        <v>49</v>
      </c>
      <c r="D5" s="42" t="s">
        <v>50</v>
      </c>
      <c r="E5" s="42" t="s">
        <v>51</v>
      </c>
      <c r="H5" s="42" t="s">
        <v>48</v>
      </c>
      <c r="I5" s="42" t="s">
        <v>49</v>
      </c>
      <c r="J5" s="42" t="s">
        <v>50</v>
      </c>
      <c r="K5" s="42" t="s">
        <v>51</v>
      </c>
    </row>
    <row r="6" spans="2:11" ht="17.399999999999999" x14ac:dyDescent="0.3">
      <c r="B6" s="14" t="s">
        <v>1</v>
      </c>
      <c r="C6" s="14" t="s">
        <v>18</v>
      </c>
      <c r="D6" s="14">
        <v>1500</v>
      </c>
      <c r="E6" s="14" t="s">
        <v>30</v>
      </c>
      <c r="H6" s="14" t="s">
        <v>0</v>
      </c>
      <c r="I6" s="14" t="s">
        <v>18</v>
      </c>
      <c r="J6" s="14">
        <v>50</v>
      </c>
      <c r="K6" s="14" t="s">
        <v>30</v>
      </c>
    </row>
    <row r="7" spans="2:11" ht="17.399999999999999" x14ac:dyDescent="0.3">
      <c r="B7" s="14" t="s">
        <v>14</v>
      </c>
      <c r="C7" s="14" t="s">
        <v>53</v>
      </c>
      <c r="D7" s="14">
        <v>1500</v>
      </c>
      <c r="E7" s="14" t="s">
        <v>30</v>
      </c>
      <c r="H7" s="39" t="s">
        <v>88</v>
      </c>
      <c r="I7" s="40"/>
      <c r="J7" s="40"/>
      <c r="K7" s="41"/>
    </row>
    <row r="8" spans="2:11" ht="17.399999999999999" x14ac:dyDescent="0.3">
      <c r="B8" s="14" t="s">
        <v>2</v>
      </c>
      <c r="C8" s="14" t="s">
        <v>18</v>
      </c>
      <c r="D8" s="14">
        <v>100</v>
      </c>
      <c r="E8" s="14" t="s">
        <v>30</v>
      </c>
    </row>
    <row r="9" spans="2:11" ht="17.399999999999999" x14ac:dyDescent="0.3">
      <c r="B9" s="14" t="s">
        <v>15</v>
      </c>
      <c r="C9" s="14" t="s">
        <v>53</v>
      </c>
      <c r="D9" s="14">
        <v>100</v>
      </c>
      <c r="E9" s="14" t="s">
        <v>30</v>
      </c>
    </row>
    <row r="10" spans="2:11" ht="17.399999999999999" x14ac:dyDescent="0.3">
      <c r="B10" s="14" t="s">
        <v>0</v>
      </c>
      <c r="C10" s="14" t="s">
        <v>18</v>
      </c>
      <c r="D10" s="14">
        <v>50</v>
      </c>
      <c r="E10" s="14" t="s">
        <v>30</v>
      </c>
    </row>
    <row r="11" spans="2:11" ht="17.399999999999999" x14ac:dyDescent="0.3">
      <c r="B11" s="36" t="s">
        <v>77</v>
      </c>
      <c r="C11" s="36"/>
      <c r="D11" s="36"/>
      <c r="E11" s="36"/>
    </row>
    <row r="15" spans="2:11" ht="15" thickBot="1" x14ac:dyDescent="0.35"/>
    <row r="16" spans="2:11" ht="18" thickBot="1" x14ac:dyDescent="0.35">
      <c r="B16" s="46" t="s">
        <v>93</v>
      </c>
      <c r="C16" s="47"/>
      <c r="D16" s="47"/>
      <c r="E16" s="48"/>
      <c r="H16" s="46" t="s">
        <v>94</v>
      </c>
      <c r="I16" s="47"/>
      <c r="J16" s="47"/>
      <c r="K16" s="48"/>
    </row>
    <row r="17" spans="2:11" ht="17.399999999999999" x14ac:dyDescent="0.3">
      <c r="B17" s="42" t="s">
        <v>48</v>
      </c>
      <c r="C17" s="42" t="s">
        <v>49</v>
      </c>
      <c r="D17" s="42" t="s">
        <v>50</v>
      </c>
      <c r="E17" s="42" t="s">
        <v>51</v>
      </c>
      <c r="H17" s="42" t="s">
        <v>48</v>
      </c>
      <c r="I17" s="42" t="s">
        <v>49</v>
      </c>
      <c r="J17" s="42" t="s">
        <v>50</v>
      </c>
      <c r="K17" s="42" t="s">
        <v>51</v>
      </c>
    </row>
    <row r="18" spans="2:11" ht="17.399999999999999" x14ac:dyDescent="0.3">
      <c r="B18" s="14" t="s">
        <v>11</v>
      </c>
      <c r="C18" s="14" t="s">
        <v>18</v>
      </c>
      <c r="D18" s="14">
        <v>665</v>
      </c>
      <c r="E18" s="14" t="s">
        <v>30</v>
      </c>
      <c r="H18" s="14" t="s">
        <v>11</v>
      </c>
      <c r="I18" s="14" t="s">
        <v>18</v>
      </c>
      <c r="J18" s="14">
        <v>665</v>
      </c>
      <c r="K18" s="14" t="s">
        <v>30</v>
      </c>
    </row>
    <row r="19" spans="2:11" ht="17.399999999999999" x14ac:dyDescent="0.3">
      <c r="B19" s="14" t="s">
        <v>16</v>
      </c>
      <c r="C19" s="14" t="s">
        <v>53</v>
      </c>
      <c r="D19" s="14">
        <v>665</v>
      </c>
      <c r="E19" s="14" t="s">
        <v>30</v>
      </c>
      <c r="H19" s="36" t="s">
        <v>79</v>
      </c>
      <c r="I19" s="36"/>
      <c r="J19" s="36"/>
      <c r="K19" s="36"/>
    </row>
    <row r="20" spans="2:11" ht="17.399999999999999" x14ac:dyDescent="0.3">
      <c r="B20" s="14" t="s">
        <v>12</v>
      </c>
      <c r="C20" s="14" t="s">
        <v>18</v>
      </c>
      <c r="D20" s="14">
        <v>665</v>
      </c>
      <c r="E20" s="14" t="s">
        <v>30</v>
      </c>
    </row>
    <row r="21" spans="2:11" ht="17.399999999999999" x14ac:dyDescent="0.3">
      <c r="B21" s="36" t="s">
        <v>90</v>
      </c>
      <c r="C21" s="36"/>
      <c r="D21" s="36"/>
      <c r="E21" s="36"/>
    </row>
  </sheetData>
  <mergeCells count="8">
    <mergeCell ref="B16:E16"/>
    <mergeCell ref="H16:K16"/>
    <mergeCell ref="H19:K19"/>
    <mergeCell ref="B21:E21"/>
    <mergeCell ref="B4:E4"/>
    <mergeCell ref="B11:E11"/>
    <mergeCell ref="H7:K7"/>
    <mergeCell ref="H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Tabella dei volumi</vt:lpstr>
      <vt:lpstr>con durata in Serie</vt:lpstr>
      <vt:lpstr>SENZA durata in Serie</vt:lpstr>
      <vt:lpstr>OPERAZIONI</vt:lpstr>
      <vt:lpstr>RIDONDANZE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2021-06-15T15:34:05Z</dcterms:created>
  <dcterms:modified xsi:type="dcterms:W3CDTF">2021-06-21T23:14:43Z</dcterms:modified>
</cp:coreProperties>
</file>