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\Query di popolazione del db\"/>
    </mc:Choice>
  </mc:AlternateContent>
  <xr:revisionPtr revIDLastSave="0" documentId="13_ncr:1_{BEF3D67E-7017-41D2-97B2-38F2009726C4}" xr6:coauthVersionLast="47" xr6:coauthVersionMax="47" xr10:uidLastSave="{00000000-0000-0000-0000-000000000000}"/>
  <bookViews>
    <workbookView xWindow="-108" yWindow="-108" windowWidth="23256" windowHeight="12576" tabRatio="751" xr2:uid="{8B2E1F49-2C79-4923-92B4-4A167F7E9540}"/>
  </bookViews>
  <sheets>
    <sheet name="PAGAMENTO (4)" sheetId="26" r:id="rId1"/>
    <sheet name="PAGAMENTO (3)" sheetId="25" r:id="rId2"/>
    <sheet name="PAGAMENTO (2)" sheetId="24" r:id="rId3"/>
    <sheet name="VISIONE - film" sheetId="18" r:id="rId4"/>
    <sheet name="CAST - film" sheetId="14" r:id="rId5"/>
    <sheet name="GENERE" sheetId="16" r:id="rId6"/>
    <sheet name="appartenere_ep" sheetId="20" r:id="rId7"/>
    <sheet name="appartenere_film" sheetId="17" r:id="rId8"/>
    <sheet name="partecipare_ep" sheetId="22" r:id="rId9"/>
    <sheet name="partecipare_film" sheetId="15" r:id="rId10"/>
    <sheet name="produrre_ep" sheetId="23" r:id="rId11"/>
    <sheet name="produrre_film" sheetId="11" r:id="rId12"/>
    <sheet name="distribuire_ep" sheetId="21" r:id="rId13"/>
    <sheet name="distribuire_film" sheetId="9" r:id="rId14"/>
    <sheet name="LINGUA" sheetId="8" r:id="rId15"/>
    <sheet name="CASA_PRODUTTRICE" sheetId="12" r:id="rId16"/>
    <sheet name="STAGIONI" sheetId="19" r:id="rId17"/>
    <sheet name="FILM" sheetId="13" r:id="rId18"/>
    <sheet name="FILM_troppi" sheetId="6" r:id="rId19"/>
    <sheet name="UTENTE" sheetId="1" r:id="rId20"/>
    <sheet name="ACCOUNT" sheetId="2" r:id="rId21"/>
    <sheet name="TITOLARE" sheetId="3" r:id="rId22"/>
    <sheet name="PAGAMENTO" sheetId="4" r:id="rId23"/>
    <sheet name="ABBONAMENTO" sheetId="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6" i="26" l="1"/>
  <c r="E356" i="26" s="1"/>
  <c r="D355" i="26"/>
  <c r="E355" i="26" s="1"/>
  <c r="D354" i="26"/>
  <c r="E354" i="26" s="1"/>
  <c r="D353" i="26"/>
  <c r="E353" i="26" s="1"/>
  <c r="D352" i="26"/>
  <c r="E352" i="26" s="1"/>
  <c r="D351" i="26"/>
  <c r="E351" i="26" s="1"/>
  <c r="D350" i="26"/>
  <c r="E350" i="26" s="1"/>
  <c r="D349" i="26"/>
  <c r="E349" i="26" s="1"/>
  <c r="D348" i="26"/>
  <c r="E348" i="26" s="1"/>
  <c r="D347" i="26"/>
  <c r="E347" i="26" s="1"/>
  <c r="D346" i="26"/>
  <c r="E346" i="26" s="1"/>
  <c r="D345" i="26"/>
  <c r="E345" i="26" s="1"/>
  <c r="D344" i="26"/>
  <c r="E344" i="26" s="1"/>
  <c r="D343" i="26"/>
  <c r="E343" i="26" s="1"/>
  <c r="D342" i="26"/>
  <c r="E342" i="26" s="1"/>
  <c r="D341" i="26"/>
  <c r="E341" i="26" s="1"/>
  <c r="D340" i="26"/>
  <c r="E340" i="26" s="1"/>
  <c r="D339" i="26"/>
  <c r="E339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1" i="26"/>
  <c r="E331" i="26" s="1"/>
  <c r="D330" i="26"/>
  <c r="E330" i="26" s="1"/>
  <c r="D329" i="26"/>
  <c r="E329" i="26" s="1"/>
  <c r="D328" i="26"/>
  <c r="E328" i="26" s="1"/>
  <c r="D327" i="26"/>
  <c r="E327" i="26" s="1"/>
  <c r="D326" i="26"/>
  <c r="E326" i="26" s="1"/>
  <c r="D325" i="26"/>
  <c r="E325" i="26" s="1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E316" i="26" s="1"/>
  <c r="D315" i="26"/>
  <c r="E315" i="26" s="1"/>
  <c r="D314" i="26"/>
  <c r="E314" i="26" s="1"/>
  <c r="D313" i="26"/>
  <c r="E313" i="26" s="1"/>
  <c r="D312" i="26"/>
  <c r="E312" i="26" s="1"/>
  <c r="D311" i="26"/>
  <c r="E311" i="26" s="1"/>
  <c r="D310" i="26"/>
  <c r="E310" i="26" s="1"/>
  <c r="D309" i="26"/>
  <c r="E309" i="26" s="1"/>
  <c r="D308" i="26"/>
  <c r="E308" i="26" s="1"/>
  <c r="D307" i="26"/>
  <c r="E307" i="26" s="1"/>
  <c r="D306" i="26"/>
  <c r="E306" i="26" s="1"/>
  <c r="D305" i="26"/>
  <c r="E305" i="26" s="1"/>
  <c r="D304" i="26"/>
  <c r="E304" i="26" s="1"/>
  <c r="D303" i="26"/>
  <c r="E303" i="26" s="1"/>
  <c r="D302" i="26"/>
  <c r="E302" i="26" s="1"/>
  <c r="D301" i="26"/>
  <c r="E301" i="26" s="1"/>
  <c r="D300" i="26"/>
  <c r="E300" i="26" s="1"/>
  <c r="D299" i="26"/>
  <c r="E299" i="26" s="1"/>
  <c r="D298" i="26"/>
  <c r="E298" i="26" s="1"/>
  <c r="D297" i="26"/>
  <c r="E297" i="26" s="1"/>
  <c r="D296" i="26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E290" i="26" s="1"/>
  <c r="D289" i="26"/>
  <c r="E289" i="26" s="1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E266" i="26" s="1"/>
  <c r="D265" i="26"/>
  <c r="E265" i="26" s="1"/>
  <c r="D264" i="26"/>
  <c r="E264" i="26" s="1"/>
  <c r="D263" i="26"/>
  <c r="E263" i="26" s="1"/>
  <c r="D262" i="26"/>
  <c r="E262" i="26" s="1"/>
  <c r="D261" i="26"/>
  <c r="E261" i="26" s="1"/>
  <c r="D260" i="26"/>
  <c r="E260" i="26" s="1"/>
  <c r="D259" i="26"/>
  <c r="E259" i="26" s="1"/>
  <c r="D258" i="26"/>
  <c r="E258" i="26" s="1"/>
  <c r="D257" i="26"/>
  <c r="E257" i="26" s="1"/>
  <c r="D256" i="26"/>
  <c r="E256" i="26" s="1"/>
  <c r="D255" i="26"/>
  <c r="E255" i="26" s="1"/>
  <c r="D254" i="26"/>
  <c r="E254" i="26" s="1"/>
  <c r="D253" i="26"/>
  <c r="E253" i="26" s="1"/>
  <c r="D252" i="26"/>
  <c r="E252" i="26" s="1"/>
  <c r="D251" i="26"/>
  <c r="E251" i="26" s="1"/>
  <c r="D250" i="26"/>
  <c r="E250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4" i="26"/>
  <c r="E244" i="26" s="1"/>
  <c r="D243" i="26"/>
  <c r="E243" i="26" s="1"/>
  <c r="D242" i="26"/>
  <c r="E242" i="26" s="1"/>
  <c r="D241" i="26"/>
  <c r="E241" i="26" s="1"/>
  <c r="D240" i="26"/>
  <c r="E240" i="26" s="1"/>
  <c r="D239" i="26"/>
  <c r="E239" i="26" s="1"/>
  <c r="D238" i="26"/>
  <c r="E238" i="26" s="1"/>
  <c r="D237" i="26"/>
  <c r="E237" i="26" s="1"/>
  <c r="D236" i="26"/>
  <c r="E236" i="26" s="1"/>
  <c r="D235" i="26"/>
  <c r="E235" i="26" s="1"/>
  <c r="D234" i="26"/>
  <c r="E234" i="26" s="1"/>
  <c r="D233" i="26"/>
  <c r="E233" i="26" s="1"/>
  <c r="D232" i="26"/>
  <c r="E232" i="26" s="1"/>
  <c r="D231" i="26"/>
  <c r="E231" i="26" s="1"/>
  <c r="D230" i="26"/>
  <c r="E230" i="26" s="1"/>
  <c r="D229" i="26"/>
  <c r="E229" i="26" s="1"/>
  <c r="D228" i="26"/>
  <c r="E228" i="26" s="1"/>
  <c r="D227" i="26"/>
  <c r="E227" i="26" s="1"/>
  <c r="D226" i="26"/>
  <c r="E226" i="26" s="1"/>
  <c r="D225" i="26"/>
  <c r="E225" i="26" s="1"/>
  <c r="D224" i="26"/>
  <c r="E224" i="26" s="1"/>
  <c r="D223" i="26"/>
  <c r="E223" i="26" s="1"/>
  <c r="D222" i="26"/>
  <c r="E222" i="26" s="1"/>
  <c r="D221" i="26"/>
  <c r="E221" i="26" s="1"/>
  <c r="D220" i="26"/>
  <c r="E220" i="26" s="1"/>
  <c r="D219" i="26"/>
  <c r="E219" i="26" s="1"/>
  <c r="D218" i="26"/>
  <c r="E218" i="26" s="1"/>
  <c r="D217" i="26"/>
  <c r="E217" i="26" s="1"/>
  <c r="D216" i="26"/>
  <c r="E216" i="26" s="1"/>
  <c r="D215" i="26"/>
  <c r="E215" i="26" s="1"/>
  <c r="D214" i="26"/>
  <c r="E214" i="26" s="1"/>
  <c r="D213" i="26"/>
  <c r="E213" i="26" s="1"/>
  <c r="D212" i="26"/>
  <c r="E212" i="26" s="1"/>
  <c r="D211" i="26"/>
  <c r="E211" i="26" s="1"/>
  <c r="D210" i="26"/>
  <c r="E210" i="26" s="1"/>
  <c r="D209" i="26"/>
  <c r="E209" i="26" s="1"/>
  <c r="D208" i="26"/>
  <c r="E208" i="26" s="1"/>
  <c r="D207" i="26"/>
  <c r="E207" i="26" s="1"/>
  <c r="D206" i="26"/>
  <c r="E206" i="26" s="1"/>
  <c r="D205" i="26"/>
  <c r="E205" i="26" s="1"/>
  <c r="D204" i="26"/>
  <c r="E204" i="26" s="1"/>
  <c r="D203" i="26"/>
  <c r="E203" i="26" s="1"/>
  <c r="D202" i="26"/>
  <c r="E202" i="26" s="1"/>
  <c r="D201" i="26"/>
  <c r="E201" i="26" s="1"/>
  <c r="D200" i="26"/>
  <c r="E200" i="26" s="1"/>
  <c r="D199" i="26"/>
  <c r="E199" i="26" s="1"/>
  <c r="D198" i="26"/>
  <c r="E198" i="26" s="1"/>
  <c r="D197" i="26"/>
  <c r="E197" i="26" s="1"/>
  <c r="D196" i="26"/>
  <c r="E196" i="26" s="1"/>
  <c r="D195" i="26"/>
  <c r="E195" i="26" s="1"/>
  <c r="D194" i="26"/>
  <c r="E194" i="26" s="1"/>
  <c r="D193" i="26"/>
  <c r="E193" i="26" s="1"/>
  <c r="D192" i="26"/>
  <c r="E192" i="26" s="1"/>
  <c r="D191" i="26"/>
  <c r="E191" i="26" s="1"/>
  <c r="D190" i="26"/>
  <c r="E190" i="26" s="1"/>
  <c r="D189" i="26"/>
  <c r="E189" i="26" s="1"/>
  <c r="D188" i="26"/>
  <c r="E188" i="26" s="1"/>
  <c r="D187" i="26"/>
  <c r="E187" i="26" s="1"/>
  <c r="D186" i="26"/>
  <c r="E186" i="26" s="1"/>
  <c r="D185" i="26"/>
  <c r="E185" i="26" s="1"/>
  <c r="D184" i="26"/>
  <c r="E184" i="26" s="1"/>
  <c r="D183" i="26"/>
  <c r="E183" i="26" s="1"/>
  <c r="D182" i="26"/>
  <c r="E182" i="26" s="1"/>
  <c r="D181" i="26"/>
  <c r="E181" i="26" s="1"/>
  <c r="D180" i="26"/>
  <c r="E180" i="26" s="1"/>
  <c r="D179" i="26"/>
  <c r="E179" i="26" s="1"/>
  <c r="D178" i="26"/>
  <c r="E178" i="26" s="1"/>
  <c r="D177" i="26"/>
  <c r="E177" i="26" s="1"/>
  <c r="D176" i="26"/>
  <c r="E176" i="26" s="1"/>
  <c r="D175" i="26"/>
  <c r="E175" i="26" s="1"/>
  <c r="D174" i="26"/>
  <c r="E174" i="26" s="1"/>
  <c r="D173" i="26"/>
  <c r="E173" i="26" s="1"/>
  <c r="D172" i="26"/>
  <c r="E172" i="26" s="1"/>
  <c r="D171" i="26"/>
  <c r="E171" i="26" s="1"/>
  <c r="D170" i="26"/>
  <c r="E170" i="26" s="1"/>
  <c r="D169" i="26"/>
  <c r="E169" i="26" s="1"/>
  <c r="D168" i="26"/>
  <c r="E168" i="26" s="1"/>
  <c r="D167" i="26"/>
  <c r="E167" i="26" s="1"/>
  <c r="D166" i="26"/>
  <c r="E166" i="26" s="1"/>
  <c r="D165" i="26"/>
  <c r="E165" i="26" s="1"/>
  <c r="D164" i="26"/>
  <c r="E164" i="26" s="1"/>
  <c r="D163" i="26"/>
  <c r="E163" i="26" s="1"/>
  <c r="D162" i="26"/>
  <c r="E162" i="26" s="1"/>
  <c r="D161" i="26"/>
  <c r="E161" i="26" s="1"/>
  <c r="D160" i="26"/>
  <c r="E160" i="26" s="1"/>
  <c r="D159" i="26"/>
  <c r="E159" i="26" s="1"/>
  <c r="D158" i="26"/>
  <c r="E158" i="26" s="1"/>
  <c r="D157" i="26"/>
  <c r="E157" i="26" s="1"/>
  <c r="D156" i="26"/>
  <c r="E156" i="26" s="1"/>
  <c r="D155" i="26"/>
  <c r="E155" i="26" s="1"/>
  <c r="D154" i="26"/>
  <c r="E154" i="26" s="1"/>
  <c r="D153" i="26"/>
  <c r="E153" i="26" s="1"/>
  <c r="D152" i="26"/>
  <c r="E152" i="26" s="1"/>
  <c r="D151" i="26"/>
  <c r="E151" i="26" s="1"/>
  <c r="D150" i="26"/>
  <c r="E150" i="26" s="1"/>
  <c r="D149" i="26"/>
  <c r="E149" i="26" s="1"/>
  <c r="D148" i="26"/>
  <c r="E148" i="26" s="1"/>
  <c r="D147" i="26"/>
  <c r="E147" i="26" s="1"/>
  <c r="D146" i="26"/>
  <c r="E146" i="26" s="1"/>
  <c r="D145" i="26"/>
  <c r="E145" i="26" s="1"/>
  <c r="D144" i="26"/>
  <c r="E144" i="26" s="1"/>
  <c r="D143" i="26"/>
  <c r="E143" i="26" s="1"/>
  <c r="D142" i="26"/>
  <c r="E142" i="26" s="1"/>
  <c r="D141" i="26"/>
  <c r="E141" i="26" s="1"/>
  <c r="D140" i="26"/>
  <c r="E140" i="26" s="1"/>
  <c r="D139" i="26"/>
  <c r="E139" i="26" s="1"/>
  <c r="D138" i="26"/>
  <c r="E138" i="26" s="1"/>
  <c r="D137" i="26"/>
  <c r="E137" i="26" s="1"/>
  <c r="D136" i="26"/>
  <c r="E136" i="26" s="1"/>
  <c r="D135" i="26"/>
  <c r="E135" i="26" s="1"/>
  <c r="D134" i="26"/>
  <c r="E134" i="26" s="1"/>
  <c r="D133" i="26"/>
  <c r="E133" i="26" s="1"/>
  <c r="D132" i="26"/>
  <c r="E132" i="26" s="1"/>
  <c r="D131" i="26"/>
  <c r="E131" i="26" s="1"/>
  <c r="D130" i="26"/>
  <c r="E130" i="26" s="1"/>
  <c r="D129" i="26"/>
  <c r="E129" i="26" s="1"/>
  <c r="D128" i="26"/>
  <c r="E128" i="26" s="1"/>
  <c r="D127" i="26"/>
  <c r="E127" i="26" s="1"/>
  <c r="D126" i="26"/>
  <c r="E126" i="26" s="1"/>
  <c r="D125" i="26"/>
  <c r="E125" i="26" s="1"/>
  <c r="D124" i="26"/>
  <c r="E124" i="26" s="1"/>
  <c r="D123" i="26"/>
  <c r="E123" i="26" s="1"/>
  <c r="D122" i="26"/>
  <c r="E122" i="26" s="1"/>
  <c r="D121" i="26"/>
  <c r="E121" i="26" s="1"/>
  <c r="D120" i="26"/>
  <c r="E120" i="26" s="1"/>
  <c r="D119" i="26"/>
  <c r="E119" i="26" s="1"/>
  <c r="D118" i="26"/>
  <c r="E118" i="26" s="1"/>
  <c r="D117" i="26"/>
  <c r="E117" i="26" s="1"/>
  <c r="D116" i="26"/>
  <c r="E116" i="26" s="1"/>
  <c r="D115" i="26"/>
  <c r="E115" i="26" s="1"/>
  <c r="D114" i="26"/>
  <c r="E114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97" i="26"/>
  <c r="E97" i="26" s="1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E69" i="26" s="1"/>
  <c r="D68" i="26"/>
  <c r="E68" i="26" s="1"/>
  <c r="D67" i="26"/>
  <c r="E67" i="26" s="1"/>
  <c r="D66" i="26"/>
  <c r="E66" i="26" s="1"/>
  <c r="D65" i="26"/>
  <c r="E65" i="26" s="1"/>
  <c r="D64" i="26"/>
  <c r="E64" i="26" s="1"/>
  <c r="D63" i="26"/>
  <c r="E63" i="26" s="1"/>
  <c r="D62" i="26"/>
  <c r="E62" i="26" s="1"/>
  <c r="D61" i="26"/>
  <c r="E61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8" i="26"/>
  <c r="E38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E3" i="26" s="1"/>
  <c r="D2" i="26"/>
  <c r="E2" i="26" s="1"/>
  <c r="D193" i="24"/>
  <c r="E193" i="24" s="1"/>
  <c r="D192" i="24"/>
  <c r="E192" i="24" s="1"/>
  <c r="D191" i="24"/>
  <c r="E191" i="24" s="1"/>
  <c r="D190" i="24"/>
  <c r="E190" i="24" s="1"/>
  <c r="D189" i="24"/>
  <c r="E189" i="24" s="1"/>
  <c r="D188" i="24"/>
  <c r="E188" i="24" s="1"/>
  <c r="D187" i="24"/>
  <c r="E187" i="24" s="1"/>
  <c r="D186" i="24"/>
  <c r="E186" i="24" s="1"/>
  <c r="D185" i="24"/>
  <c r="E185" i="24" s="1"/>
  <c r="D184" i="24"/>
  <c r="E184" i="24" s="1"/>
  <c r="D183" i="24"/>
  <c r="E183" i="24" s="1"/>
  <c r="D182" i="24"/>
  <c r="E182" i="24" s="1"/>
  <c r="D181" i="24"/>
  <c r="E181" i="24" s="1"/>
  <c r="D180" i="24"/>
  <c r="E180" i="24" s="1"/>
  <c r="D179" i="24"/>
  <c r="E179" i="24" s="1"/>
  <c r="D177" i="24"/>
  <c r="E177" i="24" s="1"/>
  <c r="D176" i="24"/>
  <c r="E176" i="24" s="1"/>
  <c r="D175" i="24"/>
  <c r="E175" i="24" s="1"/>
  <c r="D174" i="24"/>
  <c r="E174" i="24" s="1"/>
  <c r="D173" i="24"/>
  <c r="E173" i="24" s="1"/>
  <c r="D172" i="24"/>
  <c r="E172" i="24" s="1"/>
  <c r="D171" i="24"/>
  <c r="E171" i="24" s="1"/>
  <c r="D170" i="24"/>
  <c r="E170" i="24" s="1"/>
  <c r="D169" i="24"/>
  <c r="E169" i="24" s="1"/>
  <c r="D168" i="24"/>
  <c r="E168" i="24" s="1"/>
  <c r="D167" i="24"/>
  <c r="E167" i="24" s="1"/>
  <c r="D166" i="24"/>
  <c r="E166" i="24" s="1"/>
  <c r="D165" i="24"/>
  <c r="E165" i="24" s="1"/>
  <c r="D164" i="24"/>
  <c r="E164" i="24" s="1"/>
  <c r="D163" i="24"/>
  <c r="E163" i="24" s="1"/>
  <c r="D210" i="24"/>
  <c r="E210" i="24" s="1"/>
  <c r="D209" i="24"/>
  <c r="E209" i="24" s="1"/>
  <c r="D208" i="24"/>
  <c r="E208" i="24" s="1"/>
  <c r="D207" i="24"/>
  <c r="E207" i="24" s="1"/>
  <c r="D206" i="24"/>
  <c r="E206" i="24" s="1"/>
  <c r="D205" i="24"/>
  <c r="E205" i="24" s="1"/>
  <c r="D204" i="24"/>
  <c r="E204" i="24" s="1"/>
  <c r="D203" i="24"/>
  <c r="E203" i="24" s="1"/>
  <c r="D202" i="24"/>
  <c r="E202" i="24" s="1"/>
  <c r="D201" i="24"/>
  <c r="E201" i="24" s="1"/>
  <c r="D200" i="24"/>
  <c r="E200" i="24" s="1"/>
  <c r="D199" i="24"/>
  <c r="E199" i="24" s="1"/>
  <c r="D198" i="24"/>
  <c r="E198" i="24" s="1"/>
  <c r="D197" i="24"/>
  <c r="E197" i="24" s="1"/>
  <c r="D196" i="24"/>
  <c r="E196" i="24" s="1"/>
  <c r="D161" i="24"/>
  <c r="E161" i="24" s="1"/>
  <c r="D160" i="24"/>
  <c r="E160" i="24" s="1"/>
  <c r="D159" i="24"/>
  <c r="E159" i="24" s="1"/>
  <c r="D158" i="24"/>
  <c r="E158" i="24" s="1"/>
  <c r="D157" i="24"/>
  <c r="E157" i="24" s="1"/>
  <c r="D156" i="24"/>
  <c r="E156" i="24" s="1"/>
  <c r="D155" i="24"/>
  <c r="E155" i="24" s="1"/>
  <c r="D154" i="24"/>
  <c r="E154" i="24" s="1"/>
  <c r="D153" i="24"/>
  <c r="E153" i="24" s="1"/>
  <c r="D152" i="24"/>
  <c r="E152" i="24" s="1"/>
  <c r="D151" i="24"/>
  <c r="E151" i="24" s="1"/>
  <c r="D150" i="24"/>
  <c r="E150" i="24" s="1"/>
  <c r="D149" i="24"/>
  <c r="E149" i="24" s="1"/>
  <c r="D148" i="24"/>
  <c r="E148" i="24" s="1"/>
  <c r="D147" i="24"/>
  <c r="E147" i="24" s="1"/>
  <c r="D227" i="24"/>
  <c r="E227" i="24" s="1"/>
  <c r="D226" i="24"/>
  <c r="E226" i="24" s="1"/>
  <c r="D225" i="24"/>
  <c r="E225" i="24" s="1"/>
  <c r="D224" i="24"/>
  <c r="E224" i="24" s="1"/>
  <c r="D223" i="24"/>
  <c r="E223" i="24" s="1"/>
  <c r="D222" i="24"/>
  <c r="E222" i="24" s="1"/>
  <c r="D221" i="24"/>
  <c r="E221" i="24" s="1"/>
  <c r="D220" i="24"/>
  <c r="E220" i="24" s="1"/>
  <c r="D219" i="24"/>
  <c r="E219" i="24" s="1"/>
  <c r="D218" i="24"/>
  <c r="E218" i="24" s="1"/>
  <c r="D217" i="24"/>
  <c r="E217" i="24" s="1"/>
  <c r="D216" i="24"/>
  <c r="E216" i="24" s="1"/>
  <c r="D215" i="24"/>
  <c r="E215" i="24" s="1"/>
  <c r="D244" i="24"/>
  <c r="E244" i="24" s="1"/>
  <c r="D243" i="24"/>
  <c r="E243" i="24" s="1"/>
  <c r="D242" i="24"/>
  <c r="E242" i="24" s="1"/>
  <c r="D241" i="24"/>
  <c r="E241" i="24" s="1"/>
  <c r="D240" i="24"/>
  <c r="E240" i="24" s="1"/>
  <c r="D239" i="24"/>
  <c r="E239" i="24" s="1"/>
  <c r="D238" i="24"/>
  <c r="E238" i="24" s="1"/>
  <c r="D237" i="24"/>
  <c r="E237" i="24" s="1"/>
  <c r="D236" i="24"/>
  <c r="E236" i="24" s="1"/>
  <c r="D235" i="24"/>
  <c r="E235" i="24" s="1"/>
  <c r="D234" i="24"/>
  <c r="E234" i="24" s="1"/>
  <c r="D233" i="24"/>
  <c r="E233" i="24" s="1"/>
  <c r="D232" i="24"/>
  <c r="E232" i="24" s="1"/>
  <c r="D231" i="24"/>
  <c r="E231" i="24" s="1"/>
  <c r="D230" i="24"/>
  <c r="E230" i="24" s="1"/>
  <c r="D229" i="24"/>
  <c r="E229" i="24" s="1"/>
  <c r="D350" i="24"/>
  <c r="E350" i="24" s="1"/>
  <c r="D351" i="24"/>
  <c r="E351" i="24" s="1"/>
  <c r="D352" i="24"/>
  <c r="E352" i="24" s="1"/>
  <c r="D353" i="24"/>
  <c r="E353" i="24" s="1"/>
  <c r="D354" i="24"/>
  <c r="E354" i="24" s="1"/>
  <c r="D355" i="24"/>
  <c r="E355" i="24" s="1"/>
  <c r="D356" i="24"/>
  <c r="E356" i="24" s="1"/>
  <c r="D357" i="24"/>
  <c r="E357" i="24" s="1"/>
  <c r="D358" i="24"/>
  <c r="E358" i="24" s="1"/>
  <c r="D359" i="24"/>
  <c r="E359" i="24" s="1"/>
  <c r="D360" i="24"/>
  <c r="E360" i="24" s="1"/>
  <c r="D361" i="24"/>
  <c r="E361" i="24" s="1"/>
  <c r="D362" i="24"/>
  <c r="E362" i="24" s="1"/>
  <c r="D363" i="24"/>
  <c r="E363" i="24" s="1"/>
  <c r="D364" i="24"/>
  <c r="E364" i="24" s="1"/>
  <c r="D365" i="24"/>
  <c r="E365" i="24" s="1"/>
  <c r="D367" i="24"/>
  <c r="E367" i="24" s="1"/>
  <c r="D368" i="24"/>
  <c r="E368" i="24" s="1"/>
  <c r="D369" i="24"/>
  <c r="E369" i="24" s="1"/>
  <c r="D370" i="24"/>
  <c r="E370" i="24" s="1"/>
  <c r="D371" i="24"/>
  <c r="E371" i="24" s="1"/>
  <c r="D372" i="24"/>
  <c r="E372" i="24" s="1"/>
  <c r="D373" i="24"/>
  <c r="E373" i="24" s="1"/>
  <c r="D374" i="24"/>
  <c r="E374" i="24" s="1"/>
  <c r="D375" i="24"/>
  <c r="E375" i="24" s="1"/>
  <c r="D376" i="24"/>
  <c r="E376" i="24" s="1"/>
  <c r="D377" i="24"/>
  <c r="E377" i="24" s="1"/>
  <c r="D138" i="24"/>
  <c r="E138" i="24" s="1"/>
  <c r="D139" i="24"/>
  <c r="E139" i="24" s="1"/>
  <c r="D140" i="24"/>
  <c r="E140" i="24" s="1"/>
  <c r="D141" i="24"/>
  <c r="E141" i="24" s="1"/>
  <c r="D142" i="24"/>
  <c r="E142" i="24" s="1"/>
  <c r="D143" i="24"/>
  <c r="E143" i="24" s="1"/>
  <c r="D144" i="24"/>
  <c r="E144" i="24" s="1"/>
  <c r="D145" i="24"/>
  <c r="E145" i="24" s="1"/>
  <c r="D247" i="24"/>
  <c r="E247" i="24" s="1"/>
  <c r="D248" i="24"/>
  <c r="E248" i="24" s="1"/>
  <c r="D249" i="24"/>
  <c r="E249" i="24" s="1"/>
  <c r="D250" i="24"/>
  <c r="E250" i="24" s="1"/>
  <c r="D251" i="24"/>
  <c r="E251" i="24" s="1"/>
  <c r="D252" i="24"/>
  <c r="E252" i="24" s="1"/>
  <c r="D253" i="24"/>
  <c r="E253" i="24" s="1"/>
  <c r="D254" i="24"/>
  <c r="E254" i="24" s="1"/>
  <c r="D255" i="24"/>
  <c r="E255" i="24" s="1"/>
  <c r="D256" i="24"/>
  <c r="E256" i="24" s="1"/>
  <c r="D257" i="24"/>
  <c r="E257" i="24" s="1"/>
  <c r="D258" i="24"/>
  <c r="E258" i="24" s="1"/>
  <c r="D259" i="24"/>
  <c r="E259" i="24" s="1"/>
  <c r="D260" i="24"/>
  <c r="E260" i="24" s="1"/>
  <c r="D261" i="24"/>
  <c r="E261" i="24" s="1"/>
  <c r="D266" i="24"/>
  <c r="E266" i="24" s="1"/>
  <c r="D267" i="24"/>
  <c r="E267" i="24" s="1"/>
  <c r="D268" i="24"/>
  <c r="E268" i="24" s="1"/>
  <c r="D269" i="24"/>
  <c r="E269" i="24" s="1"/>
  <c r="D270" i="24"/>
  <c r="E270" i="24" s="1"/>
  <c r="D271" i="24"/>
  <c r="E271" i="24" s="1"/>
  <c r="D272" i="24"/>
  <c r="E272" i="24" s="1"/>
  <c r="D273" i="24"/>
  <c r="E273" i="24" s="1"/>
  <c r="D274" i="24"/>
  <c r="E274" i="24" s="1"/>
  <c r="D275" i="24"/>
  <c r="E275" i="24" s="1"/>
  <c r="D276" i="24"/>
  <c r="E276" i="24" s="1"/>
  <c r="D277" i="24"/>
  <c r="E277" i="24" s="1"/>
  <c r="D136" i="24"/>
  <c r="E136" i="24" s="1"/>
  <c r="D135" i="24"/>
  <c r="E135" i="24" s="1"/>
  <c r="D134" i="24"/>
  <c r="E134" i="24" s="1"/>
  <c r="D133" i="24"/>
  <c r="E133" i="24" s="1"/>
  <c r="D132" i="24"/>
  <c r="E132" i="24" s="1"/>
  <c r="D131" i="24"/>
  <c r="E131" i="24" s="1"/>
  <c r="D127" i="24"/>
  <c r="E127" i="24" s="1"/>
  <c r="D126" i="24"/>
  <c r="E126" i="24" s="1"/>
  <c r="D125" i="24"/>
  <c r="E125" i="24" s="1"/>
  <c r="D124" i="24"/>
  <c r="E124" i="24" s="1"/>
  <c r="D123" i="24"/>
  <c r="E123" i="24" s="1"/>
  <c r="D122" i="24"/>
  <c r="E122" i="24" s="1"/>
  <c r="D121" i="24"/>
  <c r="E121" i="24" s="1"/>
  <c r="D120" i="24"/>
  <c r="E120" i="24" s="1"/>
  <c r="D118" i="24"/>
  <c r="E118" i="24" s="1"/>
  <c r="D117" i="24"/>
  <c r="E117" i="24" s="1"/>
  <c r="D116" i="24"/>
  <c r="E116" i="24" s="1"/>
  <c r="D115" i="24"/>
  <c r="E115" i="24" s="1"/>
  <c r="D114" i="24"/>
  <c r="E114" i="24" s="1"/>
  <c r="D113" i="24"/>
  <c r="E113" i="24" s="1"/>
  <c r="D112" i="24"/>
  <c r="E112" i="24" s="1"/>
  <c r="D111" i="24"/>
  <c r="E111" i="24" s="1"/>
  <c r="D110" i="24"/>
  <c r="E110" i="24" s="1"/>
  <c r="D109" i="24"/>
  <c r="E109" i="24" s="1"/>
  <c r="D108" i="24"/>
  <c r="E108" i="24" s="1"/>
  <c r="D107" i="24"/>
  <c r="E107" i="24" s="1"/>
  <c r="D106" i="24"/>
  <c r="E106" i="24" s="1"/>
  <c r="D105" i="24"/>
  <c r="E105" i="24" s="1"/>
  <c r="D289" i="24"/>
  <c r="E289" i="24" s="1"/>
  <c r="D288" i="24"/>
  <c r="E288" i="24" s="1"/>
  <c r="D287" i="24"/>
  <c r="E287" i="24" s="1"/>
  <c r="D286" i="24"/>
  <c r="E286" i="24" s="1"/>
  <c r="D285" i="24"/>
  <c r="E285" i="24" s="1"/>
  <c r="D284" i="24"/>
  <c r="E284" i="24" s="1"/>
  <c r="D283" i="24"/>
  <c r="E283" i="24" s="1"/>
  <c r="D282" i="24"/>
  <c r="E282" i="24" s="1"/>
  <c r="D281" i="24"/>
  <c r="E281" i="24" s="1"/>
  <c r="D280" i="24"/>
  <c r="E280" i="24" s="1"/>
  <c r="D279" i="24"/>
  <c r="E279" i="24" s="1"/>
  <c r="D228" i="24"/>
  <c r="E228" i="24" s="1"/>
  <c r="D245" i="24"/>
  <c r="E245" i="24" s="1"/>
  <c r="D246" i="24"/>
  <c r="E246" i="24" s="1"/>
  <c r="D262" i="24"/>
  <c r="E262" i="24" s="1"/>
  <c r="D263" i="24"/>
  <c r="E263" i="24" s="1"/>
  <c r="D264" i="24"/>
  <c r="E264" i="24" s="1"/>
  <c r="D265" i="24"/>
  <c r="E265" i="24" s="1"/>
  <c r="D278" i="24"/>
  <c r="E278" i="24" s="1"/>
  <c r="D290" i="24"/>
  <c r="E290" i="24" s="1"/>
  <c r="D291" i="24"/>
  <c r="E291" i="24" s="1"/>
  <c r="D292" i="24"/>
  <c r="E292" i="24" s="1"/>
  <c r="D293" i="24"/>
  <c r="E293" i="24" s="1"/>
  <c r="D294" i="24"/>
  <c r="E294" i="24" s="1"/>
  <c r="D295" i="24"/>
  <c r="E295" i="24" s="1"/>
  <c r="D296" i="24"/>
  <c r="E296" i="24" s="1"/>
  <c r="D297" i="24"/>
  <c r="E297" i="24" s="1"/>
  <c r="D298" i="24"/>
  <c r="E298" i="24" s="1"/>
  <c r="D299" i="24"/>
  <c r="E299" i="24" s="1"/>
  <c r="D300" i="24"/>
  <c r="E300" i="24" s="1"/>
  <c r="D301" i="24"/>
  <c r="E301" i="24" s="1"/>
  <c r="D381" i="24"/>
  <c r="E381" i="24" s="1"/>
  <c r="D382" i="24"/>
  <c r="E382" i="24" s="1"/>
  <c r="D383" i="24"/>
  <c r="E383" i="24" s="1"/>
  <c r="D384" i="24"/>
  <c r="E384" i="24" s="1"/>
  <c r="D385" i="24"/>
  <c r="E385" i="24" s="1"/>
  <c r="D386" i="24"/>
  <c r="E386" i="24" s="1"/>
  <c r="D387" i="24"/>
  <c r="E387" i="24" s="1"/>
  <c r="D388" i="24"/>
  <c r="E388" i="24" s="1"/>
  <c r="D389" i="24"/>
  <c r="E389" i="24" s="1"/>
  <c r="D390" i="24"/>
  <c r="E390" i="24" s="1"/>
  <c r="D391" i="24"/>
  <c r="E391" i="24" s="1"/>
  <c r="D392" i="24"/>
  <c r="E392" i="24" s="1"/>
  <c r="D393" i="24"/>
  <c r="E393" i="24" s="1"/>
  <c r="D394" i="24"/>
  <c r="E394" i="24" s="1"/>
  <c r="D395" i="24"/>
  <c r="E395" i="24" s="1"/>
  <c r="D308" i="24"/>
  <c r="E308" i="24" s="1"/>
  <c r="D316" i="24"/>
  <c r="E316" i="24" s="1"/>
  <c r="D317" i="24"/>
  <c r="E317" i="24" s="1"/>
  <c r="D318" i="24"/>
  <c r="E318" i="24" s="1"/>
  <c r="D319" i="24"/>
  <c r="E319" i="24" s="1"/>
  <c r="D320" i="24"/>
  <c r="E320" i="24" s="1"/>
  <c r="D321" i="24"/>
  <c r="E321" i="24" s="1"/>
  <c r="D322" i="24"/>
  <c r="E322" i="24" s="1"/>
  <c r="D323" i="24"/>
  <c r="E323" i="24" s="1"/>
  <c r="D324" i="24"/>
  <c r="E324" i="24" s="1"/>
  <c r="D325" i="24"/>
  <c r="E325" i="24" s="1"/>
  <c r="D326" i="24"/>
  <c r="E326" i="24" s="1"/>
  <c r="D303" i="24"/>
  <c r="E303" i="24" s="1"/>
  <c r="D304" i="24"/>
  <c r="E304" i="24" s="1"/>
  <c r="D305" i="24"/>
  <c r="E305" i="24" s="1"/>
  <c r="D306" i="24"/>
  <c r="E306" i="24" s="1"/>
  <c r="D307" i="24"/>
  <c r="E307" i="24" s="1"/>
  <c r="D309" i="24"/>
  <c r="E309" i="24" s="1"/>
  <c r="D310" i="24"/>
  <c r="E310" i="24" s="1"/>
  <c r="D311" i="24"/>
  <c r="E311" i="24" s="1"/>
  <c r="D312" i="24"/>
  <c r="E312" i="24" s="1"/>
  <c r="D313" i="24"/>
  <c r="E313" i="24" s="1"/>
  <c r="D314" i="24"/>
  <c r="E314" i="24" s="1"/>
  <c r="D337" i="24"/>
  <c r="E337" i="24" s="1"/>
  <c r="D338" i="24"/>
  <c r="E338" i="24" s="1"/>
  <c r="D339" i="24"/>
  <c r="E339" i="24" s="1"/>
  <c r="D340" i="24"/>
  <c r="E340" i="24" s="1"/>
  <c r="D341" i="24"/>
  <c r="E341" i="24" s="1"/>
  <c r="D342" i="24"/>
  <c r="E342" i="24" s="1"/>
  <c r="D343" i="24"/>
  <c r="E343" i="24" s="1"/>
  <c r="D344" i="24"/>
  <c r="E344" i="24" s="1"/>
  <c r="D345" i="24"/>
  <c r="E345" i="24" s="1"/>
  <c r="D346" i="24"/>
  <c r="E346" i="24" s="1"/>
  <c r="D347" i="24"/>
  <c r="E347" i="24" s="1"/>
  <c r="D102" i="24"/>
  <c r="E102" i="24" s="1"/>
  <c r="D88" i="24"/>
  <c r="E88" i="24" s="1"/>
  <c r="D89" i="24"/>
  <c r="E89" i="24" s="1"/>
  <c r="D90" i="24"/>
  <c r="E90" i="24" s="1"/>
  <c r="D91" i="24"/>
  <c r="E91" i="24" s="1"/>
  <c r="D92" i="24"/>
  <c r="E92" i="24" s="1"/>
  <c r="D93" i="24"/>
  <c r="E93" i="24" s="1"/>
  <c r="D94" i="24"/>
  <c r="E94" i="24" s="1"/>
  <c r="D95" i="24"/>
  <c r="E95" i="24" s="1"/>
  <c r="D96" i="24"/>
  <c r="E96" i="24" s="1"/>
  <c r="D97" i="24"/>
  <c r="E97" i="24" s="1"/>
  <c r="D98" i="24"/>
  <c r="E98" i="24" s="1"/>
  <c r="D99" i="24"/>
  <c r="E99" i="24" s="1"/>
  <c r="D100" i="24"/>
  <c r="E100" i="24" s="1"/>
  <c r="D101" i="24"/>
  <c r="E101" i="24" s="1"/>
  <c r="D411" i="24"/>
  <c r="E411" i="24" s="1"/>
  <c r="D412" i="24"/>
  <c r="E412" i="24" s="1"/>
  <c r="D413" i="24"/>
  <c r="E413" i="24" s="1"/>
  <c r="D397" i="24"/>
  <c r="E397" i="24" s="1"/>
  <c r="D398" i="24"/>
  <c r="E398" i="24" s="1"/>
  <c r="D399" i="24"/>
  <c r="E399" i="24" s="1"/>
  <c r="D400" i="24"/>
  <c r="E400" i="24" s="1"/>
  <c r="D401" i="24"/>
  <c r="E401" i="24" s="1"/>
  <c r="D402" i="24"/>
  <c r="E402" i="24" s="1"/>
  <c r="D403" i="24"/>
  <c r="E403" i="24" s="1"/>
  <c r="D404" i="24"/>
  <c r="E404" i="24" s="1"/>
  <c r="D405" i="24"/>
  <c r="E405" i="24" s="1"/>
  <c r="D406" i="24"/>
  <c r="E406" i="24" s="1"/>
  <c r="D407" i="24"/>
  <c r="E407" i="24" s="1"/>
  <c r="D408" i="24"/>
  <c r="E408" i="24" s="1"/>
  <c r="D409" i="24"/>
  <c r="E409" i="24" s="1"/>
  <c r="D410" i="24"/>
  <c r="E410" i="24" s="1"/>
  <c r="D68" i="24"/>
  <c r="E68" i="24" s="1"/>
  <c r="D69" i="24"/>
  <c r="E69" i="24" s="1"/>
  <c r="D70" i="24"/>
  <c r="E70" i="24" s="1"/>
  <c r="D71" i="24"/>
  <c r="E71" i="24" s="1"/>
  <c r="D72" i="24"/>
  <c r="E72" i="24" s="1"/>
  <c r="D73" i="24"/>
  <c r="E73" i="24" s="1"/>
  <c r="D74" i="24"/>
  <c r="E74" i="24" s="1"/>
  <c r="D75" i="24"/>
  <c r="E75" i="24" s="1"/>
  <c r="D76" i="24"/>
  <c r="E76" i="24" s="1"/>
  <c r="D77" i="24"/>
  <c r="E77" i="24" s="1"/>
  <c r="D78" i="24"/>
  <c r="E78" i="24" s="1"/>
  <c r="D79" i="24"/>
  <c r="E79" i="24" s="1"/>
  <c r="D80" i="24"/>
  <c r="E80" i="24" s="1"/>
  <c r="D81" i="24"/>
  <c r="E81" i="24" s="1"/>
  <c r="D82" i="24"/>
  <c r="E82" i="24" s="1"/>
  <c r="D83" i="24"/>
  <c r="E83" i="24" s="1"/>
  <c r="D84" i="24"/>
  <c r="E84" i="24" s="1"/>
  <c r="D40" i="24"/>
  <c r="E40" i="24" s="1"/>
  <c r="D41" i="24"/>
  <c r="E41" i="24" s="1"/>
  <c r="D42" i="24"/>
  <c r="E42" i="24" s="1"/>
  <c r="D54" i="24"/>
  <c r="E54" i="24" s="1"/>
  <c r="D53" i="24"/>
  <c r="E53" i="24" s="1"/>
  <c r="D52" i="24"/>
  <c r="E52" i="24" s="1"/>
  <c r="D51" i="24"/>
  <c r="E51" i="24" s="1"/>
  <c r="D50" i="24"/>
  <c r="E50" i="24" s="1"/>
  <c r="D49" i="24"/>
  <c r="E49" i="24" s="1"/>
  <c r="D48" i="24"/>
  <c r="E48" i="24" s="1"/>
  <c r="D47" i="24"/>
  <c r="E47" i="24" s="1"/>
  <c r="D46" i="24"/>
  <c r="E46" i="24" s="1"/>
  <c r="D45" i="24"/>
  <c r="E45" i="24" s="1"/>
  <c r="D44" i="24"/>
  <c r="E44" i="24" s="1"/>
  <c r="D43" i="24"/>
  <c r="E43" i="24" s="1"/>
  <c r="D39" i="24"/>
  <c r="E39" i="24" s="1"/>
  <c r="D335" i="24"/>
  <c r="E335" i="24" s="1"/>
  <c r="D334" i="24"/>
  <c r="E334" i="24" s="1"/>
  <c r="D333" i="24"/>
  <c r="E333" i="24" s="1"/>
  <c r="D332" i="24"/>
  <c r="E332" i="24" s="1"/>
  <c r="D331" i="24"/>
  <c r="E331" i="24" s="1"/>
  <c r="D330" i="24"/>
  <c r="E330" i="24" s="1"/>
  <c r="D60" i="24"/>
  <c r="E60" i="24" s="1"/>
  <c r="D61" i="24"/>
  <c r="E61" i="24" s="1"/>
  <c r="D62" i="24"/>
  <c r="E62" i="24" s="1"/>
  <c r="D63" i="24"/>
  <c r="E63" i="24" s="1"/>
  <c r="D64" i="24"/>
  <c r="E64" i="24" s="1"/>
  <c r="D65" i="24"/>
  <c r="E65" i="24" s="1"/>
  <c r="D66" i="24"/>
  <c r="E66" i="24" s="1"/>
  <c r="D416" i="24"/>
  <c r="E416" i="24" s="1"/>
  <c r="D417" i="24"/>
  <c r="E417" i="24" s="1"/>
  <c r="D418" i="24"/>
  <c r="E418" i="24" s="1"/>
  <c r="D419" i="24"/>
  <c r="E419" i="24" s="1"/>
  <c r="D420" i="24"/>
  <c r="E420" i="24" s="1"/>
  <c r="D421" i="24"/>
  <c r="E421" i="24" s="1"/>
  <c r="D422" i="24"/>
  <c r="E422" i="24" s="1"/>
  <c r="D21" i="24"/>
  <c r="E21" i="24" s="1"/>
  <c r="D22" i="24"/>
  <c r="E22" i="24" s="1"/>
  <c r="D23" i="24"/>
  <c r="E23" i="24" s="1"/>
  <c r="D24" i="24"/>
  <c r="E24" i="24" s="1"/>
  <c r="D25" i="24"/>
  <c r="E25" i="24" s="1"/>
  <c r="D26" i="24"/>
  <c r="E26" i="24" s="1"/>
  <c r="D27" i="24"/>
  <c r="E27" i="24" s="1"/>
  <c r="D28" i="24"/>
  <c r="E28" i="24" s="1"/>
  <c r="D29" i="24"/>
  <c r="E29" i="24" s="1"/>
  <c r="D30" i="24"/>
  <c r="E30" i="24" s="1"/>
  <c r="D31" i="24"/>
  <c r="E31" i="24" s="1"/>
  <c r="D32" i="24"/>
  <c r="E32" i="24" s="1"/>
  <c r="D33" i="24"/>
  <c r="E33" i="24" s="1"/>
  <c r="D34" i="24"/>
  <c r="E34" i="24" s="1"/>
  <c r="D35" i="24"/>
  <c r="E35" i="24" s="1"/>
  <c r="D36" i="24"/>
  <c r="E36" i="24" s="1"/>
  <c r="D37" i="24"/>
  <c r="E37" i="24" s="1"/>
  <c r="D85" i="25"/>
  <c r="E85" i="25" s="1"/>
  <c r="E69" i="25"/>
  <c r="E70" i="25"/>
  <c r="E71" i="25"/>
  <c r="E80" i="25"/>
  <c r="E81" i="25"/>
  <c r="E82" i="25"/>
  <c r="E83" i="25"/>
  <c r="D69" i="25"/>
  <c r="D70" i="25"/>
  <c r="D71" i="25"/>
  <c r="D72" i="25"/>
  <c r="E72" i="25" s="1"/>
  <c r="D73" i="25"/>
  <c r="E73" i="25" s="1"/>
  <c r="D74" i="25"/>
  <c r="E74" i="25" s="1"/>
  <c r="D75" i="25"/>
  <c r="E75" i="25" s="1"/>
  <c r="D76" i="25"/>
  <c r="E76" i="25" s="1"/>
  <c r="D77" i="25"/>
  <c r="E77" i="25" s="1"/>
  <c r="D78" i="25"/>
  <c r="E78" i="25" s="1"/>
  <c r="D79" i="25"/>
  <c r="E79" i="25" s="1"/>
  <c r="D80" i="25"/>
  <c r="D81" i="25"/>
  <c r="D82" i="25"/>
  <c r="D83" i="25"/>
  <c r="D84" i="25"/>
  <c r="E84" i="25" s="1"/>
  <c r="D89" i="25"/>
  <c r="E89" i="25" s="1"/>
  <c r="D90" i="25"/>
  <c r="E90" i="25" s="1"/>
  <c r="D91" i="25"/>
  <c r="E91" i="25" s="1"/>
  <c r="D92" i="25"/>
  <c r="E92" i="25" s="1"/>
  <c r="D88" i="25"/>
  <c r="E88" i="25" s="1"/>
  <c r="D87" i="25"/>
  <c r="E87" i="25" s="1"/>
  <c r="D86" i="25"/>
  <c r="E86" i="25" s="1"/>
  <c r="D68" i="25"/>
  <c r="E68" i="25" s="1"/>
  <c r="D66" i="25"/>
  <c r="E66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41" i="25"/>
  <c r="E41" i="25" s="1"/>
  <c r="D40" i="25"/>
  <c r="E40" i="25" s="1"/>
  <c r="D39" i="25"/>
  <c r="E39" i="25" s="1"/>
  <c r="D38" i="25"/>
  <c r="E38" i="25" s="1"/>
  <c r="D37" i="25"/>
  <c r="E37" i="25" s="1"/>
  <c r="D36" i="25"/>
  <c r="E36" i="25" s="1"/>
  <c r="D35" i="25"/>
  <c r="E35" i="25" s="1"/>
  <c r="D34" i="25"/>
  <c r="E34" i="25" s="1"/>
  <c r="D33" i="25"/>
  <c r="E33" i="25" s="1"/>
  <c r="D32" i="25"/>
  <c r="E32" i="25" s="1"/>
  <c r="D31" i="25"/>
  <c r="E31" i="25" s="1"/>
  <c r="D30" i="25"/>
  <c r="E30" i="25" s="1"/>
  <c r="D29" i="25"/>
  <c r="E29" i="25" s="1"/>
  <c r="D28" i="25"/>
  <c r="E28" i="25" s="1"/>
  <c r="D27" i="25"/>
  <c r="E27" i="25" s="1"/>
  <c r="D26" i="25"/>
  <c r="E26" i="25" s="1"/>
  <c r="D25" i="25"/>
  <c r="E25" i="25" s="1"/>
  <c r="D24" i="25"/>
  <c r="E24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E3" i="25" s="1"/>
  <c r="D2" i="25"/>
  <c r="E2" i="25" s="1"/>
  <c r="D8" i="24"/>
  <c r="E8" i="24" s="1"/>
  <c r="D9" i="24"/>
  <c r="E9" i="24" s="1"/>
  <c r="D10" i="24"/>
  <c r="E10" i="24" s="1"/>
  <c r="D11" i="24"/>
  <c r="E11" i="24" s="1"/>
  <c r="D12" i="24"/>
  <c r="E12" i="24" s="1"/>
  <c r="D13" i="24"/>
  <c r="E13" i="24" s="1"/>
  <c r="D14" i="24"/>
  <c r="E14" i="24" s="1"/>
  <c r="D15" i="24"/>
  <c r="E15" i="24" s="1"/>
  <c r="D16" i="24"/>
  <c r="E16" i="24" s="1"/>
  <c r="D17" i="24"/>
  <c r="E17" i="24" s="1"/>
  <c r="D18" i="24"/>
  <c r="E18" i="24" s="1"/>
  <c r="D19" i="24"/>
  <c r="E19" i="24" s="1"/>
  <c r="D7" i="24"/>
  <c r="E7" i="24" s="1"/>
  <c r="D415" i="24"/>
  <c r="E415" i="24" s="1"/>
  <c r="D414" i="24"/>
  <c r="E414" i="24" s="1"/>
  <c r="D396" i="24"/>
  <c r="E396" i="24" s="1"/>
  <c r="D380" i="24"/>
  <c r="E380" i="24" s="1"/>
  <c r="D379" i="24"/>
  <c r="E379" i="24" s="1"/>
  <c r="D378" i="24"/>
  <c r="E378" i="24" s="1"/>
  <c r="D366" i="24"/>
  <c r="E366" i="24" s="1"/>
  <c r="D349" i="24"/>
  <c r="E349" i="24" s="1"/>
  <c r="D348" i="24"/>
  <c r="E348" i="24" s="1"/>
  <c r="D336" i="24"/>
  <c r="E336" i="24" s="1"/>
  <c r="D329" i="24"/>
  <c r="E329" i="24" s="1"/>
  <c r="D328" i="24"/>
  <c r="E328" i="24" s="1"/>
  <c r="D327" i="24"/>
  <c r="E327" i="24" s="1"/>
  <c r="D315" i="24"/>
  <c r="E315" i="24" s="1"/>
  <c r="D302" i="24"/>
  <c r="E302" i="24" s="1"/>
  <c r="D214" i="24"/>
  <c r="E214" i="24" s="1"/>
  <c r="D213" i="24"/>
  <c r="E213" i="24" s="1"/>
  <c r="D212" i="24"/>
  <c r="E212" i="24" s="1"/>
  <c r="D211" i="24"/>
  <c r="E211" i="24" s="1"/>
  <c r="D195" i="24"/>
  <c r="E195" i="24" s="1"/>
  <c r="D194" i="24"/>
  <c r="E194" i="24" s="1"/>
  <c r="D178" i="24"/>
  <c r="E178" i="24" s="1"/>
  <c r="D162" i="24"/>
  <c r="E162" i="24" s="1"/>
  <c r="D146" i="24"/>
  <c r="E146" i="24" s="1"/>
  <c r="D137" i="24"/>
  <c r="E137" i="24" s="1"/>
  <c r="D130" i="24"/>
  <c r="E130" i="24" s="1"/>
  <c r="D129" i="24"/>
  <c r="E129" i="24" s="1"/>
  <c r="D128" i="24"/>
  <c r="E128" i="24" s="1"/>
  <c r="D119" i="24"/>
  <c r="E119" i="24" s="1"/>
  <c r="D104" i="24"/>
  <c r="E104" i="24" s="1"/>
  <c r="D103" i="24"/>
  <c r="E103" i="24" s="1"/>
  <c r="D87" i="24"/>
  <c r="E87" i="24" s="1"/>
  <c r="D86" i="24"/>
  <c r="E86" i="24" s="1"/>
  <c r="D85" i="24"/>
  <c r="E85" i="24" s="1"/>
  <c r="D67" i="24"/>
  <c r="E67" i="24" s="1"/>
  <c r="D59" i="24"/>
  <c r="E59" i="24" s="1"/>
  <c r="D58" i="24"/>
  <c r="E58" i="24" s="1"/>
  <c r="D57" i="24"/>
  <c r="E57" i="24" s="1"/>
  <c r="D56" i="24"/>
  <c r="E56" i="24" s="1"/>
  <c r="D55" i="24"/>
  <c r="E55" i="24" s="1"/>
  <c r="D38" i="24"/>
  <c r="E38" i="24" s="1"/>
  <c r="D20" i="24"/>
  <c r="E20" i="24" s="1"/>
  <c r="D6" i="24"/>
  <c r="E6" i="24" s="1"/>
  <c r="D5" i="24"/>
  <c r="E5" i="24" s="1"/>
  <c r="D4" i="24"/>
  <c r="E4" i="24" s="1"/>
  <c r="D3" i="24"/>
  <c r="E3" i="24" s="1"/>
  <c r="D2" i="24"/>
  <c r="E2" i="2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2" i="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D3" i="4"/>
  <c r="D4" i="4"/>
  <c r="D5" i="4"/>
  <c r="D6" i="4"/>
  <c r="D7" i="4"/>
  <c r="D48" i="4"/>
  <c r="D49" i="4"/>
  <c r="D50" i="4"/>
  <c r="D51" i="4"/>
  <c r="D52" i="4"/>
  <c r="D53" i="4"/>
  <c r="D54" i="4"/>
  <c r="D55" i="4"/>
  <c r="D56" i="4"/>
  <c r="D8" i="4"/>
  <c r="D30" i="4"/>
  <c r="D31" i="4"/>
  <c r="D32" i="4"/>
  <c r="D33" i="4"/>
  <c r="D34" i="4"/>
  <c r="D35" i="4"/>
  <c r="D28" i="4"/>
  <c r="D29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6" i="4"/>
  <c r="D37" i="4"/>
  <c r="D38" i="4"/>
  <c r="D39" i="4"/>
  <c r="D40" i="4"/>
  <c r="D41" i="4"/>
  <c r="D42" i="4"/>
  <c r="D43" i="4"/>
  <c r="D44" i="4"/>
  <c r="D45" i="4"/>
  <c r="D46" i="4"/>
  <c r="D47" i="4"/>
  <c r="D9" i="4"/>
  <c r="D10" i="4"/>
  <c r="D11" i="4"/>
  <c r="D12" i="4"/>
  <c r="D13" i="4"/>
  <c r="D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N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D144" i="23"/>
  <c r="C144" i="23"/>
  <c r="C143" i="23"/>
  <c r="D143" i="23" s="1"/>
  <c r="C142" i="23"/>
  <c r="D142" i="23" s="1"/>
  <c r="C141" i="23"/>
  <c r="D141" i="23" s="1"/>
  <c r="D140" i="23"/>
  <c r="C140" i="23"/>
  <c r="D139" i="23"/>
  <c r="C139" i="23"/>
  <c r="D138" i="23"/>
  <c r="C138" i="23"/>
  <c r="C137" i="23"/>
  <c r="D137" i="23" s="1"/>
  <c r="C136" i="23"/>
  <c r="D136" i="23" s="1"/>
  <c r="C135" i="23"/>
  <c r="D135" i="23" s="1"/>
  <c r="D134" i="23"/>
  <c r="C134" i="23"/>
  <c r="D133" i="23"/>
  <c r="C133" i="23"/>
  <c r="D132" i="23"/>
  <c r="C132" i="23"/>
  <c r="C131" i="23"/>
  <c r="D131" i="23" s="1"/>
  <c r="C130" i="23"/>
  <c r="D130" i="23" s="1"/>
  <c r="C129" i="23"/>
  <c r="D129" i="23" s="1"/>
  <c r="D128" i="23"/>
  <c r="C128" i="23"/>
  <c r="D127" i="23"/>
  <c r="C127" i="23"/>
  <c r="D126" i="23"/>
  <c r="C126" i="23"/>
  <c r="C125" i="23"/>
  <c r="D125" i="23" s="1"/>
  <c r="C124" i="23"/>
  <c r="D124" i="23" s="1"/>
  <c r="C123" i="23"/>
  <c r="D123" i="23" s="1"/>
  <c r="D122" i="23"/>
  <c r="C122" i="23"/>
  <c r="D121" i="23"/>
  <c r="C121" i="23"/>
  <c r="D120" i="23"/>
  <c r="C120" i="23"/>
  <c r="C119" i="23"/>
  <c r="D119" i="23" s="1"/>
  <c r="C118" i="23"/>
  <c r="D118" i="23" s="1"/>
  <c r="C117" i="23"/>
  <c r="D117" i="23" s="1"/>
  <c r="D116" i="23"/>
  <c r="C116" i="23"/>
  <c r="D115" i="23"/>
  <c r="C115" i="23"/>
  <c r="D114" i="23"/>
  <c r="C114" i="23"/>
  <c r="C113" i="23"/>
  <c r="D113" i="23" s="1"/>
  <c r="C112" i="23"/>
  <c r="D112" i="23" s="1"/>
  <c r="C111" i="23"/>
  <c r="D111" i="23" s="1"/>
  <c r="D110" i="23"/>
  <c r="C110" i="23"/>
  <c r="D109" i="23"/>
  <c r="C109" i="23"/>
  <c r="D108" i="23"/>
  <c r="C108" i="23"/>
  <c r="C107" i="23"/>
  <c r="D107" i="23" s="1"/>
  <c r="C106" i="23"/>
  <c r="D106" i="23" s="1"/>
  <c r="C105" i="23"/>
  <c r="D105" i="23" s="1"/>
  <c r="D104" i="23"/>
  <c r="C104" i="23"/>
  <c r="D103" i="23"/>
  <c r="C103" i="23"/>
  <c r="D102" i="23"/>
  <c r="C102" i="23"/>
  <c r="C101" i="23"/>
  <c r="D101" i="23" s="1"/>
  <c r="C100" i="23"/>
  <c r="D100" i="23" s="1"/>
  <c r="C99" i="23"/>
  <c r="D99" i="23" s="1"/>
  <c r="D98" i="23"/>
  <c r="C98" i="23"/>
  <c r="D97" i="23"/>
  <c r="C97" i="23"/>
  <c r="D96" i="23"/>
  <c r="C96" i="23"/>
  <c r="C95" i="23"/>
  <c r="D95" i="23" s="1"/>
  <c r="C94" i="23"/>
  <c r="D94" i="23" s="1"/>
  <c r="C93" i="23"/>
  <c r="D93" i="23" s="1"/>
  <c r="D92" i="23"/>
  <c r="C92" i="23"/>
  <c r="D91" i="23"/>
  <c r="C91" i="23"/>
  <c r="D90" i="23"/>
  <c r="C90" i="23"/>
  <c r="C89" i="23"/>
  <c r="D89" i="23" s="1"/>
  <c r="C88" i="23"/>
  <c r="D88" i="23" s="1"/>
  <c r="C87" i="23"/>
  <c r="D87" i="23" s="1"/>
  <c r="D86" i="23"/>
  <c r="C86" i="23"/>
  <c r="D85" i="23"/>
  <c r="C85" i="23"/>
  <c r="D84" i="23"/>
  <c r="C84" i="23"/>
  <c r="C83" i="23"/>
  <c r="D83" i="23" s="1"/>
  <c r="C82" i="23"/>
  <c r="D82" i="23" s="1"/>
  <c r="C81" i="23"/>
  <c r="D81" i="23" s="1"/>
  <c r="D80" i="23"/>
  <c r="C80" i="23"/>
  <c r="D79" i="23"/>
  <c r="C79" i="23"/>
  <c r="D78" i="23"/>
  <c r="C78" i="23"/>
  <c r="C77" i="23"/>
  <c r="D77" i="23" s="1"/>
  <c r="C76" i="23"/>
  <c r="D76" i="23" s="1"/>
  <c r="C75" i="23"/>
  <c r="D75" i="23" s="1"/>
  <c r="D74" i="23"/>
  <c r="C74" i="23"/>
  <c r="D73" i="23"/>
  <c r="C73" i="23"/>
  <c r="D72" i="23"/>
  <c r="C72" i="23"/>
  <c r="C71" i="23"/>
  <c r="D71" i="23" s="1"/>
  <c r="C70" i="23"/>
  <c r="D70" i="23" s="1"/>
  <c r="C69" i="23"/>
  <c r="D69" i="23" s="1"/>
  <c r="D68" i="23"/>
  <c r="C68" i="23"/>
  <c r="D67" i="23"/>
  <c r="C67" i="23"/>
  <c r="D66" i="23"/>
  <c r="C66" i="23"/>
  <c r="C65" i="23"/>
  <c r="D65" i="23" s="1"/>
  <c r="C64" i="23"/>
  <c r="D64" i="23" s="1"/>
  <c r="C63" i="23"/>
  <c r="D63" i="23" s="1"/>
  <c r="D62" i="23"/>
  <c r="C62" i="23"/>
  <c r="D61" i="23"/>
  <c r="C61" i="23"/>
  <c r="D60" i="23"/>
  <c r="C60" i="23"/>
  <c r="C59" i="23"/>
  <c r="D59" i="23" s="1"/>
  <c r="C58" i="23"/>
  <c r="D58" i="23" s="1"/>
  <c r="C57" i="23"/>
  <c r="D57" i="23" s="1"/>
  <c r="D56" i="23"/>
  <c r="C56" i="23"/>
  <c r="D55" i="23"/>
  <c r="C55" i="23"/>
  <c r="D54" i="23"/>
  <c r="C54" i="23"/>
  <c r="C53" i="23"/>
  <c r="D53" i="23" s="1"/>
  <c r="C52" i="23"/>
  <c r="D52" i="23" s="1"/>
  <c r="C51" i="23"/>
  <c r="D51" i="23" s="1"/>
  <c r="D50" i="23"/>
  <c r="C50" i="23"/>
  <c r="D49" i="23"/>
  <c r="C49" i="23"/>
  <c r="D48" i="23"/>
  <c r="C48" i="23"/>
  <c r="C47" i="23"/>
  <c r="D47" i="23" s="1"/>
  <c r="C46" i="23"/>
  <c r="D46" i="23" s="1"/>
  <c r="C45" i="23"/>
  <c r="D45" i="23" s="1"/>
  <c r="D44" i="23"/>
  <c r="C44" i="23"/>
  <c r="D43" i="23"/>
  <c r="C43" i="23"/>
  <c r="D42" i="23"/>
  <c r="C42" i="23"/>
  <c r="C41" i="23"/>
  <c r="D41" i="23" s="1"/>
  <c r="C40" i="23"/>
  <c r="D40" i="23" s="1"/>
  <c r="C39" i="23"/>
  <c r="D39" i="23" s="1"/>
  <c r="D38" i="23"/>
  <c r="C38" i="23"/>
  <c r="D37" i="23"/>
  <c r="C37" i="23"/>
  <c r="D36" i="23"/>
  <c r="C36" i="23"/>
  <c r="C35" i="23"/>
  <c r="D35" i="23" s="1"/>
  <c r="C34" i="23"/>
  <c r="D34" i="23" s="1"/>
  <c r="C33" i="23"/>
  <c r="D33" i="23" s="1"/>
  <c r="D32" i="23"/>
  <c r="C32" i="23"/>
  <c r="D31" i="23"/>
  <c r="C31" i="23"/>
  <c r="D30" i="23"/>
  <c r="C30" i="23"/>
  <c r="C29" i="23"/>
  <c r="D29" i="23" s="1"/>
  <c r="C28" i="23"/>
  <c r="D28" i="23" s="1"/>
  <c r="C27" i="23"/>
  <c r="D27" i="23" s="1"/>
  <c r="D26" i="23"/>
  <c r="C26" i="23"/>
  <c r="D25" i="23"/>
  <c r="C25" i="23"/>
  <c r="D24" i="23"/>
  <c r="C24" i="23"/>
  <c r="C23" i="23"/>
  <c r="D23" i="23" s="1"/>
  <c r="C22" i="23"/>
  <c r="D22" i="23" s="1"/>
  <c r="C21" i="23"/>
  <c r="D21" i="23" s="1"/>
  <c r="D20" i="23"/>
  <c r="C20" i="23"/>
  <c r="D19" i="23"/>
  <c r="C19" i="23"/>
  <c r="D18" i="23"/>
  <c r="C18" i="23"/>
  <c r="C17" i="23"/>
  <c r="D17" i="23" s="1"/>
  <c r="C16" i="23"/>
  <c r="D16" i="23" s="1"/>
  <c r="C15" i="23"/>
  <c r="D15" i="23" s="1"/>
  <c r="D14" i="23"/>
  <c r="C14" i="23"/>
  <c r="D13" i="23"/>
  <c r="C13" i="23"/>
  <c r="D12" i="23"/>
  <c r="C12" i="23"/>
  <c r="C11" i="23"/>
  <c r="D11" i="23" s="1"/>
  <c r="C10" i="23"/>
  <c r="D10" i="23" s="1"/>
  <c r="C9" i="23"/>
  <c r="D9" i="23" s="1"/>
  <c r="D8" i="23"/>
  <c r="C8" i="23"/>
  <c r="D7" i="23"/>
  <c r="C7" i="23"/>
  <c r="D6" i="23"/>
  <c r="C6" i="23"/>
  <c r="C5" i="23"/>
  <c r="D5" i="23" s="1"/>
  <c r="C4" i="23"/>
  <c r="D4" i="23" s="1"/>
  <c r="C3" i="23"/>
  <c r="D3" i="23" s="1"/>
  <c r="D2" i="23"/>
  <c r="C2" i="23"/>
  <c r="C2" i="22"/>
  <c r="D2" i="22" s="1"/>
  <c r="C3" i="22"/>
  <c r="D3" i="22"/>
  <c r="C4" i="22"/>
  <c r="D4" i="22"/>
  <c r="C5" i="22"/>
  <c r="D5" i="22" s="1"/>
  <c r="C6" i="22"/>
  <c r="D6" i="22" s="1"/>
  <c r="C7" i="22"/>
  <c r="D7" i="22"/>
  <c r="C8" i="22"/>
  <c r="D8" i="22" s="1"/>
  <c r="C9" i="22"/>
  <c r="D9" i="22"/>
  <c r="C10" i="22"/>
  <c r="D10" i="22"/>
  <c r="C11" i="22"/>
  <c r="D11" i="22" s="1"/>
  <c r="C12" i="22"/>
  <c r="D12" i="22" s="1"/>
  <c r="C13" i="22"/>
  <c r="D13" i="22"/>
  <c r="C14" i="22"/>
  <c r="D14" i="22" s="1"/>
  <c r="C15" i="22"/>
  <c r="D15" i="22"/>
  <c r="C16" i="22"/>
  <c r="D16" i="22"/>
  <c r="C17" i="22"/>
  <c r="D17" i="22" s="1"/>
  <c r="C18" i="22"/>
  <c r="D18" i="22" s="1"/>
  <c r="C19" i="22"/>
  <c r="D19" i="22"/>
  <c r="C20" i="22"/>
  <c r="D20" i="22" s="1"/>
  <c r="C21" i="22"/>
  <c r="D21" i="22"/>
  <c r="C22" i="22"/>
  <c r="D22" i="22"/>
  <c r="C23" i="22"/>
  <c r="D23" i="22" s="1"/>
  <c r="C24" i="22"/>
  <c r="D24" i="22" s="1"/>
  <c r="C25" i="22"/>
  <c r="D25" i="22"/>
  <c r="C26" i="22"/>
  <c r="D26" i="22" s="1"/>
  <c r="C27" i="22"/>
  <c r="D27" i="22"/>
  <c r="C28" i="22"/>
  <c r="D28" i="22"/>
  <c r="C29" i="22"/>
  <c r="D29" i="22" s="1"/>
  <c r="C30" i="22"/>
  <c r="D30" i="22" s="1"/>
  <c r="C31" i="22"/>
  <c r="D31" i="22"/>
  <c r="C32" i="22"/>
  <c r="D32" i="22" s="1"/>
  <c r="C33" i="22"/>
  <c r="D33" i="22"/>
  <c r="C34" i="22"/>
  <c r="D34" i="22"/>
  <c r="C35" i="22"/>
  <c r="D35" i="22" s="1"/>
  <c r="C36" i="22"/>
  <c r="D36" i="22" s="1"/>
  <c r="C37" i="22"/>
  <c r="D37" i="22"/>
  <c r="C38" i="22"/>
  <c r="D38" i="22" s="1"/>
  <c r="C39" i="22"/>
  <c r="D39" i="22"/>
  <c r="C40" i="22"/>
  <c r="D40" i="22"/>
  <c r="C41" i="22"/>
  <c r="D41" i="22" s="1"/>
  <c r="C42" i="22"/>
  <c r="D42" i="22" s="1"/>
  <c r="C43" i="22"/>
  <c r="D43" i="22"/>
  <c r="C44" i="22"/>
  <c r="D44" i="22" s="1"/>
  <c r="C45" i="22"/>
  <c r="D45" i="22"/>
  <c r="C46" i="22"/>
  <c r="D46" i="22"/>
  <c r="C47" i="22"/>
  <c r="D47" i="22" s="1"/>
  <c r="C48" i="22"/>
  <c r="D48" i="22" s="1"/>
  <c r="C49" i="22"/>
  <c r="D49" i="22"/>
  <c r="C50" i="22"/>
  <c r="D50" i="22" s="1"/>
  <c r="C51" i="22"/>
  <c r="D51" i="22"/>
  <c r="C52" i="22"/>
  <c r="D52" i="22"/>
  <c r="C53" i="22"/>
  <c r="D53" i="22" s="1"/>
  <c r="C54" i="22"/>
  <c r="D54" i="22" s="1"/>
  <c r="C55" i="22"/>
  <c r="D55" i="22"/>
  <c r="C56" i="22"/>
  <c r="D56" i="22" s="1"/>
  <c r="C57" i="22"/>
  <c r="D57" i="22"/>
  <c r="C58" i="22"/>
  <c r="D58" i="22"/>
  <c r="C59" i="22"/>
  <c r="D59" i="22" s="1"/>
  <c r="C60" i="22"/>
  <c r="D60" i="22" s="1"/>
  <c r="C61" i="22"/>
  <c r="D61" i="22"/>
  <c r="C62" i="22"/>
  <c r="D62" i="22" s="1"/>
  <c r="C63" i="22"/>
  <c r="D63" i="22"/>
  <c r="C64" i="22"/>
  <c r="D64" i="22"/>
  <c r="C65" i="22"/>
  <c r="D65" i="22" s="1"/>
  <c r="C66" i="22"/>
  <c r="D66" i="22" s="1"/>
  <c r="C67" i="22"/>
  <c r="D67" i="22"/>
  <c r="C68" i="22"/>
  <c r="D68" i="22" s="1"/>
  <c r="C69" i="22"/>
  <c r="D69" i="22"/>
  <c r="C70" i="22"/>
  <c r="D70" i="22"/>
  <c r="C71" i="22"/>
  <c r="D71" i="22" s="1"/>
  <c r="C72" i="22"/>
  <c r="D72" i="22" s="1"/>
  <c r="C73" i="22"/>
  <c r="D73" i="22"/>
  <c r="C74" i="22"/>
  <c r="D74" i="22" s="1"/>
  <c r="C75" i="22"/>
  <c r="D75" i="22"/>
  <c r="C76" i="22"/>
  <c r="D76" i="22"/>
  <c r="C77" i="22"/>
  <c r="D77" i="22" s="1"/>
  <c r="C78" i="22"/>
  <c r="D78" i="22" s="1"/>
  <c r="C79" i="22"/>
  <c r="D79" i="22"/>
  <c r="C80" i="22"/>
  <c r="D80" i="22" s="1"/>
  <c r="C81" i="22"/>
  <c r="D81" i="22"/>
  <c r="C82" i="22"/>
  <c r="D82" i="22"/>
  <c r="C83" i="22"/>
  <c r="D83" i="22" s="1"/>
  <c r="C84" i="22"/>
  <c r="D84" i="22" s="1"/>
  <c r="C85" i="22"/>
  <c r="D85" i="22"/>
  <c r="C86" i="22"/>
  <c r="D86" i="22" s="1"/>
  <c r="C87" i="22"/>
  <c r="D87" i="22"/>
  <c r="C88" i="22"/>
  <c r="D88" i="22"/>
  <c r="C89" i="22"/>
  <c r="D89" i="22" s="1"/>
  <c r="C90" i="22"/>
  <c r="D90" i="22" s="1"/>
  <c r="C91" i="22"/>
  <c r="D91" i="22"/>
  <c r="C92" i="22"/>
  <c r="D92" i="22" s="1"/>
  <c r="C93" i="22"/>
  <c r="D93" i="22"/>
  <c r="C94" i="22"/>
  <c r="D94" i="22"/>
  <c r="C95" i="22"/>
  <c r="D95" i="22" s="1"/>
  <c r="C96" i="22"/>
  <c r="D96" i="22" s="1"/>
  <c r="C97" i="22"/>
  <c r="D97" i="22"/>
  <c r="C98" i="22"/>
  <c r="D98" i="22" s="1"/>
  <c r="C99" i="22"/>
  <c r="D99" i="22"/>
  <c r="C100" i="22"/>
  <c r="D100" i="22"/>
  <c r="C101" i="22"/>
  <c r="D101" i="22" s="1"/>
  <c r="C102" i="22"/>
  <c r="D102" i="22" s="1"/>
  <c r="C103" i="22"/>
  <c r="D103" i="22"/>
  <c r="C104" i="22"/>
  <c r="D104" i="22" s="1"/>
  <c r="C105" i="22"/>
  <c r="D105" i="22"/>
  <c r="C106" i="22"/>
  <c r="D106" i="22"/>
  <c r="C107" i="22"/>
  <c r="D107" i="22" s="1"/>
  <c r="C108" i="22"/>
  <c r="D108" i="22" s="1"/>
  <c r="C109" i="22"/>
  <c r="D109" i="22"/>
  <c r="C110" i="22"/>
  <c r="D110" i="22" s="1"/>
  <c r="C111" i="22"/>
  <c r="D111" i="22"/>
  <c r="C112" i="22"/>
  <c r="D112" i="22"/>
  <c r="C113" i="22"/>
  <c r="D113" i="22" s="1"/>
  <c r="C114" i="22"/>
  <c r="D114" i="22" s="1"/>
  <c r="C115" i="22"/>
  <c r="D115" i="22"/>
  <c r="C116" i="22"/>
  <c r="D116" i="22" s="1"/>
  <c r="C117" i="22"/>
  <c r="D117" i="22"/>
  <c r="C118" i="22"/>
  <c r="D118" i="22" s="1"/>
  <c r="C119" i="22"/>
  <c r="D119" i="22" s="1"/>
  <c r="C120" i="22"/>
  <c r="D120" i="22" s="1"/>
  <c r="C121" i="22"/>
  <c r="D121" i="22"/>
  <c r="C122" i="22"/>
  <c r="D122" i="22" s="1"/>
  <c r="C123" i="22"/>
  <c r="D123" i="22"/>
  <c r="C124" i="22"/>
  <c r="D124" i="22" s="1"/>
  <c r="C125" i="22"/>
  <c r="D125" i="22" s="1"/>
  <c r="C126" i="22"/>
  <c r="D126" i="22" s="1"/>
  <c r="C127" i="22"/>
  <c r="D127" i="22"/>
  <c r="C128" i="22"/>
  <c r="D128" i="22" s="1"/>
  <c r="C129" i="22"/>
  <c r="D129" i="22"/>
  <c r="C130" i="22"/>
  <c r="D130" i="22" s="1"/>
  <c r="C131" i="22"/>
  <c r="D131" i="22" s="1"/>
  <c r="C132" i="22"/>
  <c r="D132" i="22" s="1"/>
  <c r="C133" i="22"/>
  <c r="D133" i="22"/>
  <c r="C134" i="22"/>
  <c r="D134" i="22" s="1"/>
  <c r="C135" i="22"/>
  <c r="D135" i="22"/>
  <c r="C136" i="22"/>
  <c r="D136" i="22" s="1"/>
  <c r="C137" i="22"/>
  <c r="D137" i="22" s="1"/>
  <c r="C138" i="22"/>
  <c r="D138" i="22" s="1"/>
  <c r="C139" i="22"/>
  <c r="D139" i="22"/>
  <c r="C140" i="22"/>
  <c r="D140" i="22" s="1"/>
  <c r="C141" i="22"/>
  <c r="D141" i="22"/>
  <c r="C142" i="22"/>
  <c r="D142" i="22" s="1"/>
  <c r="C143" i="22"/>
  <c r="D143" i="22" s="1"/>
  <c r="C144" i="22"/>
  <c r="D144" i="22" s="1"/>
  <c r="C145" i="22"/>
  <c r="D145" i="22"/>
  <c r="C146" i="22"/>
  <c r="D146" i="22" s="1"/>
  <c r="C147" i="22"/>
  <c r="D147" i="22"/>
  <c r="C148" i="22"/>
  <c r="D148" i="22" s="1"/>
  <c r="C149" i="22"/>
  <c r="D149" i="22" s="1"/>
  <c r="C150" i="22"/>
  <c r="D150" i="22" s="1"/>
  <c r="C151" i="22"/>
  <c r="D151" i="22"/>
  <c r="C152" i="22"/>
  <c r="D152" i="22" s="1"/>
  <c r="C153" i="22"/>
  <c r="D153" i="22"/>
  <c r="C154" i="22"/>
  <c r="D154" i="22" s="1"/>
  <c r="C155" i="22"/>
  <c r="D155" i="22" s="1"/>
  <c r="C156" i="22"/>
  <c r="D156" i="22" s="1"/>
  <c r="C157" i="22"/>
  <c r="D157" i="22"/>
  <c r="C158" i="22"/>
  <c r="D158" i="22" s="1"/>
  <c r="C159" i="22"/>
  <c r="D159" i="22"/>
  <c r="C160" i="22"/>
  <c r="D160" i="22"/>
  <c r="C161" i="22"/>
  <c r="D161" i="22" s="1"/>
  <c r="C162" i="22"/>
  <c r="D162" i="22" s="1"/>
  <c r="C163" i="22"/>
  <c r="D163" i="22" s="1"/>
  <c r="C164" i="22"/>
  <c r="D164" i="22" s="1"/>
  <c r="C165" i="22"/>
  <c r="D165" i="22"/>
  <c r="C166" i="22"/>
  <c r="D166" i="22" s="1"/>
  <c r="C167" i="22"/>
  <c r="D167" i="22" s="1"/>
  <c r="C168" i="22"/>
  <c r="D168" i="22" s="1"/>
  <c r="C169" i="22"/>
  <c r="D169" i="22" s="1"/>
  <c r="C170" i="22"/>
  <c r="D170" i="22" s="1"/>
  <c r="C171" i="22"/>
  <c r="D171" i="22"/>
  <c r="C172" i="22"/>
  <c r="D172" i="22" s="1"/>
  <c r="C173" i="22"/>
  <c r="D173" i="22" s="1"/>
  <c r="C174" i="22"/>
  <c r="D174" i="22" s="1"/>
  <c r="C175" i="22"/>
  <c r="D175" i="22" s="1"/>
  <c r="C176" i="22"/>
  <c r="D176" i="22" s="1"/>
  <c r="C177" i="22"/>
  <c r="D177" i="22"/>
  <c r="C178" i="22"/>
  <c r="D178" i="22" s="1"/>
  <c r="C179" i="22"/>
  <c r="D179" i="22" s="1"/>
  <c r="C180" i="22"/>
  <c r="D180" i="22" s="1"/>
  <c r="C181" i="22"/>
  <c r="D181" i="22" s="1"/>
  <c r="C182" i="22"/>
  <c r="D182" i="22" s="1"/>
  <c r="C183" i="22"/>
  <c r="D183" i="22"/>
  <c r="C184" i="22"/>
  <c r="D184" i="22"/>
  <c r="C185" i="22"/>
  <c r="D185" i="22" s="1"/>
  <c r="C186" i="22"/>
  <c r="D186" i="22" s="1"/>
  <c r="C187" i="22"/>
  <c r="D187" i="22"/>
  <c r="C188" i="22"/>
  <c r="D188" i="22" s="1"/>
  <c r="C189" i="22"/>
  <c r="D189" i="22"/>
  <c r="C190" i="22"/>
  <c r="D190" i="22" s="1"/>
  <c r="C191" i="22"/>
  <c r="D191" i="22" s="1"/>
  <c r="C192" i="22"/>
  <c r="D192" i="22" s="1"/>
  <c r="C193" i="22"/>
  <c r="D193" i="22" s="1"/>
  <c r="C194" i="22"/>
  <c r="D194" i="22" s="1"/>
  <c r="C195" i="22"/>
  <c r="D195" i="22"/>
  <c r="C196" i="22"/>
  <c r="D196" i="22" s="1"/>
  <c r="C197" i="22"/>
  <c r="D197" i="22" s="1"/>
  <c r="C198" i="22"/>
  <c r="D198" i="22" s="1"/>
  <c r="C199" i="22"/>
  <c r="D199" i="22" s="1"/>
  <c r="C200" i="22"/>
  <c r="D200" i="22" s="1"/>
  <c r="C201" i="22"/>
  <c r="D201" i="22"/>
  <c r="C202" i="22"/>
  <c r="D202" i="22" s="1"/>
  <c r="C203" i="22"/>
  <c r="D203" i="22" s="1"/>
  <c r="C204" i="22"/>
  <c r="D204" i="22" s="1"/>
  <c r="C205" i="22"/>
  <c r="D205" i="22" s="1"/>
  <c r="C206" i="22"/>
  <c r="D206" i="22" s="1"/>
  <c r="C207" i="22"/>
  <c r="D207" i="22"/>
  <c r="C208" i="22"/>
  <c r="D208" i="22"/>
  <c r="C209" i="22"/>
  <c r="D209" i="22" s="1"/>
  <c r="C210" i="22"/>
  <c r="D210" i="22" s="1"/>
  <c r="C211" i="22"/>
  <c r="D211" i="22"/>
  <c r="C212" i="22"/>
  <c r="D212" i="22" s="1"/>
  <c r="C213" i="22"/>
  <c r="D213" i="22" s="1"/>
  <c r="C214" i="22"/>
  <c r="D214" i="22" s="1"/>
  <c r="C215" i="22"/>
  <c r="D215" i="22" s="1"/>
  <c r="C216" i="22"/>
  <c r="D216" i="22" s="1"/>
  <c r="C217" i="22"/>
  <c r="D217" i="22" s="1"/>
  <c r="C218" i="22"/>
  <c r="D218" i="22" s="1"/>
  <c r="C219" i="22"/>
  <c r="D219" i="22"/>
  <c r="C220" i="22"/>
  <c r="D220" i="22" s="1"/>
  <c r="C221" i="22"/>
  <c r="D221" i="22" s="1"/>
  <c r="C222" i="22"/>
  <c r="D222" i="22" s="1"/>
  <c r="C223" i="22"/>
  <c r="D223" i="22" s="1"/>
  <c r="C224" i="22"/>
  <c r="D224" i="22" s="1"/>
  <c r="C225" i="22"/>
  <c r="D225" i="22" s="1"/>
  <c r="C226" i="22"/>
  <c r="D226" i="22" s="1"/>
  <c r="C227" i="22"/>
  <c r="D227" i="22" s="1"/>
  <c r="C228" i="22"/>
  <c r="D228" i="22" s="1"/>
  <c r="C229" i="22"/>
  <c r="D229" i="22" s="1"/>
  <c r="C230" i="22"/>
  <c r="D230" i="22" s="1"/>
  <c r="C231" i="22"/>
  <c r="D231" i="22" s="1"/>
  <c r="C232" i="22"/>
  <c r="D232" i="22"/>
  <c r="C233" i="22"/>
  <c r="D233" i="22" s="1"/>
  <c r="C234" i="22"/>
  <c r="D234" i="22" s="1"/>
  <c r="C235" i="22"/>
  <c r="D235" i="22"/>
  <c r="C236" i="22"/>
  <c r="D236" i="22" s="1"/>
  <c r="C237" i="22"/>
  <c r="D237" i="22" s="1"/>
  <c r="C238" i="22"/>
  <c r="D238" i="22" s="1"/>
  <c r="C239" i="22"/>
  <c r="D239" i="22" s="1"/>
  <c r="C240" i="22"/>
  <c r="D240" i="22" s="1"/>
  <c r="C241" i="22"/>
  <c r="D241" i="22" s="1"/>
  <c r="C242" i="22"/>
  <c r="D242" i="22" s="1"/>
  <c r="C243" i="22"/>
  <c r="D243" i="22"/>
  <c r="C244" i="22"/>
  <c r="D244" i="22" s="1"/>
  <c r="C245" i="22"/>
  <c r="D245" i="22" s="1"/>
  <c r="C246" i="22"/>
  <c r="D246" i="22" s="1"/>
  <c r="C247" i="22"/>
  <c r="D247" i="22" s="1"/>
  <c r="C248" i="22"/>
  <c r="D248" i="22" s="1"/>
  <c r="C249" i="22"/>
  <c r="D249" i="22" s="1"/>
  <c r="C250" i="22"/>
  <c r="D250" i="22" s="1"/>
  <c r="C251" i="22"/>
  <c r="D251" i="22" s="1"/>
  <c r="C252" i="22"/>
  <c r="D252" i="22" s="1"/>
  <c r="C253" i="22"/>
  <c r="D253" i="22" s="1"/>
  <c r="C254" i="22"/>
  <c r="D254" i="22" s="1"/>
  <c r="C255" i="22"/>
  <c r="D255" i="22" s="1"/>
  <c r="C256" i="22"/>
  <c r="D256" i="22"/>
  <c r="C257" i="22"/>
  <c r="D257" i="22" s="1"/>
  <c r="C258" i="22"/>
  <c r="D258" i="22" s="1"/>
  <c r="C259" i="22"/>
  <c r="D259" i="22"/>
  <c r="C260" i="22"/>
  <c r="D260" i="22" s="1"/>
  <c r="C261" i="22"/>
  <c r="D261" i="22" s="1"/>
  <c r="C262" i="22"/>
  <c r="D262" i="22" s="1"/>
  <c r="C263" i="22"/>
  <c r="D263" i="22" s="1"/>
  <c r="C264" i="22"/>
  <c r="D264" i="22" s="1"/>
  <c r="C265" i="22"/>
  <c r="D265" i="22" s="1"/>
  <c r="C266" i="22"/>
  <c r="D266" i="22" s="1"/>
  <c r="C267" i="22"/>
  <c r="D267" i="22"/>
  <c r="C268" i="22"/>
  <c r="D268" i="22" s="1"/>
  <c r="C269" i="22"/>
  <c r="D269" i="22" s="1"/>
  <c r="C270" i="22"/>
  <c r="D270" i="22" s="1"/>
  <c r="C271" i="22"/>
  <c r="D271" i="22" s="1"/>
  <c r="C272" i="22"/>
  <c r="D272" i="22" s="1"/>
  <c r="C273" i="22"/>
  <c r="D273" i="22" s="1"/>
  <c r="C274" i="22"/>
  <c r="D274" i="22" s="1"/>
  <c r="C275" i="22"/>
  <c r="D275" i="22" s="1"/>
  <c r="C276" i="22"/>
  <c r="D276" i="22" s="1"/>
  <c r="C277" i="22"/>
  <c r="D277" i="22" s="1"/>
  <c r="C278" i="22"/>
  <c r="D278" i="22" s="1"/>
  <c r="C279" i="22"/>
  <c r="D279" i="22" s="1"/>
  <c r="C280" i="22"/>
  <c r="D280" i="22"/>
  <c r="C281" i="22"/>
  <c r="D281" i="22" s="1"/>
  <c r="C282" i="22"/>
  <c r="D282" i="22" s="1"/>
  <c r="C283" i="22"/>
  <c r="D283" i="22"/>
  <c r="C284" i="22"/>
  <c r="D284" i="22" s="1"/>
  <c r="C285" i="22"/>
  <c r="D285" i="22" s="1"/>
  <c r="C286" i="22"/>
  <c r="D286" i="22" s="1"/>
  <c r="C287" i="22"/>
  <c r="D287" i="22" s="1"/>
  <c r="C288" i="22"/>
  <c r="D288" i="22" s="1"/>
  <c r="C289" i="22"/>
  <c r="D289" i="22" s="1"/>
  <c r="C290" i="22"/>
  <c r="D290" i="22" s="1"/>
  <c r="C291" i="22"/>
  <c r="D291" i="22"/>
  <c r="C292" i="22"/>
  <c r="D292" i="22" s="1"/>
  <c r="C293" i="22"/>
  <c r="D293" i="22" s="1"/>
  <c r="C294" i="22"/>
  <c r="D294" i="22" s="1"/>
  <c r="C295" i="22"/>
  <c r="D295" i="22" s="1"/>
  <c r="C296" i="22"/>
  <c r="D296" i="22" s="1"/>
  <c r="C297" i="22"/>
  <c r="D297" i="22" s="1"/>
  <c r="C298" i="22"/>
  <c r="D298" i="22" s="1"/>
  <c r="C299" i="22"/>
  <c r="D299" i="22" s="1"/>
  <c r="C300" i="22"/>
  <c r="D300" i="22" s="1"/>
  <c r="C301" i="22"/>
  <c r="D301" i="22" s="1"/>
  <c r="C302" i="22"/>
  <c r="D302" i="22" s="1"/>
  <c r="C303" i="22"/>
  <c r="D303" i="22" s="1"/>
  <c r="C304" i="22"/>
  <c r="D304" i="22"/>
  <c r="C305" i="22"/>
  <c r="D305" i="22" s="1"/>
  <c r="C306" i="22"/>
  <c r="D306" i="22" s="1"/>
  <c r="C307" i="22"/>
  <c r="D307" i="22"/>
  <c r="C308" i="22"/>
  <c r="D308" i="22" s="1"/>
  <c r="C309" i="22"/>
  <c r="D309" i="22" s="1"/>
  <c r="C310" i="22"/>
  <c r="D310" i="22" s="1"/>
  <c r="C311" i="22"/>
  <c r="D311" i="22" s="1"/>
  <c r="C312" i="22"/>
  <c r="D312" i="22" s="1"/>
  <c r="C313" i="22"/>
  <c r="D313" i="22" s="1"/>
  <c r="C314" i="22"/>
  <c r="D314" i="22" s="1"/>
  <c r="C315" i="22"/>
  <c r="D315" i="22"/>
  <c r="C316" i="22"/>
  <c r="D316" i="22" s="1"/>
  <c r="C317" i="22"/>
  <c r="D317" i="22" s="1"/>
  <c r="C318" i="22"/>
  <c r="D318" i="22" s="1"/>
  <c r="C319" i="22"/>
  <c r="D319" i="22" s="1"/>
  <c r="C320" i="22"/>
  <c r="D320" i="22" s="1"/>
  <c r="C321" i="22"/>
  <c r="D321" i="22" s="1"/>
  <c r="C322" i="22"/>
  <c r="D322" i="22" s="1"/>
  <c r="C323" i="22"/>
  <c r="D323" i="22" s="1"/>
  <c r="C324" i="22"/>
  <c r="D324" i="22" s="1"/>
  <c r="C325" i="22"/>
  <c r="D325" i="22" s="1"/>
  <c r="C326" i="22"/>
  <c r="D326" i="22" s="1"/>
  <c r="C327" i="22"/>
  <c r="D327" i="22" s="1"/>
  <c r="C328" i="22"/>
  <c r="D328" i="22"/>
  <c r="C329" i="22"/>
  <c r="D329" i="22" s="1"/>
  <c r="C330" i="22"/>
  <c r="D330" i="22" s="1"/>
  <c r="C331" i="22"/>
  <c r="D331" i="22"/>
  <c r="C332" i="22"/>
  <c r="D332" i="22" s="1"/>
  <c r="C333" i="22"/>
  <c r="D333" i="22" s="1"/>
  <c r="C334" i="22"/>
  <c r="D334" i="22" s="1"/>
  <c r="C335" i="22"/>
  <c r="D335" i="22" s="1"/>
  <c r="C336" i="22"/>
  <c r="D336" i="22" s="1"/>
  <c r="C337" i="22"/>
  <c r="D337" i="22" s="1"/>
  <c r="C338" i="22"/>
  <c r="D338" i="22" s="1"/>
  <c r="C339" i="22"/>
  <c r="D339" i="22"/>
  <c r="C340" i="22"/>
  <c r="D340" i="22" s="1"/>
  <c r="C341" i="22"/>
  <c r="D341" i="22" s="1"/>
  <c r="C342" i="22"/>
  <c r="D342" i="22" s="1"/>
  <c r="C343" i="22"/>
  <c r="D343" i="22" s="1"/>
  <c r="C344" i="22"/>
  <c r="D344" i="22" s="1"/>
  <c r="C345" i="22"/>
  <c r="D345" i="22" s="1"/>
  <c r="C346" i="22"/>
  <c r="D346" i="22" s="1"/>
  <c r="C347" i="22"/>
  <c r="D347" i="22" s="1"/>
  <c r="C348" i="22"/>
  <c r="D348" i="22" s="1"/>
  <c r="C349" i="22"/>
  <c r="D349" i="22" s="1"/>
  <c r="C350" i="22"/>
  <c r="D350" i="22" s="1"/>
  <c r="C351" i="22"/>
  <c r="D351" i="22" s="1"/>
  <c r="C352" i="22"/>
  <c r="D352" i="22"/>
  <c r="C353" i="22"/>
  <c r="D353" i="22" s="1"/>
  <c r="C354" i="22"/>
  <c r="D354" i="22" s="1"/>
  <c r="C355" i="22"/>
  <c r="D355" i="22"/>
  <c r="C356" i="22"/>
  <c r="D356" i="22" s="1"/>
  <c r="C357" i="22"/>
  <c r="D357" i="22" s="1"/>
  <c r="C358" i="22"/>
  <c r="D358" i="22" s="1"/>
  <c r="C359" i="22"/>
  <c r="D359" i="22" s="1"/>
  <c r="C360" i="22"/>
  <c r="D360" i="22" s="1"/>
  <c r="C361" i="22"/>
  <c r="D361" i="22" s="1"/>
  <c r="C362" i="22"/>
  <c r="D362" i="22" s="1"/>
  <c r="C363" i="22"/>
  <c r="D363" i="22"/>
  <c r="C364" i="22"/>
  <c r="D364" i="22" s="1"/>
  <c r="C365" i="22"/>
  <c r="D365" i="22" s="1"/>
  <c r="C366" i="22"/>
  <c r="D366" i="22" s="1"/>
  <c r="C367" i="22"/>
  <c r="D367" i="22" s="1"/>
  <c r="C368" i="22"/>
  <c r="D368" i="22" s="1"/>
  <c r="C369" i="22"/>
  <c r="D369" i="22" s="1"/>
  <c r="C370" i="22"/>
  <c r="D370" i="22" s="1"/>
  <c r="C371" i="22"/>
  <c r="D371" i="22" s="1"/>
  <c r="C372" i="22"/>
  <c r="D372" i="22" s="1"/>
  <c r="C373" i="22"/>
  <c r="D373" i="22" s="1"/>
  <c r="C374" i="22"/>
  <c r="D374" i="22" s="1"/>
  <c r="C375" i="22"/>
  <c r="D375" i="22" s="1"/>
  <c r="C376" i="22"/>
  <c r="D376" i="22"/>
  <c r="C377" i="22"/>
  <c r="D377" i="22" s="1"/>
  <c r="C378" i="22"/>
  <c r="D378" i="22" s="1"/>
  <c r="C379" i="22"/>
  <c r="D379" i="22"/>
  <c r="C380" i="22"/>
  <c r="D380" i="22" s="1"/>
  <c r="C381" i="22"/>
  <c r="D381" i="22" s="1"/>
  <c r="C382" i="22"/>
  <c r="D382" i="22" s="1"/>
  <c r="C383" i="22"/>
  <c r="D383" i="22" s="1"/>
  <c r="C384" i="22"/>
  <c r="D384" i="22" s="1"/>
  <c r="C385" i="22"/>
  <c r="D385" i="22" s="1"/>
  <c r="C386" i="22"/>
  <c r="D386" i="22" s="1"/>
  <c r="C387" i="22"/>
  <c r="D387" i="22"/>
  <c r="C388" i="22"/>
  <c r="D388" i="22" s="1"/>
  <c r="C389" i="22"/>
  <c r="D389" i="22" s="1"/>
  <c r="C390" i="22"/>
  <c r="D390" i="22" s="1"/>
  <c r="C391" i="22"/>
  <c r="D391" i="22" s="1"/>
  <c r="C392" i="22"/>
  <c r="D392" i="22" s="1"/>
  <c r="C393" i="22"/>
  <c r="D393" i="22" s="1"/>
  <c r="C394" i="22"/>
  <c r="D394" i="22" s="1"/>
  <c r="C395" i="22"/>
  <c r="D395" i="22" s="1"/>
  <c r="C396" i="22"/>
  <c r="D396" i="22" s="1"/>
  <c r="C397" i="22"/>
  <c r="D397" i="22" s="1"/>
  <c r="C398" i="22"/>
  <c r="D398" i="22" s="1"/>
  <c r="C399" i="22"/>
  <c r="D399" i="22" s="1"/>
  <c r="C400" i="22"/>
  <c r="D400" i="22"/>
  <c r="C401" i="22"/>
  <c r="D401" i="22" s="1"/>
  <c r="C402" i="22"/>
  <c r="D402" i="22" s="1"/>
  <c r="C403" i="22"/>
  <c r="D403" i="22"/>
  <c r="C404" i="22"/>
  <c r="D404" i="22" s="1"/>
  <c r="C405" i="22"/>
  <c r="D405" i="22" s="1"/>
  <c r="C406" i="22"/>
  <c r="D406" i="22" s="1"/>
  <c r="C407" i="22"/>
  <c r="D407" i="22" s="1"/>
  <c r="C408" i="22"/>
  <c r="D408" i="22" s="1"/>
  <c r="C409" i="22"/>
  <c r="D409" i="22" s="1"/>
  <c r="C410" i="22"/>
  <c r="D410" i="22" s="1"/>
  <c r="C411" i="22"/>
  <c r="D411" i="22"/>
  <c r="C412" i="22"/>
  <c r="D412" i="22" s="1"/>
  <c r="C413" i="22"/>
  <c r="D413" i="22" s="1"/>
  <c r="C414" i="22"/>
  <c r="D414" i="22" s="1"/>
  <c r="C415" i="22"/>
  <c r="D415" i="22" s="1"/>
  <c r="C416" i="22"/>
  <c r="D416" i="22" s="1"/>
  <c r="C417" i="22"/>
  <c r="D417" i="22" s="1"/>
  <c r="C418" i="22"/>
  <c r="D418" i="22" s="1"/>
  <c r="C419" i="22"/>
  <c r="D419" i="22" s="1"/>
  <c r="C420" i="22"/>
  <c r="D420" i="22" s="1"/>
  <c r="C421" i="22"/>
  <c r="D421" i="22"/>
  <c r="C422" i="22"/>
  <c r="D422" i="22" s="1"/>
  <c r="C423" i="22"/>
  <c r="D423" i="22"/>
  <c r="C424" i="22"/>
  <c r="D424" i="22" s="1"/>
  <c r="C425" i="22"/>
  <c r="D425" i="22" s="1"/>
  <c r="C426" i="22"/>
  <c r="D426" i="22"/>
  <c r="C427" i="22"/>
  <c r="D427" i="22" s="1"/>
  <c r="C428" i="22"/>
  <c r="D428" i="22" s="1"/>
  <c r="C429" i="22"/>
  <c r="D429" i="22" s="1"/>
  <c r="C430" i="22"/>
  <c r="D430" i="22"/>
  <c r="C431" i="22"/>
  <c r="D431" i="22" s="1"/>
  <c r="C432" i="22"/>
  <c r="D432" i="22"/>
  <c r="C433" i="22"/>
  <c r="D433" i="22"/>
  <c r="C434" i="22"/>
  <c r="D434" i="22" s="1"/>
  <c r="C435" i="22"/>
  <c r="D435" i="22" s="1"/>
  <c r="C436" i="22"/>
  <c r="D436" i="22" s="1"/>
  <c r="C437" i="22"/>
  <c r="D437" i="22"/>
  <c r="C438" i="22"/>
  <c r="D438" i="22" s="1"/>
  <c r="C439" i="22"/>
  <c r="D439" i="22" s="1"/>
  <c r="C440" i="22"/>
  <c r="D440" i="22" s="1"/>
  <c r="C441" i="22"/>
  <c r="D441" i="22" s="1"/>
  <c r="C442" i="22"/>
  <c r="D442" i="22"/>
  <c r="C443" i="22"/>
  <c r="D443" i="22" s="1"/>
  <c r="C444" i="22"/>
  <c r="D444" i="22"/>
  <c r="C445" i="22"/>
  <c r="D445" i="22"/>
  <c r="C446" i="22"/>
  <c r="D446" i="22" s="1"/>
  <c r="C447" i="22"/>
  <c r="D447" i="22"/>
  <c r="C448" i="22"/>
  <c r="D448" i="22" s="1"/>
  <c r="C449" i="22"/>
  <c r="D449" i="22" s="1"/>
  <c r="C450" i="22"/>
  <c r="D450" i="22"/>
  <c r="C451" i="22"/>
  <c r="D451" i="22" s="1"/>
  <c r="C452" i="22"/>
  <c r="D452" i="22" s="1"/>
  <c r="C453" i="22"/>
  <c r="D453" i="22"/>
  <c r="C454" i="22"/>
  <c r="D454" i="22" s="1"/>
  <c r="C455" i="22"/>
  <c r="D455" i="22"/>
  <c r="C456" i="22"/>
  <c r="D456" i="22" s="1"/>
  <c r="C457" i="22"/>
  <c r="D457" i="22"/>
  <c r="C458" i="22"/>
  <c r="D458" i="22" s="1"/>
  <c r="C459" i="22"/>
  <c r="D459" i="22" s="1"/>
  <c r="C460" i="22"/>
  <c r="D460" i="22"/>
  <c r="C461" i="22"/>
  <c r="D461" i="22" s="1"/>
  <c r="C462" i="22"/>
  <c r="D462" i="22" s="1"/>
  <c r="C463" i="22"/>
  <c r="D463" i="22"/>
  <c r="C464" i="22"/>
  <c r="D464" i="22" s="1"/>
  <c r="C465" i="22"/>
  <c r="D465" i="22"/>
  <c r="C466" i="22"/>
  <c r="D466" i="22"/>
  <c r="C467" i="22"/>
  <c r="D467" i="22" s="1"/>
  <c r="C468" i="22"/>
  <c r="D468" i="22"/>
  <c r="C469" i="22"/>
  <c r="D469" i="22" s="1"/>
  <c r="C470" i="22"/>
  <c r="D470" i="22" s="1"/>
  <c r="C471" i="22"/>
  <c r="D471" i="22" s="1"/>
  <c r="C472" i="22"/>
  <c r="D472" i="22" s="1"/>
  <c r="C473" i="22"/>
  <c r="D473" i="22"/>
  <c r="C474" i="22"/>
  <c r="D474" i="22" s="1"/>
  <c r="C475" i="22"/>
  <c r="D475" i="22" s="1"/>
  <c r="C476" i="22"/>
  <c r="D476" i="22" s="1"/>
  <c r="C477" i="22"/>
  <c r="D477" i="22"/>
  <c r="C478" i="22"/>
  <c r="D478" i="22"/>
  <c r="C479" i="22"/>
  <c r="D479" i="22"/>
  <c r="C480" i="22"/>
  <c r="D480" i="22" s="1"/>
  <c r="C481" i="22"/>
  <c r="D481" i="22"/>
  <c r="C482" i="22"/>
  <c r="D482" i="22" s="1"/>
  <c r="C483" i="22"/>
  <c r="D483" i="22"/>
  <c r="C484" i="22"/>
  <c r="D484" i="22" s="1"/>
  <c r="C485" i="22"/>
  <c r="D485" i="22" s="1"/>
  <c r="C486" i="22"/>
  <c r="D486" i="22"/>
  <c r="C487" i="22"/>
  <c r="D487" i="22" s="1"/>
  <c r="C488" i="22"/>
  <c r="D488" i="22" s="1"/>
  <c r="C489" i="22"/>
  <c r="D489" i="22" s="1"/>
  <c r="C490" i="22"/>
  <c r="D490" i="22"/>
  <c r="C491" i="22"/>
  <c r="D491" i="22"/>
  <c r="C492" i="22"/>
  <c r="D492" i="22"/>
  <c r="C493" i="22"/>
  <c r="D493" i="22" s="1"/>
  <c r="C494" i="22"/>
  <c r="D494" i="22" s="1"/>
  <c r="C495" i="22"/>
  <c r="D495" i="22" s="1"/>
  <c r="C496" i="22"/>
  <c r="D496" i="22"/>
  <c r="C497" i="22"/>
  <c r="D497" i="22" s="1"/>
  <c r="C498" i="22"/>
  <c r="D498" i="22" s="1"/>
  <c r="C499" i="22"/>
  <c r="D499" i="22"/>
  <c r="C500" i="22"/>
  <c r="D500" i="22" s="1"/>
  <c r="C501" i="22"/>
  <c r="D501" i="22"/>
  <c r="C502" i="22"/>
  <c r="D502" i="22" s="1"/>
  <c r="C503" i="22"/>
  <c r="D503" i="22"/>
  <c r="C504" i="22"/>
  <c r="D504" i="22"/>
  <c r="C505" i="22"/>
  <c r="D505" i="22"/>
  <c r="C506" i="22"/>
  <c r="D506" i="22" s="1"/>
  <c r="C507" i="22"/>
  <c r="D507" i="22" s="1"/>
  <c r="C508" i="22"/>
  <c r="D508" i="22" s="1"/>
  <c r="C509" i="22"/>
  <c r="D509" i="22"/>
  <c r="C510" i="22"/>
  <c r="D510" i="22" s="1"/>
  <c r="C511" i="22"/>
  <c r="D511" i="22" s="1"/>
  <c r="C512" i="22"/>
  <c r="D512" i="22"/>
  <c r="C513" i="22"/>
  <c r="D513" i="22" s="1"/>
  <c r="C514" i="22"/>
  <c r="D514" i="22" s="1"/>
  <c r="C515" i="22"/>
  <c r="D515" i="22"/>
  <c r="C516" i="22"/>
  <c r="D516" i="22" s="1"/>
  <c r="C517" i="22"/>
  <c r="D517" i="22" s="1"/>
  <c r="C518" i="22"/>
  <c r="D518" i="22"/>
  <c r="C519" i="22"/>
  <c r="D519" i="22" s="1"/>
  <c r="C520" i="22"/>
  <c r="D520" i="22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2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55" i="20"/>
  <c r="D355" i="20" s="1"/>
  <c r="C354" i="20"/>
  <c r="D354" i="20" s="1"/>
  <c r="C353" i="20"/>
  <c r="D353" i="20" s="1"/>
  <c r="D352" i="20"/>
  <c r="C352" i="20"/>
  <c r="D351" i="20"/>
  <c r="C351" i="20"/>
  <c r="C350" i="20"/>
  <c r="D350" i="20" s="1"/>
  <c r="C349" i="20"/>
  <c r="D349" i="20" s="1"/>
  <c r="C348" i="20"/>
  <c r="D348" i="20" s="1"/>
  <c r="C347" i="20"/>
  <c r="D347" i="20" s="1"/>
  <c r="D346" i="20"/>
  <c r="C346" i="20"/>
  <c r="D345" i="20"/>
  <c r="C345" i="20"/>
  <c r="C344" i="20"/>
  <c r="D344" i="20" s="1"/>
  <c r="C343" i="20"/>
  <c r="D343" i="20" s="1"/>
  <c r="C342" i="20"/>
  <c r="D342" i="20" s="1"/>
  <c r="C341" i="20"/>
  <c r="D341" i="20" s="1"/>
  <c r="D340" i="20"/>
  <c r="C340" i="20"/>
  <c r="D339" i="20"/>
  <c r="C339" i="20"/>
  <c r="C338" i="20"/>
  <c r="D338" i="20" s="1"/>
  <c r="C337" i="20"/>
  <c r="D337" i="20" s="1"/>
  <c r="C336" i="20"/>
  <c r="D336" i="20" s="1"/>
  <c r="C335" i="20"/>
  <c r="D335" i="20" s="1"/>
  <c r="D334" i="20"/>
  <c r="C334" i="20"/>
  <c r="D333" i="20"/>
  <c r="C333" i="20"/>
  <c r="C332" i="20"/>
  <c r="D332" i="20" s="1"/>
  <c r="C331" i="20"/>
  <c r="D331" i="20" s="1"/>
  <c r="C330" i="20"/>
  <c r="D330" i="20" s="1"/>
  <c r="C329" i="20"/>
  <c r="D329" i="20" s="1"/>
  <c r="D328" i="20"/>
  <c r="C328" i="20"/>
  <c r="D327" i="20"/>
  <c r="C327" i="20"/>
  <c r="C326" i="20"/>
  <c r="D326" i="20" s="1"/>
  <c r="C325" i="20"/>
  <c r="D325" i="20" s="1"/>
  <c r="C324" i="20"/>
  <c r="D324" i="20" s="1"/>
  <c r="C323" i="20"/>
  <c r="D323" i="20" s="1"/>
  <c r="D322" i="20"/>
  <c r="C322" i="20"/>
  <c r="D321" i="20"/>
  <c r="C321" i="20"/>
  <c r="C320" i="20"/>
  <c r="D320" i="20" s="1"/>
  <c r="C319" i="20"/>
  <c r="D319" i="20" s="1"/>
  <c r="C318" i="20"/>
  <c r="D318" i="20" s="1"/>
  <c r="C317" i="20"/>
  <c r="D317" i="20" s="1"/>
  <c r="D316" i="20"/>
  <c r="C316" i="20"/>
  <c r="D315" i="20"/>
  <c r="C315" i="20"/>
  <c r="C314" i="20"/>
  <c r="D314" i="20" s="1"/>
  <c r="C313" i="20"/>
  <c r="D313" i="20" s="1"/>
  <c r="C312" i="20"/>
  <c r="D312" i="20" s="1"/>
  <c r="C311" i="20"/>
  <c r="D311" i="20" s="1"/>
  <c r="D310" i="20"/>
  <c r="C310" i="20"/>
  <c r="D309" i="20"/>
  <c r="C309" i="20"/>
  <c r="C308" i="20"/>
  <c r="D308" i="20" s="1"/>
  <c r="C307" i="20"/>
  <c r="D307" i="20" s="1"/>
  <c r="C306" i="20"/>
  <c r="D306" i="20" s="1"/>
  <c r="C305" i="20"/>
  <c r="D305" i="20" s="1"/>
  <c r="D304" i="20"/>
  <c r="C304" i="20"/>
  <c r="D303" i="20"/>
  <c r="C303" i="20"/>
  <c r="C302" i="20"/>
  <c r="D302" i="20" s="1"/>
  <c r="C301" i="20"/>
  <c r="D301" i="20" s="1"/>
  <c r="C300" i="20"/>
  <c r="D300" i="20" s="1"/>
  <c r="C299" i="20"/>
  <c r="D299" i="20" s="1"/>
  <c r="D298" i="20"/>
  <c r="C298" i="20"/>
  <c r="D297" i="20"/>
  <c r="C297" i="20"/>
  <c r="C296" i="20"/>
  <c r="D296" i="20" s="1"/>
  <c r="C295" i="20"/>
  <c r="D295" i="20" s="1"/>
  <c r="C294" i="20"/>
  <c r="D294" i="20" s="1"/>
  <c r="C293" i="20"/>
  <c r="D293" i="20" s="1"/>
  <c r="D292" i="20"/>
  <c r="C292" i="20"/>
  <c r="D291" i="20"/>
  <c r="C291" i="20"/>
  <c r="C290" i="20"/>
  <c r="D290" i="20" s="1"/>
  <c r="C289" i="20"/>
  <c r="D289" i="20" s="1"/>
  <c r="C288" i="20"/>
  <c r="D288" i="20" s="1"/>
  <c r="C287" i="20"/>
  <c r="D287" i="20" s="1"/>
  <c r="D286" i="20"/>
  <c r="C286" i="20"/>
  <c r="D285" i="20"/>
  <c r="C285" i="20"/>
  <c r="C284" i="20"/>
  <c r="D284" i="20" s="1"/>
  <c r="C283" i="20"/>
  <c r="D283" i="20" s="1"/>
  <c r="C282" i="20"/>
  <c r="D282" i="20" s="1"/>
  <c r="C281" i="20"/>
  <c r="D281" i="20" s="1"/>
  <c r="D280" i="20"/>
  <c r="C280" i="20"/>
  <c r="D279" i="20"/>
  <c r="C279" i="20"/>
  <c r="C278" i="20"/>
  <c r="D278" i="20" s="1"/>
  <c r="C277" i="20"/>
  <c r="D277" i="20" s="1"/>
  <c r="C276" i="20"/>
  <c r="D276" i="20" s="1"/>
  <c r="C275" i="20"/>
  <c r="D275" i="20" s="1"/>
  <c r="D274" i="20"/>
  <c r="C274" i="20"/>
  <c r="D273" i="20"/>
  <c r="C273" i="20"/>
  <c r="C272" i="20"/>
  <c r="D272" i="20" s="1"/>
  <c r="C271" i="20"/>
  <c r="D271" i="20" s="1"/>
  <c r="C270" i="20"/>
  <c r="D270" i="20" s="1"/>
  <c r="C269" i="20"/>
  <c r="D269" i="20" s="1"/>
  <c r="D268" i="20"/>
  <c r="C268" i="20"/>
  <c r="D267" i="20"/>
  <c r="C267" i="20"/>
  <c r="C266" i="20"/>
  <c r="D266" i="20" s="1"/>
  <c r="C265" i="20"/>
  <c r="D265" i="20" s="1"/>
  <c r="C264" i="20"/>
  <c r="D264" i="20" s="1"/>
  <c r="C263" i="20"/>
  <c r="D263" i="20" s="1"/>
  <c r="D262" i="20"/>
  <c r="C262" i="20"/>
  <c r="D261" i="20"/>
  <c r="C261" i="20"/>
  <c r="C260" i="20"/>
  <c r="D260" i="20" s="1"/>
  <c r="C259" i="20"/>
  <c r="D259" i="20" s="1"/>
  <c r="C258" i="20"/>
  <c r="D258" i="20" s="1"/>
  <c r="C257" i="20"/>
  <c r="D257" i="20" s="1"/>
  <c r="D256" i="20"/>
  <c r="C256" i="20"/>
  <c r="D255" i="20"/>
  <c r="C255" i="20"/>
  <c r="C254" i="20"/>
  <c r="D254" i="20" s="1"/>
  <c r="C253" i="20"/>
  <c r="D253" i="20" s="1"/>
  <c r="C252" i="20"/>
  <c r="D252" i="20" s="1"/>
  <c r="C251" i="20"/>
  <c r="D251" i="20" s="1"/>
  <c r="D250" i="20"/>
  <c r="C250" i="20"/>
  <c r="D249" i="20"/>
  <c r="C249" i="20"/>
  <c r="C248" i="20"/>
  <c r="D248" i="20" s="1"/>
  <c r="C247" i="20"/>
  <c r="D247" i="20" s="1"/>
  <c r="C246" i="20"/>
  <c r="D246" i="20" s="1"/>
  <c r="C245" i="20"/>
  <c r="D245" i="20" s="1"/>
  <c r="D244" i="20"/>
  <c r="C244" i="20"/>
  <c r="D243" i="20"/>
  <c r="C243" i="20"/>
  <c r="C242" i="20"/>
  <c r="D242" i="20" s="1"/>
  <c r="C241" i="20"/>
  <c r="D241" i="20" s="1"/>
  <c r="C240" i="20"/>
  <c r="D240" i="20" s="1"/>
  <c r="C239" i="20"/>
  <c r="D239" i="20" s="1"/>
  <c r="D238" i="20"/>
  <c r="C238" i="20"/>
  <c r="D237" i="20"/>
  <c r="C237" i="20"/>
  <c r="C236" i="20"/>
  <c r="D236" i="20" s="1"/>
  <c r="C235" i="20"/>
  <c r="D235" i="20" s="1"/>
  <c r="C234" i="20"/>
  <c r="D234" i="20" s="1"/>
  <c r="C233" i="20"/>
  <c r="D233" i="20" s="1"/>
  <c r="D232" i="20"/>
  <c r="C232" i="20"/>
  <c r="D231" i="20"/>
  <c r="C231" i="20"/>
  <c r="C230" i="20"/>
  <c r="D230" i="20" s="1"/>
  <c r="C229" i="20"/>
  <c r="D229" i="20" s="1"/>
  <c r="C228" i="20"/>
  <c r="D228" i="20" s="1"/>
  <c r="C227" i="20"/>
  <c r="D227" i="20" s="1"/>
  <c r="D226" i="20"/>
  <c r="C226" i="20"/>
  <c r="D225" i="20"/>
  <c r="C225" i="20"/>
  <c r="C224" i="20"/>
  <c r="D224" i="20" s="1"/>
  <c r="C223" i="20"/>
  <c r="D223" i="20" s="1"/>
  <c r="C222" i="20"/>
  <c r="D222" i="20" s="1"/>
  <c r="C221" i="20"/>
  <c r="D221" i="20" s="1"/>
  <c r="D220" i="20"/>
  <c r="C220" i="20"/>
  <c r="D219" i="20"/>
  <c r="C219" i="20"/>
  <c r="C218" i="20"/>
  <c r="D218" i="20" s="1"/>
  <c r="C217" i="20"/>
  <c r="D217" i="20" s="1"/>
  <c r="C216" i="20"/>
  <c r="D216" i="20" s="1"/>
  <c r="C215" i="20"/>
  <c r="D215" i="20" s="1"/>
  <c r="D214" i="20"/>
  <c r="C214" i="20"/>
  <c r="D213" i="20"/>
  <c r="C213" i="20"/>
  <c r="C212" i="20"/>
  <c r="D212" i="20" s="1"/>
  <c r="C211" i="20"/>
  <c r="D211" i="20" s="1"/>
  <c r="C210" i="20"/>
  <c r="D210" i="20" s="1"/>
  <c r="C209" i="20"/>
  <c r="D209" i="20" s="1"/>
  <c r="D208" i="20"/>
  <c r="C208" i="20"/>
  <c r="D207" i="20"/>
  <c r="C207" i="20"/>
  <c r="C206" i="20"/>
  <c r="D206" i="20" s="1"/>
  <c r="C205" i="20"/>
  <c r="D205" i="20" s="1"/>
  <c r="C204" i="20"/>
  <c r="D204" i="20" s="1"/>
  <c r="C203" i="20"/>
  <c r="D203" i="20" s="1"/>
  <c r="D202" i="20"/>
  <c r="C202" i="20"/>
  <c r="D201" i="20"/>
  <c r="C201" i="20"/>
  <c r="C200" i="20"/>
  <c r="D200" i="20" s="1"/>
  <c r="C199" i="20"/>
  <c r="D199" i="20" s="1"/>
  <c r="C198" i="20"/>
  <c r="D198" i="20" s="1"/>
  <c r="C197" i="20"/>
  <c r="D197" i="20" s="1"/>
  <c r="D196" i="20"/>
  <c r="C196" i="20"/>
  <c r="D195" i="20"/>
  <c r="C195" i="20"/>
  <c r="C194" i="20"/>
  <c r="D194" i="20" s="1"/>
  <c r="C193" i="20"/>
  <c r="D193" i="20" s="1"/>
  <c r="C192" i="20"/>
  <c r="D192" i="20" s="1"/>
  <c r="C191" i="20"/>
  <c r="D191" i="20" s="1"/>
  <c r="D190" i="20"/>
  <c r="C190" i="20"/>
  <c r="D189" i="20"/>
  <c r="C189" i="20"/>
  <c r="C188" i="20"/>
  <c r="D188" i="20" s="1"/>
  <c r="C187" i="20"/>
  <c r="D187" i="20" s="1"/>
  <c r="C186" i="20"/>
  <c r="D186" i="20" s="1"/>
  <c r="C185" i="20"/>
  <c r="D185" i="20" s="1"/>
  <c r="D184" i="20"/>
  <c r="C184" i="20"/>
  <c r="D183" i="20"/>
  <c r="C183" i="20"/>
  <c r="C182" i="20"/>
  <c r="D182" i="20" s="1"/>
  <c r="C181" i="20"/>
  <c r="D181" i="20" s="1"/>
  <c r="C180" i="20"/>
  <c r="D180" i="20" s="1"/>
  <c r="C179" i="20"/>
  <c r="D179" i="20" s="1"/>
  <c r="D178" i="20"/>
  <c r="C178" i="20"/>
  <c r="D177" i="20"/>
  <c r="C177" i="20"/>
  <c r="C176" i="20"/>
  <c r="D176" i="20" s="1"/>
  <c r="C175" i="20"/>
  <c r="D175" i="20" s="1"/>
  <c r="C174" i="20"/>
  <c r="D174" i="20" s="1"/>
  <c r="C173" i="20"/>
  <c r="D173" i="20" s="1"/>
  <c r="D172" i="20"/>
  <c r="C172" i="20"/>
  <c r="D171" i="20"/>
  <c r="C171" i="20"/>
  <c r="C170" i="20"/>
  <c r="D170" i="20" s="1"/>
  <c r="C169" i="20"/>
  <c r="D169" i="20" s="1"/>
  <c r="C168" i="20"/>
  <c r="D168" i="20" s="1"/>
  <c r="C167" i="20"/>
  <c r="D167" i="20" s="1"/>
  <c r="D166" i="20"/>
  <c r="C166" i="20"/>
  <c r="D165" i="20"/>
  <c r="C165" i="20"/>
  <c r="C164" i="20"/>
  <c r="D164" i="20" s="1"/>
  <c r="D163" i="20"/>
  <c r="C163" i="20"/>
  <c r="C162" i="20"/>
  <c r="D162" i="20" s="1"/>
  <c r="C161" i="20"/>
  <c r="D161" i="20" s="1"/>
  <c r="D160" i="20"/>
  <c r="C160" i="20"/>
  <c r="D159" i="20"/>
  <c r="C159" i="20"/>
  <c r="C158" i="20"/>
  <c r="D158" i="20" s="1"/>
  <c r="D157" i="20"/>
  <c r="C157" i="20"/>
  <c r="C156" i="20"/>
  <c r="D156" i="20" s="1"/>
  <c r="C155" i="20"/>
  <c r="D155" i="20" s="1"/>
  <c r="D154" i="20"/>
  <c r="C154" i="20"/>
  <c r="D153" i="20"/>
  <c r="C153" i="20"/>
  <c r="C152" i="20"/>
  <c r="D152" i="20" s="1"/>
  <c r="D151" i="20"/>
  <c r="C151" i="20"/>
  <c r="C150" i="20"/>
  <c r="D150" i="20" s="1"/>
  <c r="C149" i="20"/>
  <c r="D149" i="20" s="1"/>
  <c r="D148" i="20"/>
  <c r="C148" i="20"/>
  <c r="D147" i="20"/>
  <c r="C147" i="20"/>
  <c r="C146" i="20"/>
  <c r="D146" i="20" s="1"/>
  <c r="D145" i="20"/>
  <c r="C145" i="20"/>
  <c r="C144" i="20"/>
  <c r="D144" i="20" s="1"/>
  <c r="C143" i="20"/>
  <c r="D143" i="20" s="1"/>
  <c r="D142" i="20"/>
  <c r="C142" i="20"/>
  <c r="D141" i="20"/>
  <c r="C141" i="20"/>
  <c r="C140" i="20"/>
  <c r="D140" i="20" s="1"/>
  <c r="D139" i="20"/>
  <c r="C139" i="20"/>
  <c r="C138" i="20"/>
  <c r="D138" i="20" s="1"/>
  <c r="C137" i="20"/>
  <c r="D137" i="20" s="1"/>
  <c r="D136" i="20"/>
  <c r="C136" i="20"/>
  <c r="D135" i="20"/>
  <c r="C135" i="20"/>
  <c r="C134" i="20"/>
  <c r="D134" i="20" s="1"/>
  <c r="D133" i="20"/>
  <c r="C133" i="20"/>
  <c r="C132" i="20"/>
  <c r="D132" i="20" s="1"/>
  <c r="C131" i="20"/>
  <c r="D131" i="20" s="1"/>
  <c r="D130" i="20"/>
  <c r="C130" i="20"/>
  <c r="D129" i="20"/>
  <c r="C129" i="20"/>
  <c r="C128" i="20"/>
  <c r="D128" i="20" s="1"/>
  <c r="D127" i="20"/>
  <c r="C127" i="20"/>
  <c r="C126" i="20"/>
  <c r="D126" i="20" s="1"/>
  <c r="C125" i="20"/>
  <c r="D125" i="20" s="1"/>
  <c r="D124" i="20"/>
  <c r="C124" i="20"/>
  <c r="D123" i="20"/>
  <c r="C123" i="20"/>
  <c r="C122" i="20"/>
  <c r="D122" i="20" s="1"/>
  <c r="D121" i="20"/>
  <c r="C121" i="20"/>
  <c r="C120" i="20"/>
  <c r="D120" i="20" s="1"/>
  <c r="C119" i="20"/>
  <c r="D119" i="20" s="1"/>
  <c r="D118" i="20"/>
  <c r="C118" i="20"/>
  <c r="D117" i="20"/>
  <c r="C117" i="20"/>
  <c r="C116" i="20"/>
  <c r="D116" i="20" s="1"/>
  <c r="D115" i="20"/>
  <c r="C115" i="20"/>
  <c r="C114" i="20"/>
  <c r="D114" i="20" s="1"/>
  <c r="C113" i="20"/>
  <c r="D113" i="20" s="1"/>
  <c r="D112" i="20"/>
  <c r="C112" i="20"/>
  <c r="D111" i="20"/>
  <c r="C111" i="20"/>
  <c r="C110" i="20"/>
  <c r="D110" i="20" s="1"/>
  <c r="D109" i="20"/>
  <c r="C109" i="20"/>
  <c r="C108" i="20"/>
  <c r="D108" i="20" s="1"/>
  <c r="C107" i="20"/>
  <c r="D107" i="20" s="1"/>
  <c r="D106" i="20"/>
  <c r="C106" i="20"/>
  <c r="D105" i="20"/>
  <c r="C105" i="20"/>
  <c r="C104" i="20"/>
  <c r="D104" i="20" s="1"/>
  <c r="D103" i="20"/>
  <c r="C103" i="20"/>
  <c r="C102" i="20"/>
  <c r="D102" i="20" s="1"/>
  <c r="C101" i="20"/>
  <c r="D101" i="20" s="1"/>
  <c r="D100" i="20"/>
  <c r="C100" i="20"/>
  <c r="D99" i="20"/>
  <c r="C99" i="20"/>
  <c r="C98" i="20"/>
  <c r="D98" i="20" s="1"/>
  <c r="D97" i="20"/>
  <c r="C97" i="20"/>
  <c r="C96" i="20"/>
  <c r="D96" i="20" s="1"/>
  <c r="C95" i="20"/>
  <c r="D95" i="20" s="1"/>
  <c r="D94" i="20"/>
  <c r="C94" i="20"/>
  <c r="D93" i="20"/>
  <c r="C93" i="20"/>
  <c r="C92" i="20"/>
  <c r="D92" i="20" s="1"/>
  <c r="D91" i="20"/>
  <c r="C91" i="20"/>
  <c r="C90" i="20"/>
  <c r="D90" i="20" s="1"/>
  <c r="C89" i="20"/>
  <c r="D89" i="20" s="1"/>
  <c r="D88" i="20"/>
  <c r="C88" i="20"/>
  <c r="D87" i="20"/>
  <c r="C87" i="20"/>
  <c r="C86" i="20"/>
  <c r="D86" i="20" s="1"/>
  <c r="D85" i="20"/>
  <c r="C85" i="20"/>
  <c r="C84" i="20"/>
  <c r="D84" i="20" s="1"/>
  <c r="C83" i="20"/>
  <c r="D83" i="20" s="1"/>
  <c r="D82" i="20"/>
  <c r="C82" i="20"/>
  <c r="D81" i="20"/>
  <c r="C81" i="20"/>
  <c r="C80" i="20"/>
  <c r="D80" i="20" s="1"/>
  <c r="D79" i="20"/>
  <c r="C79" i="20"/>
  <c r="C78" i="20"/>
  <c r="D78" i="20" s="1"/>
  <c r="C77" i="20"/>
  <c r="D77" i="20" s="1"/>
  <c r="D76" i="20"/>
  <c r="C76" i="20"/>
  <c r="D75" i="20"/>
  <c r="C75" i="20"/>
  <c r="C74" i="20"/>
  <c r="D74" i="20" s="1"/>
  <c r="D73" i="20"/>
  <c r="C73" i="20"/>
  <c r="C72" i="20"/>
  <c r="D72" i="20" s="1"/>
  <c r="C71" i="20"/>
  <c r="D71" i="20" s="1"/>
  <c r="D70" i="20"/>
  <c r="C70" i="20"/>
  <c r="D69" i="20"/>
  <c r="C69" i="20"/>
  <c r="C68" i="20"/>
  <c r="D68" i="20" s="1"/>
  <c r="D67" i="20"/>
  <c r="C67" i="20"/>
  <c r="C66" i="20"/>
  <c r="D66" i="20" s="1"/>
  <c r="C65" i="20"/>
  <c r="D65" i="20" s="1"/>
  <c r="D64" i="20"/>
  <c r="C64" i="20"/>
  <c r="D63" i="20"/>
  <c r="C63" i="20"/>
  <c r="C62" i="20"/>
  <c r="D62" i="20" s="1"/>
  <c r="D61" i="20"/>
  <c r="C61" i="20"/>
  <c r="C60" i="20"/>
  <c r="D60" i="20" s="1"/>
  <c r="C59" i="20"/>
  <c r="D59" i="20" s="1"/>
  <c r="D58" i="20"/>
  <c r="C58" i="20"/>
  <c r="D57" i="20"/>
  <c r="C57" i="20"/>
  <c r="C56" i="20"/>
  <c r="D56" i="20" s="1"/>
  <c r="D55" i="20"/>
  <c r="C55" i="20"/>
  <c r="C54" i="20"/>
  <c r="D54" i="20" s="1"/>
  <c r="C53" i="20"/>
  <c r="D53" i="20" s="1"/>
  <c r="D52" i="20"/>
  <c r="C52" i="20"/>
  <c r="D51" i="20"/>
  <c r="C51" i="20"/>
  <c r="C50" i="20"/>
  <c r="D50" i="20" s="1"/>
  <c r="D49" i="20"/>
  <c r="C49" i="20"/>
  <c r="C48" i="20"/>
  <c r="D48" i="20" s="1"/>
  <c r="C47" i="20"/>
  <c r="D47" i="20" s="1"/>
  <c r="D46" i="20"/>
  <c r="C46" i="20"/>
  <c r="D45" i="20"/>
  <c r="C45" i="20"/>
  <c r="C44" i="20"/>
  <c r="D44" i="20" s="1"/>
  <c r="D43" i="20"/>
  <c r="C43" i="20"/>
  <c r="C42" i="20"/>
  <c r="D42" i="20" s="1"/>
  <c r="C41" i="20"/>
  <c r="D41" i="20" s="1"/>
  <c r="D40" i="20"/>
  <c r="C40" i="20"/>
  <c r="D39" i="20"/>
  <c r="C39" i="20"/>
  <c r="C38" i="20"/>
  <c r="D38" i="20" s="1"/>
  <c r="D37" i="20"/>
  <c r="C37" i="20"/>
  <c r="C36" i="20"/>
  <c r="D36" i="20" s="1"/>
  <c r="C35" i="20"/>
  <c r="D35" i="20" s="1"/>
  <c r="D34" i="20"/>
  <c r="C34" i="20"/>
  <c r="D33" i="20"/>
  <c r="C33" i="20"/>
  <c r="C32" i="20"/>
  <c r="D32" i="20" s="1"/>
  <c r="D31" i="20"/>
  <c r="C31" i="20"/>
  <c r="C30" i="20"/>
  <c r="D30" i="20" s="1"/>
  <c r="C29" i="20"/>
  <c r="D29" i="20" s="1"/>
  <c r="D28" i="20"/>
  <c r="C28" i="20"/>
  <c r="D27" i="20"/>
  <c r="C27" i="20"/>
  <c r="C26" i="20"/>
  <c r="D26" i="20" s="1"/>
  <c r="D25" i="20"/>
  <c r="C25" i="20"/>
  <c r="C24" i="20"/>
  <c r="D24" i="20" s="1"/>
  <c r="C23" i="20"/>
  <c r="D23" i="20" s="1"/>
  <c r="D22" i="20"/>
  <c r="C22" i="20"/>
  <c r="D21" i="20"/>
  <c r="C21" i="20"/>
  <c r="C20" i="20"/>
  <c r="D20" i="20" s="1"/>
  <c r="D19" i="20"/>
  <c r="C19" i="20"/>
  <c r="C18" i="20"/>
  <c r="D18" i="20" s="1"/>
  <c r="C17" i="20"/>
  <c r="D17" i="20" s="1"/>
  <c r="D16" i="20"/>
  <c r="C16" i="20"/>
  <c r="D15" i="20"/>
  <c r="C15" i="20"/>
  <c r="C14" i="20"/>
  <c r="D14" i="20" s="1"/>
  <c r="D13" i="20"/>
  <c r="C13" i="20"/>
  <c r="C12" i="20"/>
  <c r="D12" i="20" s="1"/>
  <c r="C11" i="20"/>
  <c r="D11" i="20" s="1"/>
  <c r="D10" i="20"/>
  <c r="C10" i="20"/>
  <c r="D9" i="20"/>
  <c r="C9" i="20"/>
  <c r="C8" i="20"/>
  <c r="D8" i="20" s="1"/>
  <c r="D7" i="20"/>
  <c r="C7" i="20"/>
  <c r="C6" i="20"/>
  <c r="D6" i="20" s="1"/>
  <c r="C5" i="20"/>
  <c r="D5" i="20" s="1"/>
  <c r="D4" i="20"/>
  <c r="C4" i="20"/>
  <c r="D3" i="20"/>
  <c r="C3" i="20"/>
  <c r="C2" i="20"/>
  <c r="D2" i="20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E2" i="18"/>
  <c r="F2" i="18" s="1"/>
  <c r="G2" i="18"/>
  <c r="Q2" i="18"/>
  <c r="H2" i="18" s="1"/>
  <c r="I2" i="18" s="1"/>
  <c r="S2" i="18"/>
  <c r="E3" i="18"/>
  <c r="V3" i="18" s="1"/>
  <c r="G3" i="18"/>
  <c r="Q3" i="18"/>
  <c r="H3" i="18" s="1"/>
  <c r="S3" i="18"/>
  <c r="E4" i="18"/>
  <c r="G4" i="18"/>
  <c r="Q4" i="18"/>
  <c r="H4" i="18" s="1"/>
  <c r="I4" i="18" s="1"/>
  <c r="S4" i="18"/>
  <c r="E5" i="18"/>
  <c r="F5" i="18" s="1"/>
  <c r="G5" i="18"/>
  <c r="Q5" i="18"/>
  <c r="H5" i="18" s="1"/>
  <c r="I5" i="18" s="1"/>
  <c r="S5" i="18"/>
  <c r="E6" i="18"/>
  <c r="W6" i="18" s="1"/>
  <c r="G6" i="18"/>
  <c r="Q6" i="18"/>
  <c r="H6" i="18" s="1"/>
  <c r="R6" i="18" s="1"/>
  <c r="S6" i="18"/>
  <c r="E7" i="18"/>
  <c r="F7" i="18" s="1"/>
  <c r="G7" i="18"/>
  <c r="Q7" i="18"/>
  <c r="H7" i="18" s="1"/>
  <c r="S7" i="18"/>
  <c r="E8" i="18"/>
  <c r="F8" i="18" s="1"/>
  <c r="G8" i="18"/>
  <c r="Q8" i="18"/>
  <c r="H8" i="18" s="1"/>
  <c r="R8" i="18" s="1"/>
  <c r="S8" i="18"/>
  <c r="E9" i="18"/>
  <c r="F9" i="18" s="1"/>
  <c r="G9" i="18"/>
  <c r="Q9" i="18"/>
  <c r="H9" i="18" s="1"/>
  <c r="R9" i="18" s="1"/>
  <c r="S9" i="18"/>
  <c r="E10" i="18"/>
  <c r="F10" i="18" s="1"/>
  <c r="G10" i="18"/>
  <c r="Q10" i="18"/>
  <c r="H10" i="18" s="1"/>
  <c r="S10" i="18"/>
  <c r="E11" i="18"/>
  <c r="W11" i="18" s="1"/>
  <c r="G11" i="18"/>
  <c r="Q11" i="18"/>
  <c r="H11" i="18" s="1"/>
  <c r="S11" i="18"/>
  <c r="E12" i="18"/>
  <c r="F12" i="18" s="1"/>
  <c r="G12" i="18"/>
  <c r="Q12" i="18"/>
  <c r="H12" i="18" s="1"/>
  <c r="S12" i="18"/>
  <c r="E13" i="18"/>
  <c r="F13" i="18" s="1"/>
  <c r="G13" i="18"/>
  <c r="Q13" i="18"/>
  <c r="H13" i="18" s="1"/>
  <c r="S13" i="18"/>
  <c r="E14" i="18"/>
  <c r="F14" i="18" s="1"/>
  <c r="G14" i="18"/>
  <c r="Q14" i="18"/>
  <c r="H14" i="18" s="1"/>
  <c r="I14" i="18" s="1"/>
  <c r="S14" i="18"/>
  <c r="E15" i="18"/>
  <c r="F15" i="18" s="1"/>
  <c r="G15" i="18"/>
  <c r="Q15" i="18"/>
  <c r="H15" i="18" s="1"/>
  <c r="I15" i="18" s="1"/>
  <c r="S15" i="18"/>
  <c r="E16" i="18"/>
  <c r="U16" i="18" s="1"/>
  <c r="G16" i="18"/>
  <c r="Q16" i="18"/>
  <c r="H16" i="18" s="1"/>
  <c r="I16" i="18" s="1"/>
  <c r="S16" i="18"/>
  <c r="E17" i="18"/>
  <c r="U17" i="18" s="1"/>
  <c r="G17" i="18"/>
  <c r="Q17" i="18"/>
  <c r="H17" i="18" s="1"/>
  <c r="R17" i="18" s="1"/>
  <c r="S17" i="18"/>
  <c r="E18" i="18"/>
  <c r="V18" i="18" s="1"/>
  <c r="G18" i="18"/>
  <c r="Q18" i="18"/>
  <c r="H18" i="18" s="1"/>
  <c r="S18" i="18"/>
  <c r="E19" i="18"/>
  <c r="F19" i="18" s="1"/>
  <c r="G19" i="18"/>
  <c r="Q19" i="18"/>
  <c r="H19" i="18" s="1"/>
  <c r="S19" i="18"/>
  <c r="E20" i="18"/>
  <c r="U20" i="18" s="1"/>
  <c r="G20" i="18"/>
  <c r="Q20" i="18"/>
  <c r="H20" i="18" s="1"/>
  <c r="R20" i="18" s="1"/>
  <c r="S20" i="18"/>
  <c r="E21" i="18"/>
  <c r="F21" i="18" s="1"/>
  <c r="G21" i="18"/>
  <c r="Q21" i="18"/>
  <c r="H21" i="18" s="1"/>
  <c r="R21" i="18" s="1"/>
  <c r="S21" i="18"/>
  <c r="E22" i="18"/>
  <c r="V22" i="18" s="1"/>
  <c r="G22" i="18"/>
  <c r="Q22" i="18"/>
  <c r="H22" i="18" s="1"/>
  <c r="S22" i="18"/>
  <c r="E23" i="18"/>
  <c r="F23" i="18" s="1"/>
  <c r="G23" i="18"/>
  <c r="Q23" i="18"/>
  <c r="H23" i="18" s="1"/>
  <c r="S23" i="18"/>
  <c r="E24" i="18"/>
  <c r="W24" i="18" s="1"/>
  <c r="G24" i="18"/>
  <c r="Q24" i="18"/>
  <c r="H24" i="18" s="1"/>
  <c r="S24" i="18"/>
  <c r="E25" i="18"/>
  <c r="F25" i="18" s="1"/>
  <c r="G25" i="18"/>
  <c r="Q25" i="18"/>
  <c r="H25" i="18" s="1"/>
  <c r="I25" i="18" s="1"/>
  <c r="S25" i="18"/>
  <c r="E26" i="18"/>
  <c r="F26" i="18" s="1"/>
  <c r="G26" i="18"/>
  <c r="Q26" i="18"/>
  <c r="H26" i="18" s="1"/>
  <c r="I26" i="18" s="1"/>
  <c r="S26" i="18"/>
  <c r="E27" i="18"/>
  <c r="V27" i="18" s="1"/>
  <c r="G27" i="18"/>
  <c r="Q27" i="18"/>
  <c r="H27" i="18" s="1"/>
  <c r="I27" i="18" s="1"/>
  <c r="S27" i="18"/>
  <c r="E28" i="18"/>
  <c r="G28" i="18"/>
  <c r="Q28" i="18"/>
  <c r="H28" i="18" s="1"/>
  <c r="I28" i="18" s="1"/>
  <c r="S28" i="18"/>
  <c r="E29" i="18"/>
  <c r="F29" i="18" s="1"/>
  <c r="G29" i="18"/>
  <c r="Q29" i="18"/>
  <c r="H29" i="18" s="1"/>
  <c r="I29" i="18" s="1"/>
  <c r="S29" i="18"/>
  <c r="E30" i="18"/>
  <c r="G30" i="18"/>
  <c r="Q30" i="18"/>
  <c r="H30" i="18" s="1"/>
  <c r="S30" i="18"/>
  <c r="E31" i="18"/>
  <c r="F31" i="18" s="1"/>
  <c r="G31" i="18"/>
  <c r="H31" i="18"/>
  <c r="R31" i="18" s="1"/>
  <c r="Q31" i="18"/>
  <c r="S31" i="18"/>
  <c r="E32" i="18"/>
  <c r="V32" i="18" s="1"/>
  <c r="G32" i="18"/>
  <c r="H32" i="18"/>
  <c r="R32" i="18" s="1"/>
  <c r="Q32" i="18"/>
  <c r="S32" i="18"/>
  <c r="E33" i="18"/>
  <c r="F33" i="18" s="1"/>
  <c r="G33" i="18"/>
  <c r="H33" i="18"/>
  <c r="R33" i="18" s="1"/>
  <c r="I33" i="18"/>
  <c r="Q33" i="18"/>
  <c r="S33" i="18"/>
  <c r="E34" i="18"/>
  <c r="G34" i="18"/>
  <c r="H34" i="18"/>
  <c r="Q34" i="18"/>
  <c r="S34" i="18"/>
  <c r="E35" i="18"/>
  <c r="U35" i="18" s="1"/>
  <c r="G35" i="18"/>
  <c r="H35" i="18"/>
  <c r="I35" i="18" s="1"/>
  <c r="Q35" i="18"/>
  <c r="S35" i="18"/>
  <c r="E36" i="18"/>
  <c r="F36" i="18" s="1"/>
  <c r="G36" i="18"/>
  <c r="H36" i="18"/>
  <c r="I36" i="18" s="1"/>
  <c r="Q36" i="18"/>
  <c r="S36" i="18"/>
  <c r="E37" i="18"/>
  <c r="V37" i="18" s="1"/>
  <c r="G37" i="18"/>
  <c r="H37" i="18"/>
  <c r="I37" i="18" s="1"/>
  <c r="Q37" i="18"/>
  <c r="S37" i="18"/>
  <c r="E38" i="18"/>
  <c r="F38" i="18" s="1"/>
  <c r="G38" i="18"/>
  <c r="H38" i="18"/>
  <c r="I38" i="18"/>
  <c r="Q38" i="18"/>
  <c r="R38" i="18"/>
  <c r="S38" i="18"/>
  <c r="E39" i="18"/>
  <c r="F39" i="18" s="1"/>
  <c r="G39" i="18"/>
  <c r="H39" i="18"/>
  <c r="I39" i="18" s="1"/>
  <c r="Q39" i="18"/>
  <c r="S39" i="18"/>
  <c r="E40" i="18"/>
  <c r="W40" i="18" s="1"/>
  <c r="G40" i="18"/>
  <c r="H40" i="18"/>
  <c r="I40" i="18" s="1"/>
  <c r="Q40" i="18"/>
  <c r="S40" i="18"/>
  <c r="E41" i="18"/>
  <c r="V41" i="18" s="1"/>
  <c r="G41" i="18"/>
  <c r="H41" i="18"/>
  <c r="I41" i="18"/>
  <c r="Q41" i="18"/>
  <c r="R41" i="18"/>
  <c r="S41" i="18"/>
  <c r="E42" i="18"/>
  <c r="W42" i="18" s="1"/>
  <c r="G42" i="18"/>
  <c r="H42" i="18"/>
  <c r="R42" i="18" s="1"/>
  <c r="I42" i="18"/>
  <c r="Q42" i="18"/>
  <c r="S42" i="18"/>
  <c r="E43" i="18"/>
  <c r="F43" i="18" s="1"/>
  <c r="G43" i="18"/>
  <c r="H43" i="18"/>
  <c r="R43" i="18" s="1"/>
  <c r="I43" i="18"/>
  <c r="Q43" i="18"/>
  <c r="S43" i="18"/>
  <c r="E44" i="18"/>
  <c r="U44" i="18" s="1"/>
  <c r="G44" i="18"/>
  <c r="H44" i="18"/>
  <c r="I44" i="18" s="1"/>
  <c r="Q44" i="18"/>
  <c r="S44" i="18"/>
  <c r="E45" i="18"/>
  <c r="F45" i="18" s="1"/>
  <c r="G45" i="18"/>
  <c r="H45" i="18"/>
  <c r="R45" i="18" s="1"/>
  <c r="Q45" i="18"/>
  <c r="S45" i="18"/>
  <c r="E46" i="18"/>
  <c r="W46" i="18" s="1"/>
  <c r="G46" i="18"/>
  <c r="H46" i="18"/>
  <c r="I46" i="18" s="1"/>
  <c r="Q46" i="18"/>
  <c r="S46" i="18"/>
  <c r="E47" i="18"/>
  <c r="V47" i="18" s="1"/>
  <c r="G47" i="18"/>
  <c r="H47" i="18"/>
  <c r="Q47" i="18"/>
  <c r="S47" i="18"/>
  <c r="E48" i="18"/>
  <c r="V48" i="18" s="1"/>
  <c r="G48" i="18"/>
  <c r="H48" i="18"/>
  <c r="R48" i="18" s="1"/>
  <c r="I48" i="18"/>
  <c r="Q48" i="18"/>
  <c r="S48" i="18"/>
  <c r="E49" i="18"/>
  <c r="U49" i="18" s="1"/>
  <c r="G49" i="18"/>
  <c r="H49" i="18"/>
  <c r="Q49" i="18"/>
  <c r="S49" i="18"/>
  <c r="E50" i="18"/>
  <c r="G50" i="18"/>
  <c r="H50" i="18"/>
  <c r="I50" i="18" s="1"/>
  <c r="Q50" i="18"/>
  <c r="R50" i="18"/>
  <c r="S50" i="18"/>
  <c r="E51" i="18"/>
  <c r="F51" i="18" s="1"/>
  <c r="G51" i="18"/>
  <c r="H51" i="18"/>
  <c r="I51" i="18" s="1"/>
  <c r="Q51" i="18"/>
  <c r="R51" i="18"/>
  <c r="S51" i="18"/>
  <c r="E52" i="18"/>
  <c r="U52" i="18" s="1"/>
  <c r="G52" i="18"/>
  <c r="H52" i="18"/>
  <c r="I52" i="18" s="1"/>
  <c r="Q52" i="18"/>
  <c r="R52" i="18"/>
  <c r="S52" i="18"/>
  <c r="E53" i="18"/>
  <c r="V53" i="18" s="1"/>
  <c r="G53" i="18"/>
  <c r="H53" i="18"/>
  <c r="I53" i="18" s="1"/>
  <c r="Q53" i="18"/>
  <c r="R53" i="18"/>
  <c r="S53" i="18"/>
  <c r="E54" i="18"/>
  <c r="U54" i="18" s="1"/>
  <c r="G54" i="18"/>
  <c r="H54" i="18"/>
  <c r="I54" i="18"/>
  <c r="Q54" i="18"/>
  <c r="R54" i="18"/>
  <c r="S54" i="18"/>
  <c r="E55" i="18"/>
  <c r="F55" i="18" s="1"/>
  <c r="G55" i="18"/>
  <c r="H55" i="18"/>
  <c r="R55" i="18" s="1"/>
  <c r="Q55" i="18"/>
  <c r="S55" i="18"/>
  <c r="E56" i="18"/>
  <c r="U56" i="18" s="1"/>
  <c r="G56" i="18"/>
  <c r="H56" i="18"/>
  <c r="Q56" i="18"/>
  <c r="S56" i="18"/>
  <c r="E57" i="18"/>
  <c r="F57" i="18" s="1"/>
  <c r="G57" i="18"/>
  <c r="H57" i="18"/>
  <c r="Q57" i="18"/>
  <c r="S57" i="18"/>
  <c r="E58" i="18"/>
  <c r="G58" i="18"/>
  <c r="H58" i="18"/>
  <c r="I58" i="18"/>
  <c r="Q58" i="18"/>
  <c r="R58" i="18"/>
  <c r="S58" i="18"/>
  <c r="E59" i="18"/>
  <c r="V59" i="18" s="1"/>
  <c r="G59" i="18"/>
  <c r="H59" i="18"/>
  <c r="Q59" i="18"/>
  <c r="S59" i="18"/>
  <c r="E60" i="18"/>
  <c r="W60" i="18" s="1"/>
  <c r="G60" i="18"/>
  <c r="H60" i="18"/>
  <c r="R60" i="18" s="1"/>
  <c r="I60" i="18"/>
  <c r="Q60" i="18"/>
  <c r="S60" i="18"/>
  <c r="E61" i="18"/>
  <c r="F61" i="18" s="1"/>
  <c r="G61" i="18"/>
  <c r="H61" i="18"/>
  <c r="I61" i="18" s="1"/>
  <c r="Q61" i="18"/>
  <c r="S61" i="18"/>
  <c r="E62" i="18"/>
  <c r="F62" i="18" s="1"/>
  <c r="G62" i="18"/>
  <c r="H62" i="18"/>
  <c r="I62" i="18" s="1"/>
  <c r="Q62" i="18"/>
  <c r="R62" i="18"/>
  <c r="S62" i="18"/>
  <c r="E63" i="18"/>
  <c r="F63" i="18" s="1"/>
  <c r="G63" i="18"/>
  <c r="H63" i="18"/>
  <c r="I63" i="18" s="1"/>
  <c r="Q63" i="18"/>
  <c r="S63" i="18"/>
  <c r="E64" i="18"/>
  <c r="V64" i="18" s="1"/>
  <c r="G64" i="18"/>
  <c r="H64" i="18"/>
  <c r="I64" i="18" s="1"/>
  <c r="Q64" i="18"/>
  <c r="S64" i="18"/>
  <c r="E65" i="18"/>
  <c r="V65" i="18" s="1"/>
  <c r="G65" i="18"/>
  <c r="H65" i="18"/>
  <c r="I65" i="18"/>
  <c r="Q65" i="18"/>
  <c r="R65" i="18"/>
  <c r="S65" i="18"/>
  <c r="E66" i="18"/>
  <c r="V66" i="18" s="1"/>
  <c r="G66" i="18"/>
  <c r="H66" i="18"/>
  <c r="R66" i="18" s="1"/>
  <c r="I66" i="18"/>
  <c r="Q66" i="18"/>
  <c r="S66" i="18"/>
  <c r="E67" i="18"/>
  <c r="F67" i="18" s="1"/>
  <c r="G67" i="18"/>
  <c r="H67" i="18"/>
  <c r="R67" i="18" s="1"/>
  <c r="Q67" i="18"/>
  <c r="S67" i="18"/>
  <c r="E68" i="18"/>
  <c r="U68" i="18" s="1"/>
  <c r="G68" i="18"/>
  <c r="H68" i="18"/>
  <c r="I68" i="18"/>
  <c r="Q68" i="18"/>
  <c r="R68" i="18"/>
  <c r="S68" i="18"/>
  <c r="E69" i="18"/>
  <c r="G69" i="18"/>
  <c r="H69" i="18"/>
  <c r="I69" i="18" s="1"/>
  <c r="Q69" i="18"/>
  <c r="S69" i="18"/>
  <c r="E70" i="18"/>
  <c r="W70" i="18" s="1"/>
  <c r="G70" i="18"/>
  <c r="H70" i="18"/>
  <c r="I70" i="18"/>
  <c r="Q70" i="18"/>
  <c r="R70" i="18"/>
  <c r="E71" i="18"/>
  <c r="W71" i="18" s="1"/>
  <c r="G71" i="18"/>
  <c r="H71" i="18"/>
  <c r="I71" i="18" s="1"/>
  <c r="Q71" i="18"/>
  <c r="E72" i="18"/>
  <c r="F72" i="18" s="1"/>
  <c r="G72" i="18"/>
  <c r="H72" i="18"/>
  <c r="I72" i="18" s="1"/>
  <c r="Q72" i="18"/>
  <c r="E73" i="18"/>
  <c r="F73" i="18" s="1"/>
  <c r="G73" i="18"/>
  <c r="H73" i="18"/>
  <c r="R73" i="18" s="1"/>
  <c r="Q73" i="18"/>
  <c r="E74" i="18"/>
  <c r="W74" i="18" s="1"/>
  <c r="G74" i="18"/>
  <c r="H74" i="18"/>
  <c r="Q74" i="18"/>
  <c r="E75" i="18"/>
  <c r="W75" i="18" s="1"/>
  <c r="G75" i="18"/>
  <c r="H75" i="18"/>
  <c r="I75" i="18" s="1"/>
  <c r="Q75" i="18"/>
  <c r="R75" i="18"/>
  <c r="E76" i="18"/>
  <c r="W76" i="18" s="1"/>
  <c r="G76" i="18"/>
  <c r="H76" i="18"/>
  <c r="Q76" i="18"/>
  <c r="E77" i="18"/>
  <c r="W77" i="18" s="1"/>
  <c r="G77" i="18"/>
  <c r="H77" i="18"/>
  <c r="Q77" i="18"/>
  <c r="E78" i="18"/>
  <c r="F78" i="18" s="1"/>
  <c r="G78" i="18"/>
  <c r="H78" i="18"/>
  <c r="Q78" i="18"/>
  <c r="E79" i="18"/>
  <c r="W79" i="18" s="1"/>
  <c r="G79" i="18"/>
  <c r="H79" i="18"/>
  <c r="R79" i="18" s="1"/>
  <c r="Q79" i="18"/>
  <c r="E80" i="18"/>
  <c r="F80" i="18" s="1"/>
  <c r="G80" i="18"/>
  <c r="H80" i="18"/>
  <c r="Q80" i="18"/>
  <c r="E81" i="18"/>
  <c r="W81" i="18" s="1"/>
  <c r="G81" i="18"/>
  <c r="H81" i="18"/>
  <c r="I81" i="18" s="1"/>
  <c r="Q81" i="18"/>
  <c r="E82" i="18"/>
  <c r="F82" i="18" s="1"/>
  <c r="G82" i="18"/>
  <c r="H82" i="18"/>
  <c r="R82" i="18" s="1"/>
  <c r="Q82" i="18"/>
  <c r="E83" i="18"/>
  <c r="W83" i="18" s="1"/>
  <c r="G83" i="18"/>
  <c r="H83" i="18"/>
  <c r="Q83" i="18"/>
  <c r="E84" i="18"/>
  <c r="F84" i="18" s="1"/>
  <c r="G84" i="18"/>
  <c r="H84" i="18"/>
  <c r="I84" i="18" s="1"/>
  <c r="Q84" i="18"/>
  <c r="E85" i="18"/>
  <c r="W85" i="18" s="1"/>
  <c r="G85" i="18"/>
  <c r="H85" i="18"/>
  <c r="R85" i="18" s="1"/>
  <c r="Q85" i="18"/>
  <c r="E86" i="18"/>
  <c r="F86" i="18" s="1"/>
  <c r="G86" i="18"/>
  <c r="H86" i="18"/>
  <c r="Q86" i="18"/>
  <c r="E87" i="18"/>
  <c r="W87" i="18" s="1"/>
  <c r="G87" i="18"/>
  <c r="H87" i="18"/>
  <c r="I87" i="18" s="1"/>
  <c r="Q87" i="18"/>
  <c r="E88" i="18"/>
  <c r="F88" i="18" s="1"/>
  <c r="G88" i="18"/>
  <c r="H88" i="18"/>
  <c r="R88" i="18" s="1"/>
  <c r="Q88" i="18"/>
  <c r="E89" i="18"/>
  <c r="W89" i="18" s="1"/>
  <c r="G89" i="18"/>
  <c r="H89" i="18"/>
  <c r="Q89" i="18"/>
  <c r="E90" i="18"/>
  <c r="F90" i="18" s="1"/>
  <c r="G90" i="18"/>
  <c r="H90" i="18"/>
  <c r="I90" i="18" s="1"/>
  <c r="Q90" i="18"/>
  <c r="E91" i="18"/>
  <c r="W91" i="18" s="1"/>
  <c r="G91" i="18"/>
  <c r="H91" i="18"/>
  <c r="R91" i="18" s="1"/>
  <c r="Q91" i="18"/>
  <c r="E92" i="18"/>
  <c r="F92" i="18" s="1"/>
  <c r="G92" i="18"/>
  <c r="H92" i="18"/>
  <c r="Q92" i="18"/>
  <c r="E93" i="18"/>
  <c r="W93" i="18" s="1"/>
  <c r="G93" i="18"/>
  <c r="H93" i="18"/>
  <c r="I93" i="18" s="1"/>
  <c r="Q93" i="18"/>
  <c r="E94" i="18"/>
  <c r="F94" i="18" s="1"/>
  <c r="G94" i="18"/>
  <c r="H94" i="18"/>
  <c r="R94" i="18" s="1"/>
  <c r="Q94" i="18"/>
  <c r="E95" i="18"/>
  <c r="W95" i="18" s="1"/>
  <c r="G95" i="18"/>
  <c r="H95" i="18"/>
  <c r="Q95" i="18"/>
  <c r="E96" i="18"/>
  <c r="F96" i="18" s="1"/>
  <c r="G96" i="18"/>
  <c r="H96" i="18"/>
  <c r="I96" i="18" s="1"/>
  <c r="Q96" i="18"/>
  <c r="E97" i="18"/>
  <c r="W97" i="18" s="1"/>
  <c r="G97" i="18"/>
  <c r="H97" i="18"/>
  <c r="R97" i="18" s="1"/>
  <c r="Q97" i="18"/>
  <c r="E98" i="18"/>
  <c r="F98" i="18" s="1"/>
  <c r="G98" i="18"/>
  <c r="H98" i="18"/>
  <c r="Q98" i="18"/>
  <c r="E99" i="18"/>
  <c r="W99" i="18" s="1"/>
  <c r="G99" i="18"/>
  <c r="H99" i="18"/>
  <c r="I99" i="18" s="1"/>
  <c r="Q99" i="18"/>
  <c r="E100" i="18"/>
  <c r="F100" i="18" s="1"/>
  <c r="G100" i="18"/>
  <c r="H100" i="18"/>
  <c r="R100" i="18" s="1"/>
  <c r="I100" i="18"/>
  <c r="Q100" i="18"/>
  <c r="E101" i="18"/>
  <c r="F101" i="18" s="1"/>
  <c r="G101" i="18"/>
  <c r="H101" i="18"/>
  <c r="Q101" i="18"/>
  <c r="E102" i="18"/>
  <c r="F102" i="18" s="1"/>
  <c r="G102" i="18"/>
  <c r="H102" i="18"/>
  <c r="I102" i="18" s="1"/>
  <c r="Q102" i="18"/>
  <c r="E103" i="18"/>
  <c r="W103" i="18" s="1"/>
  <c r="G103" i="18"/>
  <c r="H103" i="18"/>
  <c r="I103" i="18" s="1"/>
  <c r="Q103" i="18"/>
  <c r="E104" i="18"/>
  <c r="F104" i="18" s="1"/>
  <c r="G104" i="18"/>
  <c r="H104" i="18"/>
  <c r="Q104" i="18"/>
  <c r="E105" i="18"/>
  <c r="W105" i="18" s="1"/>
  <c r="G105" i="18"/>
  <c r="H105" i="18"/>
  <c r="I105" i="18" s="1"/>
  <c r="Q105" i="18"/>
  <c r="R105" i="18"/>
  <c r="E106" i="18"/>
  <c r="F106" i="18" s="1"/>
  <c r="G106" i="18"/>
  <c r="H106" i="18"/>
  <c r="R106" i="18" s="1"/>
  <c r="I106" i="18"/>
  <c r="Q106" i="18"/>
  <c r="E107" i="18"/>
  <c r="F107" i="18" s="1"/>
  <c r="G107" i="18"/>
  <c r="H107" i="18"/>
  <c r="I107" i="18" s="1"/>
  <c r="Q107" i="18"/>
  <c r="E108" i="18"/>
  <c r="W108" i="18" s="1"/>
  <c r="G108" i="18"/>
  <c r="H108" i="18"/>
  <c r="Q108" i="18"/>
  <c r="E109" i="18"/>
  <c r="G109" i="18"/>
  <c r="H109" i="18"/>
  <c r="I109" i="18"/>
  <c r="Q109" i="18"/>
  <c r="R109" i="18"/>
  <c r="E110" i="18"/>
  <c r="W110" i="18" s="1"/>
  <c r="G110" i="18"/>
  <c r="H110" i="18"/>
  <c r="R110" i="18" s="1"/>
  <c r="Q110" i="18"/>
  <c r="E111" i="18"/>
  <c r="W111" i="18" s="1"/>
  <c r="G111" i="18"/>
  <c r="H111" i="18"/>
  <c r="I111" i="18"/>
  <c r="Q111" i="18"/>
  <c r="R111" i="18"/>
  <c r="E112" i="18"/>
  <c r="W112" i="18" s="1"/>
  <c r="G112" i="18"/>
  <c r="H112" i="18"/>
  <c r="Q112" i="18"/>
  <c r="E113" i="18"/>
  <c r="G113" i="18"/>
  <c r="H113" i="18"/>
  <c r="R113" i="18" s="1"/>
  <c r="I113" i="18"/>
  <c r="Q113" i="18"/>
  <c r="E114" i="18"/>
  <c r="W114" i="18" s="1"/>
  <c r="G114" i="18"/>
  <c r="H114" i="18"/>
  <c r="Q114" i="18"/>
  <c r="E115" i="18"/>
  <c r="V115" i="18" s="1"/>
  <c r="G115" i="18"/>
  <c r="H115" i="18"/>
  <c r="I115" i="18" s="1"/>
  <c r="Q115" i="18"/>
  <c r="E116" i="18"/>
  <c r="W116" i="18" s="1"/>
  <c r="G116" i="18"/>
  <c r="H116" i="18"/>
  <c r="Q116" i="18"/>
  <c r="E117" i="18"/>
  <c r="G117" i="18"/>
  <c r="H117" i="18"/>
  <c r="R117" i="18" s="1"/>
  <c r="I117" i="18"/>
  <c r="Q117" i="18"/>
  <c r="E118" i="18"/>
  <c r="W118" i="18" s="1"/>
  <c r="G118" i="18"/>
  <c r="H118" i="18"/>
  <c r="Q118" i="18"/>
  <c r="E119" i="18"/>
  <c r="W119" i="18" s="1"/>
  <c r="G119" i="18"/>
  <c r="H119" i="18"/>
  <c r="R119" i="18" s="1"/>
  <c r="I119" i="18"/>
  <c r="Q119" i="18"/>
  <c r="E120" i="18"/>
  <c r="W120" i="18" s="1"/>
  <c r="G120" i="18"/>
  <c r="H120" i="18"/>
  <c r="Q120" i="18"/>
  <c r="E121" i="18"/>
  <c r="G121" i="18"/>
  <c r="H121" i="18"/>
  <c r="I121" i="18" s="1"/>
  <c r="Q121" i="18"/>
  <c r="E122" i="18"/>
  <c r="W122" i="18" s="1"/>
  <c r="G122" i="18"/>
  <c r="H122" i="18"/>
  <c r="Q122" i="18"/>
  <c r="E123" i="18"/>
  <c r="V123" i="18" s="1"/>
  <c r="G123" i="18"/>
  <c r="H123" i="18"/>
  <c r="I123" i="18"/>
  <c r="Q123" i="18"/>
  <c r="R123" i="18"/>
  <c r="E124" i="18"/>
  <c r="W124" i="18" s="1"/>
  <c r="G124" i="18"/>
  <c r="H124" i="18"/>
  <c r="Q124" i="18"/>
  <c r="E125" i="18"/>
  <c r="V125" i="18" s="1"/>
  <c r="G125" i="18"/>
  <c r="H125" i="18"/>
  <c r="R125" i="18" s="1"/>
  <c r="Q125" i="18"/>
  <c r="E126" i="18"/>
  <c r="W126" i="18" s="1"/>
  <c r="G126" i="18"/>
  <c r="H126" i="18"/>
  <c r="Q126" i="18"/>
  <c r="E127" i="18"/>
  <c r="V127" i="18" s="1"/>
  <c r="G127" i="18"/>
  <c r="H127" i="18"/>
  <c r="I127" i="18" s="1"/>
  <c r="Q127" i="18"/>
  <c r="E128" i="18"/>
  <c r="W128" i="18" s="1"/>
  <c r="G128" i="18"/>
  <c r="H128" i="18"/>
  <c r="Q128" i="18"/>
  <c r="E129" i="18"/>
  <c r="G129" i="18"/>
  <c r="H129" i="18"/>
  <c r="I129" i="18"/>
  <c r="Q129" i="18"/>
  <c r="R129" i="18"/>
  <c r="E130" i="18"/>
  <c r="W130" i="18" s="1"/>
  <c r="G130" i="18"/>
  <c r="H130" i="18"/>
  <c r="Q130" i="18"/>
  <c r="E131" i="18"/>
  <c r="V131" i="18" s="1"/>
  <c r="G131" i="18"/>
  <c r="H131" i="18"/>
  <c r="I131" i="18" s="1"/>
  <c r="Q131" i="18"/>
  <c r="E132" i="18"/>
  <c r="W132" i="18" s="1"/>
  <c r="G132" i="18"/>
  <c r="H132" i="18"/>
  <c r="R132" i="18" s="1"/>
  <c r="Q132" i="18"/>
  <c r="E133" i="18"/>
  <c r="G133" i="18"/>
  <c r="H133" i="18"/>
  <c r="I133" i="18"/>
  <c r="Q133" i="18"/>
  <c r="R133" i="18"/>
  <c r="E134" i="18"/>
  <c r="W134" i="18" s="1"/>
  <c r="G134" i="18"/>
  <c r="H134" i="18"/>
  <c r="Q134" i="18"/>
  <c r="E135" i="18"/>
  <c r="V135" i="18" s="1"/>
  <c r="G135" i="18"/>
  <c r="H135" i="18"/>
  <c r="I135" i="18" s="1"/>
  <c r="Q135" i="18"/>
  <c r="E136" i="18"/>
  <c r="W136" i="18" s="1"/>
  <c r="G136" i="18"/>
  <c r="H136" i="18"/>
  <c r="I136" i="18" s="1"/>
  <c r="Q136" i="18"/>
  <c r="E137" i="18"/>
  <c r="U137" i="18" s="1"/>
  <c r="G137" i="18"/>
  <c r="H137" i="18"/>
  <c r="I137" i="18"/>
  <c r="Q137" i="18"/>
  <c r="R137" i="18"/>
  <c r="E138" i="18"/>
  <c r="W138" i="18" s="1"/>
  <c r="G138" i="18"/>
  <c r="H138" i="18"/>
  <c r="Q138" i="18"/>
  <c r="E139" i="18"/>
  <c r="G139" i="18"/>
  <c r="H139" i="18"/>
  <c r="I139" i="18"/>
  <c r="Q139" i="18"/>
  <c r="R139" i="18"/>
  <c r="E140" i="18"/>
  <c r="F140" i="18" s="1"/>
  <c r="G140" i="18"/>
  <c r="H140" i="18"/>
  <c r="I140" i="18" s="1"/>
  <c r="Q140" i="18"/>
  <c r="E141" i="18"/>
  <c r="W141" i="18" s="1"/>
  <c r="G141" i="18"/>
  <c r="H141" i="18"/>
  <c r="I141" i="18"/>
  <c r="Q141" i="18"/>
  <c r="R141" i="18"/>
  <c r="E142" i="18"/>
  <c r="W142" i="18" s="1"/>
  <c r="G142" i="18"/>
  <c r="H142" i="18"/>
  <c r="Q142" i="18"/>
  <c r="E143" i="18"/>
  <c r="V143" i="18" s="1"/>
  <c r="G143" i="18"/>
  <c r="H143" i="18"/>
  <c r="R143" i="18" s="1"/>
  <c r="Q143" i="18"/>
  <c r="E144" i="18"/>
  <c r="U144" i="18" s="1"/>
  <c r="G144" i="18"/>
  <c r="H144" i="18"/>
  <c r="R144" i="18" s="1"/>
  <c r="Q144" i="18"/>
  <c r="E145" i="18"/>
  <c r="V145" i="18" s="1"/>
  <c r="G145" i="18"/>
  <c r="H145" i="18"/>
  <c r="R145" i="18" s="1"/>
  <c r="I145" i="18"/>
  <c r="Q145" i="18"/>
  <c r="E146" i="18"/>
  <c r="W146" i="18" s="1"/>
  <c r="G146" i="18"/>
  <c r="H146" i="18"/>
  <c r="Q146" i="18"/>
  <c r="E147" i="18"/>
  <c r="G147" i="18"/>
  <c r="H147" i="18"/>
  <c r="R147" i="18" s="1"/>
  <c r="I147" i="18"/>
  <c r="Q147" i="18"/>
  <c r="E148" i="18"/>
  <c r="W148" i="18" s="1"/>
  <c r="G148" i="18"/>
  <c r="H148" i="18"/>
  <c r="I148" i="18"/>
  <c r="Q148" i="18"/>
  <c r="R148" i="18"/>
  <c r="E149" i="18"/>
  <c r="U149" i="18" s="1"/>
  <c r="G149" i="18"/>
  <c r="H149" i="18"/>
  <c r="I149" i="18" s="1"/>
  <c r="Q149" i="18"/>
  <c r="E150" i="18"/>
  <c r="W150" i="18" s="1"/>
  <c r="G150" i="18"/>
  <c r="H150" i="18"/>
  <c r="Q150" i="18"/>
  <c r="E151" i="18"/>
  <c r="G151" i="18"/>
  <c r="H151" i="18"/>
  <c r="I151" i="18"/>
  <c r="Q151" i="18"/>
  <c r="R151" i="18"/>
  <c r="E152" i="18"/>
  <c r="F152" i="18" s="1"/>
  <c r="G152" i="18"/>
  <c r="H152" i="18"/>
  <c r="I152" i="18" s="1"/>
  <c r="Q152" i="18"/>
  <c r="R152" i="18"/>
  <c r="E153" i="18"/>
  <c r="W153" i="18" s="1"/>
  <c r="G153" i="18"/>
  <c r="H153" i="18"/>
  <c r="R153" i="18" s="1"/>
  <c r="Q153" i="18"/>
  <c r="E154" i="18"/>
  <c r="W154" i="18" s="1"/>
  <c r="G154" i="18"/>
  <c r="H154" i="18"/>
  <c r="Q154" i="18"/>
  <c r="E155" i="18"/>
  <c r="V155" i="18" s="1"/>
  <c r="G155" i="18"/>
  <c r="H155" i="18"/>
  <c r="I155" i="18" s="1"/>
  <c r="Q155" i="18"/>
  <c r="E156" i="18"/>
  <c r="V156" i="18" s="1"/>
  <c r="G156" i="18"/>
  <c r="H156" i="18"/>
  <c r="R156" i="18" s="1"/>
  <c r="I156" i="18"/>
  <c r="Q156" i="18"/>
  <c r="E157" i="18"/>
  <c r="V157" i="18" s="1"/>
  <c r="G157" i="18"/>
  <c r="H157" i="18"/>
  <c r="R157" i="18" s="1"/>
  <c r="I157" i="18"/>
  <c r="Q157" i="18"/>
  <c r="E158" i="18"/>
  <c r="V158" i="18" s="1"/>
  <c r="G158" i="18"/>
  <c r="H158" i="18"/>
  <c r="R158" i="18" s="1"/>
  <c r="Q158" i="18"/>
  <c r="E159" i="18"/>
  <c r="V159" i="18" s="1"/>
  <c r="G159" i="18"/>
  <c r="H159" i="18"/>
  <c r="R159" i="18" s="1"/>
  <c r="Q159" i="18"/>
  <c r="E160" i="18"/>
  <c r="V160" i="18" s="1"/>
  <c r="G160" i="18"/>
  <c r="H160" i="18"/>
  <c r="R160" i="18" s="1"/>
  <c r="I160" i="18"/>
  <c r="Q160" i="18"/>
  <c r="E161" i="18"/>
  <c r="V161" i="18" s="1"/>
  <c r="G161" i="18"/>
  <c r="H161" i="18"/>
  <c r="R161" i="18" s="1"/>
  <c r="I161" i="18"/>
  <c r="Q161" i="18"/>
  <c r="E162" i="18"/>
  <c r="V162" i="18" s="1"/>
  <c r="G162" i="18"/>
  <c r="H162" i="18"/>
  <c r="R162" i="18" s="1"/>
  <c r="Q162" i="18"/>
  <c r="E163" i="18"/>
  <c r="V163" i="18" s="1"/>
  <c r="G163" i="18"/>
  <c r="H163" i="18"/>
  <c r="R163" i="18" s="1"/>
  <c r="Q163" i="18"/>
  <c r="E164" i="18"/>
  <c r="V164" i="18" s="1"/>
  <c r="G164" i="18"/>
  <c r="H164" i="18"/>
  <c r="I164" i="18"/>
  <c r="Q164" i="18"/>
  <c r="R164" i="18"/>
  <c r="E165" i="18"/>
  <c r="V165" i="18" s="1"/>
  <c r="G165" i="18"/>
  <c r="H165" i="18"/>
  <c r="R165" i="18" s="1"/>
  <c r="I165" i="18"/>
  <c r="Q165" i="18"/>
  <c r="E166" i="18"/>
  <c r="V166" i="18" s="1"/>
  <c r="G166" i="18"/>
  <c r="H166" i="18"/>
  <c r="I166" i="18" s="1"/>
  <c r="Q166" i="18"/>
  <c r="E167" i="18"/>
  <c r="V167" i="18" s="1"/>
  <c r="G167" i="18"/>
  <c r="H167" i="18"/>
  <c r="I167" i="18" s="1"/>
  <c r="Q167" i="18"/>
  <c r="E168" i="18"/>
  <c r="V168" i="18" s="1"/>
  <c r="G168" i="18"/>
  <c r="H168" i="18"/>
  <c r="R168" i="18" s="1"/>
  <c r="I168" i="18"/>
  <c r="Q168" i="18"/>
  <c r="E169" i="18"/>
  <c r="V169" i="18" s="1"/>
  <c r="G169" i="18"/>
  <c r="H169" i="18"/>
  <c r="R169" i="18" s="1"/>
  <c r="Q169" i="18"/>
  <c r="E170" i="18"/>
  <c r="V170" i="18" s="1"/>
  <c r="G170" i="18"/>
  <c r="H170" i="18"/>
  <c r="I170" i="18"/>
  <c r="Q170" i="18"/>
  <c r="R170" i="18"/>
  <c r="E171" i="18"/>
  <c r="V171" i="18" s="1"/>
  <c r="G171" i="18"/>
  <c r="H171" i="18"/>
  <c r="R171" i="18" s="1"/>
  <c r="Q171" i="18"/>
  <c r="E172" i="18"/>
  <c r="V172" i="18" s="1"/>
  <c r="G172" i="18"/>
  <c r="H172" i="18"/>
  <c r="I172" i="18" s="1"/>
  <c r="Q172" i="18"/>
  <c r="E173" i="18"/>
  <c r="V173" i="18" s="1"/>
  <c r="G173" i="18"/>
  <c r="H173" i="18"/>
  <c r="R173" i="18" s="1"/>
  <c r="I173" i="18"/>
  <c r="Q173" i="18"/>
  <c r="E174" i="18"/>
  <c r="V174" i="18" s="1"/>
  <c r="G174" i="18"/>
  <c r="H174" i="18"/>
  <c r="I174" i="18" s="1"/>
  <c r="Q174" i="18"/>
  <c r="R174" i="18"/>
  <c r="E175" i="18"/>
  <c r="V175" i="18" s="1"/>
  <c r="G175" i="18"/>
  <c r="H175" i="18"/>
  <c r="I175" i="18"/>
  <c r="Q175" i="18"/>
  <c r="R175" i="18"/>
  <c r="E176" i="18"/>
  <c r="V176" i="18" s="1"/>
  <c r="G176" i="18"/>
  <c r="H176" i="18"/>
  <c r="I176" i="18" s="1"/>
  <c r="Q176" i="18"/>
  <c r="E177" i="18"/>
  <c r="V177" i="18" s="1"/>
  <c r="G177" i="18"/>
  <c r="H177" i="18"/>
  <c r="R177" i="18" s="1"/>
  <c r="Q177" i="18"/>
  <c r="E178" i="18"/>
  <c r="V178" i="18" s="1"/>
  <c r="G178" i="18"/>
  <c r="H178" i="18"/>
  <c r="I178" i="18" s="1"/>
  <c r="Q178" i="18"/>
  <c r="R178" i="18"/>
  <c r="E179" i="18"/>
  <c r="V179" i="18" s="1"/>
  <c r="G179" i="18"/>
  <c r="H179" i="18"/>
  <c r="I179" i="18" s="1"/>
  <c r="Q179" i="18"/>
  <c r="E180" i="18"/>
  <c r="V180" i="18" s="1"/>
  <c r="G180" i="18"/>
  <c r="H180" i="18"/>
  <c r="R180" i="18" s="1"/>
  <c r="I180" i="18"/>
  <c r="Q180" i="18"/>
  <c r="E181" i="18"/>
  <c r="V181" i="18" s="1"/>
  <c r="G181" i="18"/>
  <c r="H181" i="18"/>
  <c r="I181" i="18" s="1"/>
  <c r="Q181" i="18"/>
  <c r="E182" i="18"/>
  <c r="V182" i="18" s="1"/>
  <c r="G182" i="18"/>
  <c r="H182" i="18"/>
  <c r="R182" i="18" s="1"/>
  <c r="I182" i="18"/>
  <c r="Q182" i="18"/>
  <c r="E183" i="18"/>
  <c r="V183" i="18" s="1"/>
  <c r="G183" i="18"/>
  <c r="H183" i="18"/>
  <c r="R183" i="18" s="1"/>
  <c r="I183" i="18"/>
  <c r="Q183" i="18"/>
  <c r="E184" i="18"/>
  <c r="V184" i="18" s="1"/>
  <c r="G184" i="18"/>
  <c r="H184" i="18"/>
  <c r="I184" i="18" s="1"/>
  <c r="Q184" i="18"/>
  <c r="E185" i="18"/>
  <c r="V185" i="18" s="1"/>
  <c r="G185" i="18"/>
  <c r="H185" i="18"/>
  <c r="I185" i="18" s="1"/>
  <c r="Q185" i="18"/>
  <c r="R185" i="18"/>
  <c r="E186" i="18"/>
  <c r="V186" i="18" s="1"/>
  <c r="G186" i="18"/>
  <c r="H186" i="18"/>
  <c r="I186" i="18" s="1"/>
  <c r="Q186" i="18"/>
  <c r="E187" i="18"/>
  <c r="V187" i="18" s="1"/>
  <c r="G187" i="18"/>
  <c r="H187" i="18"/>
  <c r="R187" i="18" s="1"/>
  <c r="I187" i="18"/>
  <c r="Q187" i="18"/>
  <c r="E188" i="18"/>
  <c r="V188" i="18" s="1"/>
  <c r="G188" i="18"/>
  <c r="H188" i="18"/>
  <c r="I188" i="18" s="1"/>
  <c r="Q188" i="18"/>
  <c r="E189" i="18"/>
  <c r="V189" i="18" s="1"/>
  <c r="G189" i="18"/>
  <c r="H189" i="18"/>
  <c r="R189" i="18" s="1"/>
  <c r="I189" i="18"/>
  <c r="Q189" i="18"/>
  <c r="E190" i="18"/>
  <c r="V190" i="18" s="1"/>
  <c r="G190" i="18"/>
  <c r="H190" i="18"/>
  <c r="I190" i="18"/>
  <c r="Q190" i="18"/>
  <c r="R190" i="18"/>
  <c r="E191" i="18"/>
  <c r="V191" i="18" s="1"/>
  <c r="G191" i="18"/>
  <c r="H191" i="18"/>
  <c r="I191" i="18" s="1"/>
  <c r="Q191" i="18"/>
  <c r="E192" i="18"/>
  <c r="V192" i="18" s="1"/>
  <c r="G192" i="18"/>
  <c r="H192" i="18"/>
  <c r="R192" i="18" s="1"/>
  <c r="Q192" i="18"/>
  <c r="E193" i="18"/>
  <c r="V193" i="18" s="1"/>
  <c r="G193" i="18"/>
  <c r="H193" i="18"/>
  <c r="I193" i="18" s="1"/>
  <c r="Q193" i="18"/>
  <c r="E194" i="18"/>
  <c r="V194" i="18" s="1"/>
  <c r="G194" i="18"/>
  <c r="H194" i="18"/>
  <c r="I194" i="18"/>
  <c r="Q194" i="18"/>
  <c r="R194" i="18"/>
  <c r="E195" i="18"/>
  <c r="V195" i="18" s="1"/>
  <c r="G195" i="18"/>
  <c r="H195" i="18"/>
  <c r="R195" i="18" s="1"/>
  <c r="Q195" i="18"/>
  <c r="E196" i="18"/>
  <c r="V196" i="18" s="1"/>
  <c r="G196" i="18"/>
  <c r="H196" i="18"/>
  <c r="I196" i="18" s="1"/>
  <c r="Q196" i="18"/>
  <c r="R196" i="18"/>
  <c r="E197" i="18"/>
  <c r="V197" i="18" s="1"/>
  <c r="G197" i="18"/>
  <c r="H197" i="18"/>
  <c r="I197" i="18"/>
  <c r="Q197" i="18"/>
  <c r="R197" i="18"/>
  <c r="E198" i="18"/>
  <c r="V198" i="18" s="1"/>
  <c r="G198" i="18"/>
  <c r="H198" i="18"/>
  <c r="I198" i="18" s="1"/>
  <c r="Q198" i="18"/>
  <c r="E199" i="18"/>
  <c r="V199" i="18" s="1"/>
  <c r="G199" i="18"/>
  <c r="H199" i="18"/>
  <c r="I199" i="18"/>
  <c r="Q199" i="18"/>
  <c r="R199" i="18"/>
  <c r="E200" i="18"/>
  <c r="V200" i="18" s="1"/>
  <c r="G200" i="18"/>
  <c r="H200" i="18"/>
  <c r="I200" i="18" s="1"/>
  <c r="Q200" i="18"/>
  <c r="E201" i="18"/>
  <c r="U201" i="18" s="1"/>
  <c r="G201" i="18"/>
  <c r="H201" i="18"/>
  <c r="R201" i="18" s="1"/>
  <c r="Q201" i="18"/>
  <c r="E202" i="18"/>
  <c r="U202" i="18" s="1"/>
  <c r="G202" i="18"/>
  <c r="Q202" i="18"/>
  <c r="H202" i="18" s="1"/>
  <c r="R202" i="18" s="1"/>
  <c r="E203" i="18"/>
  <c r="U203" i="18" s="1"/>
  <c r="G203" i="18"/>
  <c r="Q203" i="18"/>
  <c r="H203" i="18" s="1"/>
  <c r="R203" i="18" s="1"/>
  <c r="E204" i="18"/>
  <c r="U204" i="18" s="1"/>
  <c r="G204" i="18"/>
  <c r="Q204" i="18"/>
  <c r="H204" i="18" s="1"/>
  <c r="R204" i="18" s="1"/>
  <c r="E205" i="18"/>
  <c r="U205" i="18" s="1"/>
  <c r="G205" i="18"/>
  <c r="Q205" i="18"/>
  <c r="H205" i="18" s="1"/>
  <c r="R205" i="18" s="1"/>
  <c r="E206" i="18"/>
  <c r="U206" i="18" s="1"/>
  <c r="G206" i="18"/>
  <c r="Q206" i="18"/>
  <c r="H206" i="18" s="1"/>
  <c r="R206" i="18" s="1"/>
  <c r="E207" i="18"/>
  <c r="U207" i="18" s="1"/>
  <c r="G207" i="18"/>
  <c r="Q207" i="18"/>
  <c r="H207" i="18" s="1"/>
  <c r="R207" i="18" s="1"/>
  <c r="E208" i="18"/>
  <c r="U208" i="18" s="1"/>
  <c r="G208" i="18"/>
  <c r="Q208" i="18"/>
  <c r="H208" i="18" s="1"/>
  <c r="R208" i="18" s="1"/>
  <c r="E209" i="18"/>
  <c r="U209" i="18" s="1"/>
  <c r="G209" i="18"/>
  <c r="Q209" i="18"/>
  <c r="H209" i="18" s="1"/>
  <c r="E210" i="18"/>
  <c r="U210" i="18" s="1"/>
  <c r="G210" i="18"/>
  <c r="Q210" i="18"/>
  <c r="H210" i="18" s="1"/>
  <c r="R210" i="18" s="1"/>
  <c r="E211" i="18"/>
  <c r="U211" i="18" s="1"/>
  <c r="G211" i="18"/>
  <c r="Q211" i="18"/>
  <c r="H211" i="18" s="1"/>
  <c r="R211" i="18" s="1"/>
  <c r="E212" i="18"/>
  <c r="U212" i="18" s="1"/>
  <c r="G212" i="18"/>
  <c r="Q212" i="18"/>
  <c r="H212" i="18" s="1"/>
  <c r="E213" i="18"/>
  <c r="U213" i="18" s="1"/>
  <c r="G213" i="18"/>
  <c r="Q213" i="18"/>
  <c r="H213" i="18" s="1"/>
  <c r="E214" i="18"/>
  <c r="U214" i="18" s="1"/>
  <c r="G214" i="18"/>
  <c r="Q214" i="18"/>
  <c r="H214" i="18" s="1"/>
  <c r="E215" i="18"/>
  <c r="U215" i="18" s="1"/>
  <c r="G215" i="18"/>
  <c r="Q215" i="18"/>
  <c r="H215" i="18" s="1"/>
  <c r="R215" i="18" s="1"/>
  <c r="E216" i="18"/>
  <c r="U216" i="18" s="1"/>
  <c r="G216" i="18"/>
  <c r="Q216" i="18"/>
  <c r="H216" i="18" s="1"/>
  <c r="E217" i="18"/>
  <c r="U217" i="18" s="1"/>
  <c r="G217" i="18"/>
  <c r="Q217" i="18"/>
  <c r="H217" i="18" s="1"/>
  <c r="E218" i="18"/>
  <c r="U218" i="18" s="1"/>
  <c r="G218" i="18"/>
  <c r="Q218" i="18"/>
  <c r="H218" i="18" s="1"/>
  <c r="R218" i="18" s="1"/>
  <c r="E219" i="18"/>
  <c r="U219" i="18" s="1"/>
  <c r="G219" i="18"/>
  <c r="Q219" i="18"/>
  <c r="H219" i="18" s="1"/>
  <c r="R219" i="18" s="1"/>
  <c r="E220" i="18"/>
  <c r="U220" i="18" s="1"/>
  <c r="G220" i="18"/>
  <c r="Q220" i="18"/>
  <c r="H220" i="18" s="1"/>
  <c r="R220" i="18" s="1"/>
  <c r="E221" i="18"/>
  <c r="U221" i="18" s="1"/>
  <c r="G221" i="18"/>
  <c r="Q221" i="18"/>
  <c r="H221" i="18" s="1"/>
  <c r="E222" i="18"/>
  <c r="U222" i="18" s="1"/>
  <c r="G222" i="18"/>
  <c r="Q222" i="18"/>
  <c r="H222" i="18" s="1"/>
  <c r="E223" i="18"/>
  <c r="U223" i="18" s="1"/>
  <c r="G223" i="18"/>
  <c r="Q223" i="18"/>
  <c r="H223" i="18" s="1"/>
  <c r="R223" i="18" s="1"/>
  <c r="E224" i="18"/>
  <c r="U224" i="18" s="1"/>
  <c r="G224" i="18"/>
  <c r="Q224" i="18"/>
  <c r="H224" i="18" s="1"/>
  <c r="E225" i="18"/>
  <c r="U225" i="18" s="1"/>
  <c r="G225" i="18"/>
  <c r="Q225" i="18"/>
  <c r="H225" i="18" s="1"/>
  <c r="E226" i="18"/>
  <c r="U226" i="18" s="1"/>
  <c r="G226" i="18"/>
  <c r="Q226" i="18"/>
  <c r="H226" i="18" s="1"/>
  <c r="E227" i="18"/>
  <c r="U227" i="18" s="1"/>
  <c r="G227" i="18"/>
  <c r="Q227" i="18"/>
  <c r="H227" i="18" s="1"/>
  <c r="R227" i="18" s="1"/>
  <c r="E228" i="18"/>
  <c r="U228" i="18" s="1"/>
  <c r="G228" i="18"/>
  <c r="Q228" i="18"/>
  <c r="H228" i="18" s="1"/>
  <c r="E229" i="18"/>
  <c r="U229" i="18" s="1"/>
  <c r="G229" i="18"/>
  <c r="Q229" i="18"/>
  <c r="H229" i="18" s="1"/>
  <c r="C72" i="17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N102" i="18" l="1"/>
  <c r="O102" i="18" s="1"/>
  <c r="N55" i="18"/>
  <c r="N36" i="18"/>
  <c r="O36" i="18" s="1"/>
  <c r="N51" i="18"/>
  <c r="O51" i="18" s="1"/>
  <c r="N104" i="18"/>
  <c r="N101" i="18"/>
  <c r="N63" i="18"/>
  <c r="O63" i="18" s="1"/>
  <c r="N33" i="18"/>
  <c r="O33" i="18" s="1"/>
  <c r="N96" i="18"/>
  <c r="O96" i="18" s="1"/>
  <c r="N90" i="18"/>
  <c r="O90" i="18" s="1"/>
  <c r="N84" i="18"/>
  <c r="O84" i="18" s="1"/>
  <c r="N78" i="18"/>
  <c r="O78" i="18" s="1"/>
  <c r="N152" i="18"/>
  <c r="O152" i="18" s="1"/>
  <c r="N73" i="18"/>
  <c r="O73" i="18" s="1"/>
  <c r="N29" i="18"/>
  <c r="O29" i="18" s="1"/>
  <c r="N14" i="18"/>
  <c r="O14" i="18" s="1"/>
  <c r="N106" i="18"/>
  <c r="O106" i="18" s="1"/>
  <c r="N39" i="18"/>
  <c r="O39" i="18" s="1"/>
  <c r="N15" i="18"/>
  <c r="O15" i="18" s="1"/>
  <c r="N100" i="18"/>
  <c r="O100" i="18" s="1"/>
  <c r="N94" i="18"/>
  <c r="N88" i="18"/>
  <c r="N82" i="18"/>
  <c r="N45" i="18"/>
  <c r="O45" i="18" s="1"/>
  <c r="N26" i="18"/>
  <c r="O26" i="18" s="1"/>
  <c r="N5" i="18"/>
  <c r="O5" i="18" s="1"/>
  <c r="N2" i="18"/>
  <c r="O2" i="18" s="1"/>
  <c r="N140" i="18"/>
  <c r="O140" i="18" s="1"/>
  <c r="N107" i="18"/>
  <c r="O107" i="18" s="1"/>
  <c r="N72" i="18"/>
  <c r="O72" i="18" s="1"/>
  <c r="N57" i="18"/>
  <c r="N38" i="18"/>
  <c r="O38" i="18" s="1"/>
  <c r="N31" i="18"/>
  <c r="O31" i="18" s="1"/>
  <c r="N25" i="18"/>
  <c r="O25" i="18" s="1"/>
  <c r="N61" i="18"/>
  <c r="O61" i="18" s="1"/>
  <c r="N62" i="18"/>
  <c r="O62" i="18" s="1"/>
  <c r="N98" i="18"/>
  <c r="N92" i="18"/>
  <c r="N86" i="18"/>
  <c r="N80" i="18"/>
  <c r="N67" i="18"/>
  <c r="N43" i="18"/>
  <c r="O43" i="18" s="1"/>
  <c r="W206" i="18"/>
  <c r="F134" i="18"/>
  <c r="N134" i="18" s="1"/>
  <c r="W54" i="18"/>
  <c r="F48" i="18"/>
  <c r="N48" i="18" s="1"/>
  <c r="O48" i="18" s="1"/>
  <c r="W223" i="18"/>
  <c r="F154" i="18"/>
  <c r="N154" i="18" s="1"/>
  <c r="V142" i="18"/>
  <c r="V12" i="18"/>
  <c r="W102" i="18"/>
  <c r="F225" i="18"/>
  <c r="F207" i="18"/>
  <c r="F170" i="18"/>
  <c r="W226" i="18"/>
  <c r="W219" i="18"/>
  <c r="W202" i="18"/>
  <c r="U184" i="18"/>
  <c r="F172" i="18"/>
  <c r="N172" i="18" s="1"/>
  <c r="O172" i="18" s="1"/>
  <c r="V107" i="18"/>
  <c r="V29" i="18"/>
  <c r="F211" i="18"/>
  <c r="W207" i="18"/>
  <c r="F156" i="18"/>
  <c r="W101" i="18"/>
  <c r="F32" i="18"/>
  <c r="N32" i="18" s="1"/>
  <c r="U60" i="18"/>
  <c r="F219" i="18"/>
  <c r="F168" i="18"/>
  <c r="N168" i="18" s="1"/>
  <c r="O168" i="18" s="1"/>
  <c r="W73" i="18"/>
  <c r="U64" i="18"/>
  <c r="W84" i="18"/>
  <c r="W64" i="18"/>
  <c r="F114" i="18"/>
  <c r="N114" i="18" s="1"/>
  <c r="W106" i="18"/>
  <c r="W191" i="18"/>
  <c r="U156" i="18"/>
  <c r="V134" i="18"/>
  <c r="F130" i="18"/>
  <c r="N130" i="18" s="1"/>
  <c r="W92" i="18"/>
  <c r="W32" i="18"/>
  <c r="V146" i="18"/>
  <c r="V24" i="18"/>
  <c r="F204" i="18"/>
  <c r="W175" i="18"/>
  <c r="F132" i="18"/>
  <c r="N132" i="18" s="1"/>
  <c r="R222" i="18"/>
  <c r="I222" i="18"/>
  <c r="F198" i="18"/>
  <c r="F191" i="18"/>
  <c r="F184" i="18"/>
  <c r="N184" i="18" s="1"/>
  <c r="O184" i="18" s="1"/>
  <c r="U171" i="18"/>
  <c r="F126" i="18"/>
  <c r="N126" i="18" s="1"/>
  <c r="F229" i="18"/>
  <c r="F217" i="18"/>
  <c r="W156" i="18"/>
  <c r="V39" i="18"/>
  <c r="V31" i="18"/>
  <c r="F24" i="18"/>
  <c r="F202" i="18"/>
  <c r="W192" i="18"/>
  <c r="U134" i="18"/>
  <c r="U132" i="18"/>
  <c r="F128" i="18"/>
  <c r="N128" i="18" s="1"/>
  <c r="U114" i="18"/>
  <c r="W100" i="18"/>
  <c r="W80" i="18"/>
  <c r="W61" i="18"/>
  <c r="U37" i="18"/>
  <c r="V61" i="18"/>
  <c r="W8" i="18"/>
  <c r="W201" i="18"/>
  <c r="W218" i="18"/>
  <c r="V203" i="18"/>
  <c r="V201" i="18"/>
  <c r="W160" i="18"/>
  <c r="U124" i="18"/>
  <c r="W104" i="18"/>
  <c r="V38" i="18"/>
  <c r="W30" i="18"/>
  <c r="F215" i="18"/>
  <c r="F203" i="18"/>
  <c r="F187" i="18"/>
  <c r="R228" i="18"/>
  <c r="I228" i="18"/>
  <c r="R216" i="18"/>
  <c r="I216" i="18"/>
  <c r="R19" i="18"/>
  <c r="I19" i="18"/>
  <c r="N19" i="18" s="1"/>
  <c r="O19" i="18" s="1"/>
  <c r="F223" i="18"/>
  <c r="V206" i="18"/>
  <c r="W204" i="18"/>
  <c r="F182" i="18"/>
  <c r="F177" i="18"/>
  <c r="N177" i="18" s="1"/>
  <c r="F175" i="18"/>
  <c r="U168" i="18"/>
  <c r="F160" i="18"/>
  <c r="N160" i="18" s="1"/>
  <c r="O160" i="18" s="1"/>
  <c r="V130" i="18"/>
  <c r="V126" i="18"/>
  <c r="W56" i="18"/>
  <c r="F53" i="18"/>
  <c r="W44" i="18"/>
  <c r="U31" i="18"/>
  <c r="W26" i="18"/>
  <c r="W22" i="18"/>
  <c r="V15" i="18"/>
  <c r="I220" i="18"/>
  <c r="I218" i="18"/>
  <c r="W210" i="18"/>
  <c r="I208" i="18"/>
  <c r="V204" i="18"/>
  <c r="F201" i="18"/>
  <c r="N201" i="18" s="1"/>
  <c r="O201" i="18" s="1"/>
  <c r="W198" i="18"/>
  <c r="W196" i="18"/>
  <c r="U183" i="18"/>
  <c r="W172" i="18"/>
  <c r="F153" i="18"/>
  <c r="U130" i="18"/>
  <c r="U128" i="18"/>
  <c r="U126" i="18"/>
  <c r="W94" i="18"/>
  <c r="W86" i="18"/>
  <c r="W78" i="18"/>
  <c r="F74" i="18"/>
  <c r="N74" i="18" s="1"/>
  <c r="F64" i="18"/>
  <c r="U48" i="18"/>
  <c r="V46" i="18"/>
  <c r="R26" i="18"/>
  <c r="F213" i="18"/>
  <c r="U196" i="18"/>
  <c r="W187" i="18"/>
  <c r="F166" i="18"/>
  <c r="N166" i="18" s="1"/>
  <c r="O166" i="18" s="1"/>
  <c r="F112" i="18"/>
  <c r="N112" i="18" s="1"/>
  <c r="F110" i="18"/>
  <c r="N110" i="18" s="1"/>
  <c r="F76" i="18"/>
  <c r="N76" i="18" s="1"/>
  <c r="V5" i="18"/>
  <c r="U3" i="18"/>
  <c r="I210" i="18"/>
  <c r="F192" i="18"/>
  <c r="N192" i="18" s="1"/>
  <c r="U187" i="18"/>
  <c r="V154" i="18"/>
  <c r="U152" i="18"/>
  <c r="U136" i="18"/>
  <c r="V63" i="18"/>
  <c r="V19" i="18"/>
  <c r="W5" i="18"/>
  <c r="F218" i="18"/>
  <c r="F206" i="18"/>
  <c r="U165" i="18"/>
  <c r="U154" i="18"/>
  <c r="U118" i="18"/>
  <c r="W96" i="18"/>
  <c r="W88" i="18"/>
  <c r="F71" i="18"/>
  <c r="F56" i="18"/>
  <c r="N56" i="18" s="1"/>
  <c r="V7" i="18"/>
  <c r="R5" i="18"/>
  <c r="V43" i="18"/>
  <c r="V36" i="18"/>
  <c r="W23" i="18"/>
  <c r="W205" i="18"/>
  <c r="W57" i="18"/>
  <c r="R25" i="18"/>
  <c r="V23" i="18"/>
  <c r="F17" i="18"/>
  <c r="V14" i="18"/>
  <c r="F3" i="18"/>
  <c r="U180" i="18"/>
  <c r="F227" i="18"/>
  <c r="W221" i="18"/>
  <c r="W211" i="18"/>
  <c r="W209" i="18"/>
  <c r="W203" i="18"/>
  <c r="F196" i="18"/>
  <c r="U182" i="18"/>
  <c r="U173" i="18"/>
  <c r="W171" i="18"/>
  <c r="U160" i="18"/>
  <c r="F136" i="18"/>
  <c r="F105" i="18"/>
  <c r="W98" i="18"/>
  <c r="W90" i="18"/>
  <c r="W82" i="18"/>
  <c r="W27" i="18"/>
  <c r="U23" i="18"/>
  <c r="W214" i="18"/>
  <c r="F118" i="18"/>
  <c r="N118" i="18" s="1"/>
  <c r="F75" i="18"/>
  <c r="W2" i="18"/>
  <c r="W228" i="18"/>
  <c r="F221" i="18"/>
  <c r="F209" i="18"/>
  <c r="F205" i="18"/>
  <c r="W164" i="18"/>
  <c r="U141" i="18"/>
  <c r="V119" i="18"/>
  <c r="U112" i="18"/>
  <c r="U110" i="18"/>
  <c r="W29" i="18"/>
  <c r="F27" i="18"/>
  <c r="W18" i="18"/>
  <c r="V8" i="18"/>
  <c r="R213" i="18"/>
  <c r="I213" i="18"/>
  <c r="I13" i="18"/>
  <c r="R13" i="18"/>
  <c r="R212" i="18"/>
  <c r="I212" i="18"/>
  <c r="R224" i="18"/>
  <c r="I224" i="18"/>
  <c r="R225" i="18"/>
  <c r="I225" i="18"/>
  <c r="R7" i="18"/>
  <c r="I7" i="18"/>
  <c r="N7" i="18" s="1"/>
  <c r="R229" i="18"/>
  <c r="I229" i="18"/>
  <c r="R217" i="18"/>
  <c r="I217" i="18"/>
  <c r="R214" i="18"/>
  <c r="I214" i="18"/>
  <c r="R221" i="18"/>
  <c r="I221" i="18"/>
  <c r="R226" i="18"/>
  <c r="I226" i="18"/>
  <c r="R209" i="18"/>
  <c r="I209" i="18"/>
  <c r="W16" i="18"/>
  <c r="F222" i="18"/>
  <c r="F210" i="18"/>
  <c r="I195" i="18"/>
  <c r="R193" i="18"/>
  <c r="R184" i="18"/>
  <c r="I177" i="18"/>
  <c r="U166" i="18"/>
  <c r="F165" i="18"/>
  <c r="I163" i="18"/>
  <c r="I153" i="18"/>
  <c r="R149" i="18"/>
  <c r="F148" i="18"/>
  <c r="F146" i="18"/>
  <c r="N146" i="18" s="1"/>
  <c r="F144" i="18"/>
  <c r="N144" i="18" s="1"/>
  <c r="F142" i="18"/>
  <c r="N142" i="18" s="1"/>
  <c r="I125" i="18"/>
  <c r="R121" i="18"/>
  <c r="R115" i="18"/>
  <c r="R69" i="18"/>
  <c r="W59" i="18"/>
  <c r="V51" i="18"/>
  <c r="W48" i="18"/>
  <c r="W39" i="18"/>
  <c r="R36" i="18"/>
  <c r="U32" i="18"/>
  <c r="U29" i="18"/>
  <c r="U18" i="18"/>
  <c r="R16" i="18"/>
  <c r="U12" i="18"/>
  <c r="U8" i="18"/>
  <c r="W3" i="18"/>
  <c r="V111" i="18"/>
  <c r="F77" i="18"/>
  <c r="N77" i="18" s="1"/>
  <c r="I73" i="18"/>
  <c r="R63" i="18"/>
  <c r="U59" i="18"/>
  <c r="U51" i="18"/>
  <c r="I45" i="18"/>
  <c r="F44" i="18"/>
  <c r="W28" i="18"/>
  <c r="V26" i="18"/>
  <c r="U22" i="18"/>
  <c r="R14" i="18"/>
  <c r="W216" i="18"/>
  <c r="R198" i="18"/>
  <c r="W189" i="18"/>
  <c r="I223" i="18"/>
  <c r="F220" i="18"/>
  <c r="I211" i="18"/>
  <c r="F208" i="18"/>
  <c r="I206" i="18"/>
  <c r="I203" i="18"/>
  <c r="F186" i="18"/>
  <c r="W180" i="18"/>
  <c r="F179" i="18"/>
  <c r="F159" i="18"/>
  <c r="N159" i="18" s="1"/>
  <c r="F138" i="18"/>
  <c r="N138" i="18" s="1"/>
  <c r="F108" i="18"/>
  <c r="N108" i="18" s="1"/>
  <c r="F99" i="18"/>
  <c r="F97" i="18"/>
  <c r="N97" i="18" s="1"/>
  <c r="F95" i="18"/>
  <c r="N95" i="18" s="1"/>
  <c r="F93" i="18"/>
  <c r="F91" i="18"/>
  <c r="N91" i="18" s="1"/>
  <c r="F89" i="18"/>
  <c r="N89" i="18" s="1"/>
  <c r="F87" i="18"/>
  <c r="F85" i="18"/>
  <c r="N85" i="18" s="1"/>
  <c r="F83" i="18"/>
  <c r="N83" i="18" s="1"/>
  <c r="F81" i="18"/>
  <c r="F79" i="18"/>
  <c r="N79" i="18" s="1"/>
  <c r="F68" i="18"/>
  <c r="V60" i="18"/>
  <c r="W51" i="18"/>
  <c r="F41" i="18"/>
  <c r="R28" i="18"/>
  <c r="U26" i="18"/>
  <c r="F20" i="18"/>
  <c r="U199" i="18"/>
  <c r="V67" i="18"/>
  <c r="V150" i="18"/>
  <c r="V122" i="18"/>
  <c r="U67" i="18"/>
  <c r="R64" i="18"/>
  <c r="V55" i="18"/>
  <c r="V49" i="18"/>
  <c r="R46" i="18"/>
  <c r="V44" i="18"/>
  <c r="R37" i="18"/>
  <c r="U24" i="18"/>
  <c r="U19" i="18"/>
  <c r="V17" i="18"/>
  <c r="W15" i="18"/>
  <c r="V11" i="18"/>
  <c r="U10" i="18"/>
  <c r="U5" i="18"/>
  <c r="V2" i="18"/>
  <c r="W224" i="18"/>
  <c r="W212" i="18"/>
  <c r="W229" i="18"/>
  <c r="F228" i="18"/>
  <c r="I219" i="18"/>
  <c r="W217" i="18"/>
  <c r="F216" i="18"/>
  <c r="I207" i="18"/>
  <c r="I204" i="18"/>
  <c r="I201" i="18"/>
  <c r="U192" i="18"/>
  <c r="F189" i="18"/>
  <c r="W183" i="18"/>
  <c r="W174" i="18"/>
  <c r="I171" i="18"/>
  <c r="W167" i="18"/>
  <c r="W165" i="18"/>
  <c r="U150" i="18"/>
  <c r="U148" i="18"/>
  <c r="R135" i="18"/>
  <c r="U122" i="18"/>
  <c r="U120" i="18"/>
  <c r="V114" i="18"/>
  <c r="R72" i="18"/>
  <c r="V68" i="18"/>
  <c r="W67" i="18"/>
  <c r="U61" i="18"/>
  <c r="F59" i="18"/>
  <c r="W49" i="18"/>
  <c r="R40" i="18"/>
  <c r="W38" i="18"/>
  <c r="U30" i="18"/>
  <c r="W17" i="18"/>
  <c r="R15" i="18"/>
  <c r="U11" i="18"/>
  <c r="W4" i="18"/>
  <c r="U2" i="18"/>
  <c r="W199" i="18"/>
  <c r="W222" i="18"/>
  <c r="W62" i="18"/>
  <c r="W227" i="18"/>
  <c r="F226" i="18"/>
  <c r="W215" i="18"/>
  <c r="F214" i="18"/>
  <c r="V205" i="18"/>
  <c r="V202" i="18"/>
  <c r="I192" i="18"/>
  <c r="F180" i="18"/>
  <c r="U172" i="18"/>
  <c r="U146" i="18"/>
  <c r="U142" i="18"/>
  <c r="R127" i="18"/>
  <c r="F124" i="18"/>
  <c r="N124" i="18" s="1"/>
  <c r="V110" i="18"/>
  <c r="R103" i="18"/>
  <c r="W68" i="18"/>
  <c r="I67" i="18"/>
  <c r="U62" i="18"/>
  <c r="R61" i="18"/>
  <c r="R44" i="18"/>
  <c r="W41" i="18"/>
  <c r="R27" i="18"/>
  <c r="V25" i="18"/>
  <c r="V20" i="18"/>
  <c r="U7" i="18"/>
  <c r="U6" i="18"/>
  <c r="U194" i="18"/>
  <c r="W220" i="18"/>
  <c r="W195" i="18"/>
  <c r="R181" i="18"/>
  <c r="W159" i="18"/>
  <c r="R140" i="18"/>
  <c r="V138" i="18"/>
  <c r="V108" i="18"/>
  <c r="V56" i="18"/>
  <c r="W53" i="18"/>
  <c r="U46" i="18"/>
  <c r="U25" i="18"/>
  <c r="W208" i="18"/>
  <c r="W186" i="18"/>
  <c r="R172" i="18"/>
  <c r="W163" i="18"/>
  <c r="U153" i="18"/>
  <c r="I227" i="18"/>
  <c r="W225" i="18"/>
  <c r="F224" i="18"/>
  <c r="I215" i="18"/>
  <c r="W213" i="18"/>
  <c r="F212" i="18"/>
  <c r="I205" i="18"/>
  <c r="I202" i="18"/>
  <c r="F199" i="18"/>
  <c r="U195" i="18"/>
  <c r="F194" i="18"/>
  <c r="R186" i="18"/>
  <c r="W184" i="18"/>
  <c r="W179" i="18"/>
  <c r="W177" i="18"/>
  <c r="U175" i="18"/>
  <c r="U170" i="18"/>
  <c r="W168" i="18"/>
  <c r="F167" i="18"/>
  <c r="U159" i="18"/>
  <c r="F150" i="18"/>
  <c r="N150" i="18" s="1"/>
  <c r="U138" i="18"/>
  <c r="F122" i="18"/>
  <c r="N122" i="18" s="1"/>
  <c r="F120" i="18"/>
  <c r="N120" i="18" s="1"/>
  <c r="F116" i="18"/>
  <c r="N116" i="18" s="1"/>
  <c r="U108" i="18"/>
  <c r="F60" i="18"/>
  <c r="F49" i="18"/>
  <c r="W45" i="18"/>
  <c r="I31" i="18"/>
  <c r="W20" i="18"/>
  <c r="F11" i="18"/>
  <c r="U197" i="18"/>
  <c r="U198" i="18"/>
  <c r="F190" i="18"/>
  <c r="U186" i="18"/>
  <c r="F178" i="18"/>
  <c r="U174" i="18"/>
  <c r="I169" i="18"/>
  <c r="U164" i="18"/>
  <c r="I162" i="18"/>
  <c r="F161" i="18"/>
  <c r="I158" i="18"/>
  <c r="F157" i="18"/>
  <c r="R155" i="18"/>
  <c r="I143" i="18"/>
  <c r="V141" i="18"/>
  <c r="W129" i="18"/>
  <c r="F129" i="18"/>
  <c r="U129" i="18"/>
  <c r="W113" i="18"/>
  <c r="U113" i="18"/>
  <c r="F113" i="18"/>
  <c r="R104" i="18"/>
  <c r="I104" i="18"/>
  <c r="W139" i="18"/>
  <c r="F139" i="18"/>
  <c r="U139" i="18"/>
  <c r="I130" i="18"/>
  <c r="R130" i="18"/>
  <c r="W200" i="18"/>
  <c r="W176" i="18"/>
  <c r="V222" i="18"/>
  <c r="U188" i="18"/>
  <c r="U176" i="18"/>
  <c r="V149" i="18"/>
  <c r="R131" i="18"/>
  <c r="W121" i="18"/>
  <c r="U121" i="18"/>
  <c r="F121" i="18"/>
  <c r="I114" i="18"/>
  <c r="R114" i="18"/>
  <c r="I154" i="18"/>
  <c r="R154" i="18"/>
  <c r="R124" i="18"/>
  <c r="I124" i="18"/>
  <c r="W188" i="18"/>
  <c r="V229" i="18"/>
  <c r="V228" i="18"/>
  <c r="V227" i="18"/>
  <c r="V226" i="18"/>
  <c r="V225" i="18"/>
  <c r="V224" i="18"/>
  <c r="V223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U200" i="18"/>
  <c r="R200" i="18"/>
  <c r="F193" i="18"/>
  <c r="W190" i="18"/>
  <c r="U189" i="18"/>
  <c r="R188" i="18"/>
  <c r="F181" i="18"/>
  <c r="W178" i="18"/>
  <c r="U177" i="18"/>
  <c r="R176" i="18"/>
  <c r="F169" i="18"/>
  <c r="W166" i="18"/>
  <c r="F162" i="18"/>
  <c r="I159" i="18"/>
  <c r="F158" i="18"/>
  <c r="V153" i="18"/>
  <c r="I144" i="18"/>
  <c r="W143" i="18"/>
  <c r="U143" i="18"/>
  <c r="F143" i="18"/>
  <c r="W127" i="18"/>
  <c r="F127" i="18"/>
  <c r="U127" i="18"/>
  <c r="R122" i="18"/>
  <c r="I122" i="18"/>
  <c r="R112" i="18"/>
  <c r="I112" i="18"/>
  <c r="U178" i="18"/>
  <c r="W151" i="18"/>
  <c r="F151" i="18"/>
  <c r="U151" i="18"/>
  <c r="W147" i="18"/>
  <c r="U147" i="18"/>
  <c r="F147" i="18"/>
  <c r="W109" i="18"/>
  <c r="U109" i="18"/>
  <c r="V109" i="18"/>
  <c r="F109" i="18"/>
  <c r="W149" i="18"/>
  <c r="F149" i="18"/>
  <c r="U190" i="18"/>
  <c r="R134" i="18"/>
  <c r="I134" i="18"/>
  <c r="W133" i="18"/>
  <c r="U133" i="18"/>
  <c r="F133" i="18"/>
  <c r="I128" i="18"/>
  <c r="R128" i="18"/>
  <c r="F195" i="18"/>
  <c r="U191" i="18"/>
  <c r="F183" i="18"/>
  <c r="U179" i="18"/>
  <c r="F171" i="18"/>
  <c r="U167" i="18"/>
  <c r="R166" i="18"/>
  <c r="F163" i="18"/>
  <c r="W161" i="18"/>
  <c r="W157" i="18"/>
  <c r="W140" i="18"/>
  <c r="V140" i="18"/>
  <c r="V129" i="18"/>
  <c r="U185" i="18"/>
  <c r="W193" i="18"/>
  <c r="R191" i="18"/>
  <c r="W169" i="18"/>
  <c r="R167" i="18"/>
  <c r="U161" i="18"/>
  <c r="U157" i="18"/>
  <c r="W155" i="18"/>
  <c r="U155" i="18"/>
  <c r="F155" i="18"/>
  <c r="V139" i="18"/>
  <c r="I138" i="18"/>
  <c r="R138" i="18"/>
  <c r="W137" i="18"/>
  <c r="F137" i="18"/>
  <c r="I120" i="18"/>
  <c r="R120" i="18"/>
  <c r="V113" i="18"/>
  <c r="W145" i="18"/>
  <c r="U145" i="18"/>
  <c r="W181" i="18"/>
  <c r="R179" i="18"/>
  <c r="F197" i="18"/>
  <c r="W194" i="18"/>
  <c r="U193" i="18"/>
  <c r="F185" i="18"/>
  <c r="W182" i="18"/>
  <c r="U181" i="18"/>
  <c r="F173" i="18"/>
  <c r="W170" i="18"/>
  <c r="U169" i="18"/>
  <c r="F164" i="18"/>
  <c r="W162" i="18"/>
  <c r="W144" i="18"/>
  <c r="V144" i="18"/>
  <c r="W125" i="18"/>
  <c r="U125" i="18"/>
  <c r="F125" i="18"/>
  <c r="V121" i="18"/>
  <c r="W117" i="18"/>
  <c r="F117" i="18"/>
  <c r="U117" i="18"/>
  <c r="V117" i="18"/>
  <c r="F174" i="18"/>
  <c r="U162" i="18"/>
  <c r="W158" i="18"/>
  <c r="W152" i="18"/>
  <c r="V152" i="18"/>
  <c r="I142" i="18"/>
  <c r="R142" i="18"/>
  <c r="F141" i="18"/>
  <c r="R136" i="18"/>
  <c r="V133" i="18"/>
  <c r="I132" i="18"/>
  <c r="W131" i="18"/>
  <c r="U131" i="18"/>
  <c r="F131" i="18"/>
  <c r="I126" i="18"/>
  <c r="R126" i="18"/>
  <c r="I108" i="18"/>
  <c r="R108" i="18"/>
  <c r="R101" i="18"/>
  <c r="I101" i="18"/>
  <c r="U158" i="18"/>
  <c r="V151" i="18"/>
  <c r="V147" i="18"/>
  <c r="I118" i="18"/>
  <c r="R118" i="18"/>
  <c r="W115" i="18"/>
  <c r="F115" i="18"/>
  <c r="U115" i="18"/>
  <c r="F200" i="18"/>
  <c r="W197" i="18"/>
  <c r="F188" i="18"/>
  <c r="W185" i="18"/>
  <c r="F176" i="18"/>
  <c r="W173" i="18"/>
  <c r="U163" i="18"/>
  <c r="I150" i="18"/>
  <c r="R150" i="18"/>
  <c r="R146" i="18"/>
  <c r="I146" i="18"/>
  <c r="F145" i="18"/>
  <c r="U140" i="18"/>
  <c r="V137" i="18"/>
  <c r="W135" i="18"/>
  <c r="U135" i="18"/>
  <c r="F135" i="18"/>
  <c r="W123" i="18"/>
  <c r="U123" i="18"/>
  <c r="F123" i="18"/>
  <c r="I116" i="18"/>
  <c r="R116" i="18"/>
  <c r="U103" i="18"/>
  <c r="V103" i="18"/>
  <c r="F103" i="18"/>
  <c r="V128" i="18"/>
  <c r="F119" i="18"/>
  <c r="V116" i="18"/>
  <c r="I110" i="18"/>
  <c r="U107" i="18"/>
  <c r="W107" i="18"/>
  <c r="I97" i="18"/>
  <c r="I94" i="18"/>
  <c r="I91" i="18"/>
  <c r="I88" i="18"/>
  <c r="I85" i="18"/>
  <c r="I82" i="18"/>
  <c r="I79" i="18"/>
  <c r="F66" i="18"/>
  <c r="U66" i="18"/>
  <c r="W66" i="18"/>
  <c r="U116" i="18"/>
  <c r="R102" i="18"/>
  <c r="F50" i="18"/>
  <c r="U50" i="18"/>
  <c r="V50" i="18"/>
  <c r="W50" i="18"/>
  <c r="W14" i="18"/>
  <c r="U14" i="18"/>
  <c r="V118" i="18"/>
  <c r="U104" i="18"/>
  <c r="V104" i="18"/>
  <c r="R74" i="18"/>
  <c r="I74" i="18"/>
  <c r="W72" i="18"/>
  <c r="R18" i="18"/>
  <c r="I18" i="18"/>
  <c r="I3" i="18"/>
  <c r="R3" i="18"/>
  <c r="I77" i="18"/>
  <c r="R77" i="18"/>
  <c r="V132" i="18"/>
  <c r="V120" i="18"/>
  <c r="U119" i="18"/>
  <c r="F111" i="18"/>
  <c r="R107" i="18"/>
  <c r="U34" i="18"/>
  <c r="F34" i="18"/>
  <c r="N34" i="18" s="1"/>
  <c r="V34" i="18"/>
  <c r="W34" i="18"/>
  <c r="R30" i="18"/>
  <c r="I30" i="18"/>
  <c r="R99" i="18"/>
  <c r="R98" i="18"/>
  <c r="I98" i="18"/>
  <c r="I95" i="18"/>
  <c r="R95" i="18"/>
  <c r="R92" i="18"/>
  <c r="I92" i="18"/>
  <c r="I89" i="18"/>
  <c r="R89" i="18"/>
  <c r="R86" i="18"/>
  <c r="I86" i="18"/>
  <c r="I83" i="18"/>
  <c r="R83" i="18"/>
  <c r="R80" i="18"/>
  <c r="I80" i="18"/>
  <c r="I49" i="18"/>
  <c r="R49" i="18"/>
  <c r="U105" i="18"/>
  <c r="V105" i="18"/>
  <c r="U101" i="18"/>
  <c r="V101" i="18"/>
  <c r="R96" i="18"/>
  <c r="R93" i="18"/>
  <c r="R90" i="18"/>
  <c r="R87" i="18"/>
  <c r="R84" i="18"/>
  <c r="R81" i="18"/>
  <c r="U77" i="18"/>
  <c r="V77" i="18"/>
  <c r="W63" i="18"/>
  <c r="U63" i="18"/>
  <c r="U69" i="18"/>
  <c r="V69" i="18"/>
  <c r="W69" i="18"/>
  <c r="F69" i="18"/>
  <c r="I56" i="18"/>
  <c r="R56" i="18"/>
  <c r="V148" i="18"/>
  <c r="V136" i="18"/>
  <c r="V124" i="18"/>
  <c r="V112" i="18"/>
  <c r="U111" i="18"/>
  <c r="U98" i="18"/>
  <c r="V98" i="18"/>
  <c r="U95" i="18"/>
  <c r="V95" i="18"/>
  <c r="U92" i="18"/>
  <c r="V92" i="18"/>
  <c r="U89" i="18"/>
  <c r="V89" i="18"/>
  <c r="U86" i="18"/>
  <c r="V86" i="18"/>
  <c r="U83" i="18"/>
  <c r="V83" i="18"/>
  <c r="I78" i="18"/>
  <c r="R78" i="18"/>
  <c r="U65" i="18"/>
  <c r="W65" i="18"/>
  <c r="F65" i="18"/>
  <c r="U58" i="18"/>
  <c r="V58" i="18"/>
  <c r="W58" i="18"/>
  <c r="F58" i="18"/>
  <c r="U72" i="18"/>
  <c r="V72" i="18"/>
  <c r="I76" i="18"/>
  <c r="R76" i="18"/>
  <c r="R71" i="18"/>
  <c r="I59" i="18"/>
  <c r="R59" i="18"/>
  <c r="U70" i="18"/>
  <c r="V70" i="18"/>
  <c r="F70" i="18"/>
  <c r="R57" i="18"/>
  <c r="I57" i="18"/>
  <c r="F47" i="18"/>
  <c r="N47" i="18" s="1"/>
  <c r="U47" i="18"/>
  <c r="W47" i="18"/>
  <c r="U36" i="18"/>
  <c r="W36" i="18"/>
  <c r="V40" i="18"/>
  <c r="F40" i="18"/>
  <c r="W33" i="18"/>
  <c r="U38" i="18"/>
  <c r="I32" i="18"/>
  <c r="U21" i="18"/>
  <c r="V21" i="18"/>
  <c r="I17" i="18"/>
  <c r="U15" i="18"/>
  <c r="W12" i="18"/>
  <c r="I11" i="18"/>
  <c r="R11" i="18"/>
  <c r="W9" i="18"/>
  <c r="R4" i="18"/>
  <c r="U102" i="18"/>
  <c r="V102" i="18"/>
  <c r="U96" i="18"/>
  <c r="V96" i="18"/>
  <c r="U90" i="18"/>
  <c r="V90" i="18"/>
  <c r="U84" i="18"/>
  <c r="V84" i="18"/>
  <c r="U78" i="18"/>
  <c r="V78" i="18"/>
  <c r="V62" i="18"/>
  <c r="U57" i="18"/>
  <c r="V57" i="18"/>
  <c r="U41" i="18"/>
  <c r="U39" i="18"/>
  <c r="F35" i="18"/>
  <c r="R29" i="18"/>
  <c r="I22" i="18"/>
  <c r="R22" i="18"/>
  <c r="I8" i="18"/>
  <c r="V42" i="18"/>
  <c r="F42" i="18"/>
  <c r="U97" i="18"/>
  <c r="V97" i="18"/>
  <c r="U91" i="18"/>
  <c r="V91" i="18"/>
  <c r="U85" i="18"/>
  <c r="V85" i="18"/>
  <c r="U79" i="18"/>
  <c r="V79" i="18"/>
  <c r="U73" i="18"/>
  <c r="V73" i="18"/>
  <c r="U55" i="18"/>
  <c r="W55" i="18"/>
  <c r="U40" i="18"/>
  <c r="R39" i="18"/>
  <c r="U28" i="18"/>
  <c r="F22" i="18"/>
  <c r="W13" i="18"/>
  <c r="I9" i="18"/>
  <c r="N9" i="18" s="1"/>
  <c r="V13" i="18"/>
  <c r="I12" i="18"/>
  <c r="R12" i="18"/>
  <c r="W10" i="18"/>
  <c r="U80" i="18"/>
  <c r="V80" i="18"/>
  <c r="U74" i="18"/>
  <c r="V74" i="18"/>
  <c r="U42" i="18"/>
  <c r="F37" i="18"/>
  <c r="U27" i="18"/>
  <c r="I23" i="18"/>
  <c r="R23" i="18"/>
  <c r="W21" i="18"/>
  <c r="U13" i="18"/>
  <c r="V10" i="18"/>
  <c r="U4" i="18"/>
  <c r="V52" i="18"/>
  <c r="F52" i="18"/>
  <c r="U45" i="18"/>
  <c r="V45" i="18"/>
  <c r="W35" i="18"/>
  <c r="U33" i="18"/>
  <c r="V33" i="18"/>
  <c r="I20" i="18"/>
  <c r="R2" i="18"/>
  <c r="U99" i="18"/>
  <c r="V99" i="18"/>
  <c r="U93" i="18"/>
  <c r="V93" i="18"/>
  <c r="U87" i="18"/>
  <c r="V87" i="18"/>
  <c r="U81" i="18"/>
  <c r="V81" i="18"/>
  <c r="U75" i="18"/>
  <c r="V75" i="18"/>
  <c r="I55" i="18"/>
  <c r="O55" i="18" s="1"/>
  <c r="I47" i="18"/>
  <c r="R47" i="18"/>
  <c r="V35" i="18"/>
  <c r="I34" i="18"/>
  <c r="R34" i="18"/>
  <c r="U9" i="18"/>
  <c r="V9" i="18"/>
  <c r="U53" i="18"/>
  <c r="F46" i="18"/>
  <c r="U43" i="18"/>
  <c r="W43" i="18"/>
  <c r="W37" i="18"/>
  <c r="W25" i="18"/>
  <c r="I21" i="18"/>
  <c r="I10" i="18"/>
  <c r="R10" i="18"/>
  <c r="I6" i="18"/>
  <c r="U106" i="18"/>
  <c r="V106" i="18"/>
  <c r="U100" i="18"/>
  <c r="V100" i="18"/>
  <c r="U94" i="18"/>
  <c r="V94" i="18"/>
  <c r="U88" i="18"/>
  <c r="V88" i="18"/>
  <c r="U82" i="18"/>
  <c r="V82" i="18"/>
  <c r="U76" i="18"/>
  <c r="V76" i="18"/>
  <c r="U71" i="18"/>
  <c r="V71" i="18"/>
  <c r="V54" i="18"/>
  <c r="F54" i="18"/>
  <c r="W52" i="18"/>
  <c r="I24" i="18"/>
  <c r="R24" i="18"/>
  <c r="R35" i="18"/>
  <c r="W31" i="18"/>
  <c r="F30" i="18"/>
  <c r="W19" i="18"/>
  <c r="F18" i="18"/>
  <c r="W7" i="18"/>
  <c r="F6" i="18"/>
  <c r="V30" i="18"/>
  <c r="F28" i="18"/>
  <c r="F16" i="18"/>
  <c r="V6" i="18"/>
  <c r="F4" i="18"/>
  <c r="V28" i="18"/>
  <c r="V16" i="18"/>
  <c r="V4" i="18"/>
  <c r="D21" i="9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O101" i="18" l="1"/>
  <c r="O82" i="18"/>
  <c r="O104" i="18"/>
  <c r="O57" i="18"/>
  <c r="O112" i="18"/>
  <c r="O74" i="18"/>
  <c r="O92" i="18"/>
  <c r="O80" i="18"/>
  <c r="O77" i="18"/>
  <c r="O86" i="18"/>
  <c r="O83" i="18"/>
  <c r="O94" i="18"/>
  <c r="N222" i="18"/>
  <c r="O222" i="18" s="1"/>
  <c r="O88" i="18"/>
  <c r="N216" i="18"/>
  <c r="O216" i="18" s="1"/>
  <c r="N208" i="18"/>
  <c r="O208" i="18" s="1"/>
  <c r="O98" i="18"/>
  <c r="N210" i="18"/>
  <c r="O210" i="18" s="1"/>
  <c r="N212" i="18"/>
  <c r="O212" i="18" s="1"/>
  <c r="N214" i="18"/>
  <c r="O214" i="18" s="1"/>
  <c r="O67" i="18"/>
  <c r="N30" i="18"/>
  <c r="O30" i="18" s="1"/>
  <c r="N22" i="18"/>
  <c r="O22" i="18" s="1"/>
  <c r="N17" i="18"/>
  <c r="O17" i="18" s="1"/>
  <c r="N206" i="18"/>
  <c r="O206" i="18" s="1"/>
  <c r="N218" i="18"/>
  <c r="O218" i="18" s="1"/>
  <c r="N18" i="18"/>
  <c r="O18" i="18" s="1"/>
  <c r="N37" i="18"/>
  <c r="O37" i="18" s="1"/>
  <c r="N52" i="18"/>
  <c r="O52" i="18" s="1"/>
  <c r="N40" i="18"/>
  <c r="O40" i="18" s="1"/>
  <c r="N65" i="18"/>
  <c r="O65" i="18" s="1"/>
  <c r="N69" i="18"/>
  <c r="O69" i="18" s="1"/>
  <c r="N115" i="18"/>
  <c r="O115" i="18" s="1"/>
  <c r="N197" i="18"/>
  <c r="O197" i="18" s="1"/>
  <c r="N199" i="18"/>
  <c r="O199" i="18" s="1"/>
  <c r="N189" i="18"/>
  <c r="O189" i="18" s="1"/>
  <c r="N179" i="18"/>
  <c r="O179" i="18" s="1"/>
  <c r="N219" i="18"/>
  <c r="O219" i="18" s="1"/>
  <c r="N131" i="18"/>
  <c r="O131" i="18" s="1"/>
  <c r="N87" i="18"/>
  <c r="O87" i="18" s="1"/>
  <c r="N71" i="18"/>
  <c r="O71" i="18" s="1"/>
  <c r="N198" i="18"/>
  <c r="O198" i="18" s="1"/>
  <c r="N50" i="18"/>
  <c r="O50" i="18" s="1"/>
  <c r="N174" i="18"/>
  <c r="O174" i="18" s="1"/>
  <c r="N20" i="18"/>
  <c r="O20" i="18" s="1"/>
  <c r="N213" i="18"/>
  <c r="O213" i="18" s="1"/>
  <c r="N153" i="18"/>
  <c r="O153" i="18" s="1"/>
  <c r="N187" i="18"/>
  <c r="O187" i="18" s="1"/>
  <c r="N24" i="18"/>
  <c r="O24" i="18" s="1"/>
  <c r="N170" i="18"/>
  <c r="O170" i="18" s="1"/>
  <c r="N75" i="18"/>
  <c r="O75" i="18" s="1"/>
  <c r="N202" i="18"/>
  <c r="N16" i="18"/>
  <c r="O16" i="18" s="1"/>
  <c r="N123" i="18"/>
  <c r="O123" i="18" s="1"/>
  <c r="N164" i="18"/>
  <c r="O164" i="18" s="1"/>
  <c r="N28" i="18"/>
  <c r="O28" i="18" s="1"/>
  <c r="N163" i="18"/>
  <c r="O163" i="18" s="1"/>
  <c r="N143" i="18"/>
  <c r="O143" i="18" s="1"/>
  <c r="N190" i="18"/>
  <c r="O190" i="18" s="1"/>
  <c r="N49" i="18"/>
  <c r="O49" i="18" s="1"/>
  <c r="N196" i="18"/>
  <c r="O196" i="18" s="1"/>
  <c r="N182" i="18"/>
  <c r="O182" i="18" s="1"/>
  <c r="N203" i="18"/>
  <c r="O203" i="18" s="1"/>
  <c r="N207" i="18"/>
  <c r="O207" i="18" s="1"/>
  <c r="N169" i="18"/>
  <c r="O169" i="18" s="1"/>
  <c r="N191" i="18"/>
  <c r="O191" i="18" s="1"/>
  <c r="N147" i="18"/>
  <c r="O147" i="18" s="1"/>
  <c r="N186" i="18"/>
  <c r="O186" i="18" s="1"/>
  <c r="N175" i="18"/>
  <c r="O175" i="18" s="1"/>
  <c r="N54" i="18"/>
  <c r="O54" i="18" s="1"/>
  <c r="N181" i="18"/>
  <c r="O181" i="18" s="1"/>
  <c r="N121" i="18"/>
  <c r="O121" i="18" s="1"/>
  <c r="N60" i="18"/>
  <c r="O60" i="18" s="1"/>
  <c r="N226" i="18"/>
  <c r="O226" i="18" s="1"/>
  <c r="N93" i="18"/>
  <c r="O93" i="18" s="1"/>
  <c r="N215" i="18"/>
  <c r="O215" i="18" s="1"/>
  <c r="N156" i="18"/>
  <c r="O156" i="18" s="1"/>
  <c r="N225" i="18"/>
  <c r="O225" i="18" s="1"/>
  <c r="N12" i="18"/>
  <c r="O12" i="18" s="1"/>
  <c r="N6" i="18"/>
  <c r="O6" i="18" s="1"/>
  <c r="N111" i="18"/>
  <c r="O111" i="18" s="1"/>
  <c r="N135" i="18"/>
  <c r="O135" i="18" s="1"/>
  <c r="N176" i="18"/>
  <c r="O176" i="18" s="1"/>
  <c r="N117" i="18"/>
  <c r="O117" i="18" s="1"/>
  <c r="N173" i="18"/>
  <c r="O173" i="18" s="1"/>
  <c r="N151" i="18"/>
  <c r="O151" i="18" s="1"/>
  <c r="N139" i="18"/>
  <c r="O139" i="18" s="1"/>
  <c r="N224" i="18"/>
  <c r="O224" i="18" s="1"/>
  <c r="N41" i="18"/>
  <c r="O41" i="18" s="1"/>
  <c r="N44" i="18"/>
  <c r="O44" i="18" s="1"/>
  <c r="N21" i="18"/>
  <c r="O21" i="18" s="1"/>
  <c r="N129" i="18"/>
  <c r="O129" i="18" s="1"/>
  <c r="N165" i="18"/>
  <c r="O165" i="18" s="1"/>
  <c r="N46" i="18"/>
  <c r="O46" i="18" s="1"/>
  <c r="N171" i="18"/>
  <c r="O171" i="18" s="1"/>
  <c r="N157" i="18"/>
  <c r="O157" i="18" s="1"/>
  <c r="N220" i="18"/>
  <c r="O220" i="18" s="1"/>
  <c r="N64" i="18"/>
  <c r="O64" i="18" s="1"/>
  <c r="N53" i="18"/>
  <c r="O53" i="18" s="1"/>
  <c r="N223" i="18"/>
  <c r="O223" i="18" s="1"/>
  <c r="N217" i="18"/>
  <c r="O217" i="18" s="1"/>
  <c r="N204" i="18"/>
  <c r="O204" i="18" s="1"/>
  <c r="N211" i="18"/>
  <c r="O211" i="18" s="1"/>
  <c r="N27" i="18"/>
  <c r="O27" i="18" s="1"/>
  <c r="N133" i="18"/>
  <c r="O133" i="18" s="1"/>
  <c r="N66" i="18"/>
  <c r="O66" i="18" s="1"/>
  <c r="N119" i="18"/>
  <c r="O119" i="18" s="1"/>
  <c r="N188" i="18"/>
  <c r="O188" i="18" s="1"/>
  <c r="N141" i="18"/>
  <c r="O141" i="18" s="1"/>
  <c r="N137" i="18"/>
  <c r="O137" i="18" s="1"/>
  <c r="N149" i="18"/>
  <c r="O149" i="18" s="1"/>
  <c r="N59" i="18"/>
  <c r="O59" i="18" s="1"/>
  <c r="N228" i="18"/>
  <c r="O228" i="18" s="1"/>
  <c r="N99" i="18"/>
  <c r="O99" i="18" s="1"/>
  <c r="N13" i="18"/>
  <c r="O13" i="18" s="1"/>
  <c r="N205" i="18"/>
  <c r="O205" i="18" s="1"/>
  <c r="N229" i="18"/>
  <c r="O229" i="18" s="1"/>
  <c r="N10" i="18"/>
  <c r="O10" i="18" s="1"/>
  <c r="N155" i="18"/>
  <c r="O155" i="18" s="1"/>
  <c r="N127" i="18"/>
  <c r="O127" i="18" s="1"/>
  <c r="N35" i="18"/>
  <c r="O35" i="18" s="1"/>
  <c r="N125" i="18"/>
  <c r="O125" i="18" s="1"/>
  <c r="N185" i="18"/>
  <c r="O185" i="18" s="1"/>
  <c r="N183" i="18"/>
  <c r="O183" i="18" s="1"/>
  <c r="N158" i="18"/>
  <c r="O158" i="18" s="1"/>
  <c r="N193" i="18"/>
  <c r="O193" i="18" s="1"/>
  <c r="N161" i="18"/>
  <c r="O161" i="18" s="1"/>
  <c r="N68" i="18"/>
  <c r="O68" i="18" s="1"/>
  <c r="N209" i="18"/>
  <c r="O209" i="18" s="1"/>
  <c r="N227" i="18"/>
  <c r="O227" i="18" s="1"/>
  <c r="N4" i="18"/>
  <c r="O4" i="18" s="1"/>
  <c r="N42" i="18"/>
  <c r="O42" i="18" s="1"/>
  <c r="N178" i="18"/>
  <c r="O178" i="18" s="1"/>
  <c r="N58" i="18"/>
  <c r="O58" i="18" s="1"/>
  <c r="N103" i="18"/>
  <c r="O103" i="18" s="1"/>
  <c r="N200" i="18"/>
  <c r="O200" i="18" s="1"/>
  <c r="N109" i="18"/>
  <c r="O109" i="18" s="1"/>
  <c r="N113" i="18"/>
  <c r="O113" i="18" s="1"/>
  <c r="N11" i="18"/>
  <c r="O11" i="18" s="1"/>
  <c r="N194" i="18"/>
  <c r="O194" i="18" s="1"/>
  <c r="N148" i="18"/>
  <c r="O148" i="18" s="1"/>
  <c r="N221" i="18"/>
  <c r="O221" i="18" s="1"/>
  <c r="N105" i="18"/>
  <c r="O105" i="18" s="1"/>
  <c r="N8" i="18"/>
  <c r="O8" i="18" s="1"/>
  <c r="N167" i="18"/>
  <c r="O167" i="18" s="1"/>
  <c r="O9" i="18"/>
  <c r="N70" i="18"/>
  <c r="O70" i="18" s="1"/>
  <c r="N145" i="18"/>
  <c r="O145" i="18" s="1"/>
  <c r="N195" i="18"/>
  <c r="O195" i="18" s="1"/>
  <c r="N162" i="18"/>
  <c r="O162" i="18" s="1"/>
  <c r="N180" i="18"/>
  <c r="O180" i="18" s="1"/>
  <c r="N81" i="18"/>
  <c r="O81" i="18" s="1"/>
  <c r="O7" i="18"/>
  <c r="N136" i="18"/>
  <c r="O136" i="18" s="1"/>
  <c r="N3" i="18"/>
  <c r="O3" i="18" s="1"/>
  <c r="N23" i="18"/>
  <c r="O23" i="18" s="1"/>
  <c r="O130" i="18"/>
  <c r="O134" i="18"/>
  <c r="O56" i="18"/>
  <c r="O126" i="18"/>
  <c r="O85" i="18"/>
  <c r="O177" i="18"/>
  <c r="O110" i="18"/>
  <c r="O159" i="18"/>
  <c r="O114" i="18"/>
  <c r="O150" i="18"/>
  <c r="O76" i="18"/>
  <c r="O128" i="18"/>
  <c r="O154" i="18"/>
  <c r="O95" i="18"/>
  <c r="O118" i="18"/>
  <c r="O202" i="18"/>
  <c r="O32" i="18"/>
  <c r="O89" i="18"/>
  <c r="O132" i="18"/>
  <c r="O192" i="18"/>
  <c r="O144" i="18"/>
  <c r="O146" i="18"/>
  <c r="O124" i="18"/>
  <c r="O91" i="18"/>
  <c r="O97" i="18"/>
  <c r="O142" i="18"/>
  <c r="O79" i="18"/>
  <c r="O120" i="18"/>
  <c r="O108" i="18"/>
  <c r="O138" i="18"/>
  <c r="O116" i="18"/>
  <c r="O122" i="18"/>
  <c r="O47" i="18"/>
  <c r="O34" i="1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<sst xmlns="http://schemas.openxmlformats.org/spreadsheetml/2006/main" count="8989" uniqueCount="1485">
  <si>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</si>
  <si>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</si>
  <si>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</si>
  <si>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</si>
  <si>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</si>
  <si>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</si>
  <si>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</si>
  <si>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</si>
  <si>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</si>
  <si>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</si>
  <si>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</si>
  <si>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</si>
  <si>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</si>
  <si>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</si>
  <si>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</si>
  <si>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</si>
  <si>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</si>
  <si>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</si>
  <si>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</si>
  <si>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</si>
  <si>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</si>
  <si>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</si>
  <si>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</si>
  <si>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</si>
  <si>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</si>
  <si>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</si>
  <si>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</si>
  <si>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</si>
  <si>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</si>
  <si>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</si>
  <si>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</si>
  <si>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</si>
  <si>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</si>
  <si>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</si>
  <si>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</si>
  <si>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</si>
  <si>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</si>
  <si>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</si>
  <si>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</si>
  <si>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</si>
  <si>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</si>
  <si>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</si>
  <si>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</si>
  <si>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</si>
  <si>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</si>
  <si>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</si>
  <si>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</si>
  <si>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</si>
  <si>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</si>
  <si>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</si>
  <si>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</si>
  <si>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</si>
  <si>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</si>
  <si>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</si>
  <si>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</si>
  <si>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</si>
  <si>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</si>
  <si>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</si>
  <si>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</si>
  <si>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</si>
  <si>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</si>
  <si>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</si>
  <si>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</si>
  <si>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</si>
  <si>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</si>
  <si>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</si>
  <si>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</si>
  <si>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</si>
  <si>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</si>
  <si>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</si>
  <si>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</si>
  <si>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</si>
  <si>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</si>
  <si>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</si>
  <si>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</si>
  <si>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</si>
  <si>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</si>
  <si>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</si>
  <si>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</si>
  <si>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</si>
  <si>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</si>
  <si>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</si>
  <si>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</si>
  <si>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</si>
  <si>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</si>
  <si>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</si>
  <si>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</si>
  <si>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</si>
  <si>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</si>
  <si>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</si>
  <si>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</si>
  <si>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</si>
  <si>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</si>
  <si>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</si>
  <si>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</si>
  <si>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</si>
  <si>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</si>
  <si>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</si>
  <si>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</si>
  <si>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</si>
  <si>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</si>
  <si>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</si>
  <si>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</si>
  <si>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</si>
  <si>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</si>
  <si>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</si>
  <si>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</si>
  <si>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</si>
  <si>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</si>
  <si>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</si>
  <si>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</si>
  <si>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</si>
  <si>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</si>
  <si>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</si>
  <si>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</si>
  <si>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</si>
  <si>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</si>
  <si>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</si>
  <si>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</si>
  <si>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</si>
  <si>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</si>
  <si>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</si>
  <si>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</si>
  <si>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</si>
  <si>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</si>
  <si>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</si>
  <si>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</si>
  <si>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</si>
  <si>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</si>
  <si>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</si>
  <si>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</si>
  <si>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</si>
  <si>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</si>
  <si>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</si>
  <si>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</si>
  <si>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</si>
  <si>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</si>
  <si>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</si>
  <si>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</si>
  <si>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</si>
  <si>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</si>
  <si>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</si>
  <si>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</si>
  <si>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</si>
  <si>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</si>
  <si>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</si>
  <si>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</si>
  <si>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</si>
  <si>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</si>
  <si>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</si>
  <si>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</si>
  <si>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</si>
  <si>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</si>
  <si>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</si>
  <si>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</si>
  <si>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</si>
  <si>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</si>
  <si>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</si>
  <si>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</si>
  <si>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</si>
  <si>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</si>
  <si>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</si>
  <si>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</si>
  <si>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</si>
  <si>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</si>
  <si>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</si>
  <si>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</si>
  <si>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</si>
  <si>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</si>
  <si>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</si>
  <si>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</si>
  <si>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</si>
  <si>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</si>
  <si>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</si>
  <si>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</si>
  <si>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</si>
  <si>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</si>
  <si>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</si>
  <si>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</si>
  <si>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</si>
  <si>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</si>
  <si>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</si>
  <si>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</si>
  <si>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</si>
  <si>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</si>
  <si>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</si>
  <si>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</si>
  <si>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</si>
  <si>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</si>
  <si>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</si>
  <si>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</si>
  <si>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</si>
  <si>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</si>
  <si>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</si>
  <si>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</si>
  <si>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</si>
  <si>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</si>
  <si>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</si>
  <si>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</si>
  <si>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</si>
  <si>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</si>
  <si>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</si>
  <si>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</si>
  <si>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</si>
  <si>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</si>
  <si>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</si>
  <si>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</si>
  <si>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</si>
  <si>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</si>
  <si>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</si>
  <si>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</si>
  <si>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</si>
  <si>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</si>
  <si>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</si>
  <si>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</si>
  <si>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</si>
  <si>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</si>
  <si>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</si>
  <si>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</si>
  <si>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</si>
  <si>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</si>
  <si>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</si>
  <si>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</si>
  <si>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</si>
  <si>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</si>
  <si>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</si>
  <si>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</si>
  <si>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</si>
  <si>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</si>
  <si>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</si>
  <si>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</si>
  <si>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</si>
  <si>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</si>
  <si>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</si>
  <si>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</si>
  <si>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</si>
  <si>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</si>
  <si>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</si>
  <si>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</si>
  <si>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</si>
  <si>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</si>
  <si>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</si>
  <si>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</si>
  <si>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</si>
  <si>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</si>
  <si>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</si>
  <si>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</si>
  <si>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</si>
  <si>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</si>
  <si>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</si>
  <si>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</si>
  <si>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</si>
  <si>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</si>
  <si>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</si>
  <si>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</si>
  <si>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</si>
  <si>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</si>
  <si>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</si>
  <si>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</si>
  <si>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</si>
  <si>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</si>
  <si>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</si>
  <si>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</si>
  <si>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</si>
  <si>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</si>
  <si>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</si>
  <si>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</si>
  <si>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</si>
  <si>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</si>
  <si>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</si>
  <si>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</si>
  <si>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</si>
  <si>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</si>
  <si>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</si>
  <si>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</si>
  <si>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</si>
  <si>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</si>
  <si>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</si>
  <si>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</si>
  <si>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</si>
  <si>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</si>
  <si>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</si>
  <si>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</si>
  <si>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</si>
  <si>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</si>
  <si>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</si>
  <si>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</si>
  <si>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</si>
  <si>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</si>
  <si>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</si>
  <si>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</si>
  <si>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</si>
  <si>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</si>
  <si>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</si>
  <si>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</si>
  <si>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</si>
  <si>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</si>
  <si>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</si>
  <si>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</si>
  <si>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</si>
  <si>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</si>
  <si>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</si>
  <si>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</si>
  <si>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</si>
  <si>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</si>
  <si>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</si>
  <si>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</si>
  <si>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</si>
  <si>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</si>
  <si>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</si>
  <si>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</si>
  <si>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</si>
  <si>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</si>
  <si>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</si>
  <si>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</si>
  <si>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</si>
  <si>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</si>
  <si>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</si>
  <si>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</si>
  <si>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</si>
  <si>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</si>
  <si>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</si>
  <si>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</si>
  <si>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</si>
  <si>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</si>
  <si>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</si>
  <si>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</si>
  <si>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</si>
  <si>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</si>
  <si>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</si>
  <si>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</si>
  <si>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</si>
  <si>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</si>
  <si>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</si>
  <si>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</si>
  <si>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</si>
  <si>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</si>
  <si>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</si>
  <si>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</si>
  <si>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</si>
  <si>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</si>
  <si>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</si>
  <si>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</si>
  <si>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</si>
  <si>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</si>
  <si>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</si>
  <si>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</si>
  <si>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</si>
  <si>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</si>
  <si>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</si>
  <si>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</si>
  <si>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</si>
  <si>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</si>
  <si>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</si>
  <si>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</si>
  <si>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</si>
  <si>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</si>
  <si>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</si>
  <si>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</si>
  <si>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</si>
  <si>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</si>
  <si>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</si>
  <si>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</si>
  <si>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</si>
  <si>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</si>
  <si>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</si>
  <si>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</si>
  <si>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</si>
  <si>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</si>
  <si>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</si>
  <si>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</si>
  <si>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</si>
  <si>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</si>
  <si>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</si>
  <si>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</si>
  <si>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</si>
  <si>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</si>
  <si>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</si>
  <si>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</si>
  <si>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</si>
  <si>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</si>
  <si>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</si>
  <si>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</si>
  <si>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</si>
  <si>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</si>
  <si>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</si>
  <si>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</si>
  <si>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</si>
  <si>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</si>
  <si>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</si>
  <si>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</si>
  <si>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</si>
  <si>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</si>
  <si>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</si>
  <si>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</si>
  <si>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</si>
  <si>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</si>
  <si>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</si>
  <si>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</si>
  <si>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</si>
  <si>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</si>
  <si>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</si>
  <si>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</si>
  <si>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</si>
  <si>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</si>
  <si>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</si>
  <si>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</si>
  <si>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</si>
  <si>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</si>
  <si>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</si>
  <si>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</si>
  <si>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</si>
  <si>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</si>
  <si>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</si>
  <si>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</si>
  <si>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</si>
  <si>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</si>
  <si>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</si>
  <si>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</si>
  <si>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</si>
  <si>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</si>
  <si>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</si>
  <si>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</si>
  <si>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</si>
  <si>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</si>
  <si>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</si>
  <si>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</si>
  <si>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</si>
  <si>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</si>
  <si>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</si>
  <si>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</si>
  <si>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</si>
  <si>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</si>
  <si>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</si>
  <si>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</si>
  <si>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</si>
  <si>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</si>
  <si>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</si>
  <si>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</si>
  <si>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</si>
  <si>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</si>
  <si>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</si>
  <si>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</si>
  <si>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</si>
  <si>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</si>
  <si>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</si>
  <si>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</si>
  <si>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</si>
  <si>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</si>
  <si>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</si>
  <si>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</si>
  <si>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</si>
  <si>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</si>
  <si>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</si>
  <si>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</si>
  <si>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</si>
  <si>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</si>
  <si>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</si>
  <si>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</si>
  <si>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</si>
  <si>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</si>
  <si>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</si>
  <si>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</si>
  <si>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</si>
  <si>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</si>
  <si>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</si>
  <si>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</si>
  <si>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</si>
  <si>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</si>
  <si>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</si>
  <si>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</si>
  <si>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</si>
  <si>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</si>
  <si>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</si>
  <si>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</si>
  <si>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</si>
  <si>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</si>
  <si>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</si>
  <si>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</si>
  <si>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</si>
  <si>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</si>
  <si>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</si>
  <si>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</si>
  <si>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</si>
  <si>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</si>
  <si>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</si>
  <si>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</si>
  <si>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</si>
  <si>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</si>
  <si>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</si>
  <si>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</si>
  <si>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</si>
  <si>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</si>
  <si>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</si>
  <si>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</si>
  <si>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</si>
  <si>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</si>
  <si>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</si>
  <si>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</si>
  <si>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</si>
  <si>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</si>
  <si>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</si>
  <si>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</si>
  <si>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</si>
  <si>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</si>
  <si>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</si>
  <si>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</si>
  <si>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</si>
  <si>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</si>
  <si>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</si>
  <si>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</si>
  <si>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</si>
  <si>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</si>
  <si>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</si>
  <si>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</si>
  <si>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</si>
  <si>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</si>
  <si>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</si>
  <si>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</si>
  <si>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</si>
  <si>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</si>
  <si>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</si>
  <si>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</si>
  <si>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</si>
  <si>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</si>
  <si>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</si>
  <si>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</si>
  <si>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</si>
  <si>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</si>
  <si>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</si>
  <si>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</si>
  <si>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</si>
  <si>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</si>
  <si>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</si>
  <si>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</si>
  <si>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</si>
  <si>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</si>
  <si>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</si>
  <si>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</si>
  <si>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</si>
  <si>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</si>
  <si>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</si>
  <si>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</si>
  <si>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</si>
  <si>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</si>
  <si>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</si>
  <si>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</si>
  <si>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</si>
  <si>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</si>
  <si>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</si>
  <si>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</si>
  <si>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</si>
  <si>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</si>
  <si>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</si>
  <si>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</si>
  <si>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</si>
  <si>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</si>
  <si>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</si>
  <si>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</si>
  <si>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</si>
  <si>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</si>
  <si>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</si>
  <si>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</si>
  <si>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</si>
  <si>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</si>
  <si>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</si>
  <si>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</si>
  <si>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</si>
  <si>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</si>
  <si>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</si>
  <si>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</si>
  <si>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</si>
  <si>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</si>
  <si>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</si>
  <si>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</si>
  <si>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</si>
  <si>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</si>
  <si>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</si>
  <si>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</si>
  <si>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</si>
  <si>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</si>
  <si>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</si>
  <si>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</si>
  <si>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</si>
  <si>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</si>
  <si>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</si>
  <si>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</si>
  <si>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</si>
  <si>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</si>
  <si>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</si>
  <si>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</si>
  <si>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</si>
  <si>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</si>
  <si>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</si>
  <si>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</si>
  <si>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</si>
  <si>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</si>
  <si>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</si>
  <si>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</si>
  <si>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</si>
  <si>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</si>
  <si>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</si>
  <si>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</si>
  <si>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</si>
  <si>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</si>
  <si>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</si>
  <si>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</si>
  <si>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</si>
  <si>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</si>
  <si>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</si>
  <si>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</si>
  <si>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</si>
  <si>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</si>
  <si>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</si>
  <si>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</si>
  <si>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</si>
  <si>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</si>
  <si>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</si>
  <si>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</si>
  <si>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</si>
  <si>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</si>
  <si>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</si>
  <si>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</si>
  <si>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</si>
  <si>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</si>
  <si>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</si>
  <si>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</si>
  <si>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</si>
  <si>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</si>
  <si>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</si>
  <si>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</si>
  <si>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</si>
  <si>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</si>
  <si>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</si>
  <si>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</si>
  <si>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</si>
  <si>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</si>
  <si>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</si>
  <si>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</si>
  <si>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</si>
  <si>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</si>
  <si>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</si>
  <si>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</si>
  <si>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</si>
  <si>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</si>
  <si>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</si>
  <si>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</si>
  <si>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</si>
  <si>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</si>
  <si>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</si>
  <si>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</si>
  <si>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</si>
  <si>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</si>
  <si>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</si>
  <si>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</si>
  <si>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</si>
  <si>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</si>
  <si>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</si>
  <si>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</si>
  <si>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</si>
  <si>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</si>
  <si>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</si>
  <si>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</si>
  <si>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</si>
  <si>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</si>
  <si>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</si>
  <si>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</si>
  <si>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</si>
  <si>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</si>
  <si>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</si>
  <si>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</si>
  <si>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</si>
  <si>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</si>
  <si>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</si>
  <si>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</si>
  <si>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</si>
  <si>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</si>
  <si>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</si>
  <si>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</si>
  <si>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</si>
  <si>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</si>
  <si>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</si>
  <si>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</si>
  <si>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</si>
  <si>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</si>
  <si>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</si>
  <si>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</si>
  <si>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</si>
  <si>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</si>
  <si>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</si>
  <si>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</si>
  <si>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</si>
  <si>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</si>
  <si>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</si>
  <si>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</si>
  <si>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</si>
  <si>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</si>
  <si>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</si>
  <si>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</si>
  <si>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</si>
  <si>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</si>
  <si>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</si>
  <si>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</si>
  <si>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</si>
  <si>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</si>
  <si>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</si>
  <si>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</si>
  <si>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</si>
  <si>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</si>
  <si>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</si>
  <si>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</si>
  <si>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</si>
  <si>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</si>
  <si>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</si>
  <si>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</si>
  <si>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</si>
  <si>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</si>
  <si>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</si>
  <si>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</si>
  <si>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</si>
  <si>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</si>
  <si>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</si>
  <si>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</si>
  <si>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</si>
  <si>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</si>
  <si>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</si>
  <si>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</si>
  <si>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</si>
  <si>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</si>
  <si>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</si>
  <si>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</si>
  <si>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</si>
  <si>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</si>
  <si>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</si>
  <si>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</si>
  <si>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</si>
  <si>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</si>
  <si>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</si>
  <si>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</si>
  <si>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</si>
  <si>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</si>
  <si>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</si>
  <si>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</si>
  <si>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</si>
  <si>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</si>
  <si>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</si>
  <si>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</si>
  <si>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</si>
  <si>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</si>
  <si>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</si>
  <si>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</si>
  <si>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</si>
  <si>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</si>
  <si>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</si>
  <si>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</si>
  <si>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</si>
  <si>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</si>
  <si>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</si>
  <si>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</si>
  <si>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</si>
  <si>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</si>
  <si>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</si>
  <si>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</si>
  <si>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</si>
  <si>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</si>
  <si>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</si>
  <si>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</si>
  <si>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</si>
  <si>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</si>
  <si>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</si>
  <si>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</si>
  <si>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</si>
  <si>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</si>
  <si>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</si>
  <si>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</si>
  <si>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</si>
  <si>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</si>
  <si>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</si>
  <si>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</si>
  <si>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</si>
  <si>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</si>
  <si>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</si>
  <si>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</si>
  <si>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</si>
  <si>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</si>
  <si>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</si>
  <si>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</si>
  <si>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</si>
  <si>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</si>
  <si>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</si>
  <si>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</si>
  <si>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</si>
  <si>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</si>
  <si>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</si>
  <si>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</si>
  <si>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</si>
  <si>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</si>
  <si>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</si>
  <si>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</si>
  <si>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</si>
  <si>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</si>
  <si>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</si>
  <si>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</si>
  <si>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</si>
  <si>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</si>
  <si>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</si>
  <si>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</si>
  <si>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</si>
  <si>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</si>
  <si>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</si>
  <si>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</si>
  <si>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</si>
  <si>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</si>
  <si>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</si>
  <si>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</si>
  <si>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</si>
  <si>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</si>
  <si>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</si>
  <si>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</si>
  <si>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</si>
  <si>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</si>
  <si>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</si>
  <si>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</si>
  <si>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</si>
  <si>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</si>
  <si>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</si>
  <si>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</si>
  <si>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</si>
  <si>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</si>
  <si>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</si>
  <si>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</si>
  <si>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</si>
  <si>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</si>
  <si>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</si>
  <si>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</si>
  <si>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</si>
  <si>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</si>
  <si>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</si>
  <si>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</si>
  <si>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</si>
  <si>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</si>
  <si>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</si>
  <si>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</si>
  <si>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</si>
  <si>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</si>
  <si>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</si>
  <si>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</si>
  <si>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</si>
  <si>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</si>
  <si>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</si>
  <si>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</si>
  <si>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</si>
  <si>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</si>
  <si>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</si>
  <si>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</si>
  <si>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</si>
  <si>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</si>
  <si>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</si>
  <si>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</si>
  <si>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</si>
  <si>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</si>
  <si>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</si>
  <si>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</si>
  <si>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</si>
  <si>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</si>
  <si>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</si>
  <si>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</si>
  <si>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</si>
  <si>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</si>
  <si>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</si>
  <si>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</si>
  <si>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</si>
  <si>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</si>
  <si>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</si>
  <si>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</si>
  <si>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</si>
  <si>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</si>
  <si>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</si>
  <si>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</si>
  <si>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</si>
  <si>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</si>
  <si>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</si>
  <si>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</si>
  <si>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</si>
  <si>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</si>
  <si>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</si>
  <si>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</si>
  <si>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</si>
  <si>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</si>
  <si>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</si>
  <si>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</si>
  <si>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</si>
  <si>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</si>
  <si>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</si>
  <si>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</si>
  <si>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</si>
  <si>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</si>
  <si>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</si>
  <si>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</si>
  <si>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</si>
  <si>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</si>
  <si>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</si>
  <si>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</si>
  <si>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</si>
  <si>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</si>
  <si>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</si>
  <si>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</si>
  <si>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</si>
  <si>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</si>
  <si>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</si>
  <si>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</si>
  <si>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</si>
  <si>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</si>
  <si>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</si>
  <si>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</si>
  <si>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</si>
  <si>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</si>
  <si>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</si>
  <si>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</si>
  <si>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</si>
  <si>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</si>
  <si>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</si>
  <si>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</si>
  <si>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</si>
  <si>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</si>
  <si>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</si>
  <si>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</si>
  <si>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</si>
  <si>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</si>
  <si>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</si>
  <si>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</si>
  <si>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</si>
  <si>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</si>
  <si>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</si>
  <si>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</si>
  <si>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</si>
  <si>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</si>
  <si>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</si>
  <si>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</si>
  <si>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</si>
  <si>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</si>
  <si>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</si>
  <si>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</si>
  <si>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</si>
  <si>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</si>
  <si>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</si>
  <si>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</si>
  <si>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</si>
  <si>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</si>
  <si>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</si>
  <si>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</si>
  <si>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</si>
  <si>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</si>
  <si>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</si>
  <si>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</si>
  <si>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</si>
  <si>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</si>
  <si>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</si>
  <si>
    <t>codEpisodio</t>
  </si>
  <si>
    <t>minutoArrivo</t>
  </si>
  <si>
    <t>ora</t>
  </si>
  <si>
    <t>data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</si>
  <si>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</si>
  <si>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</si>
  <si>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</si>
  <si>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</si>
  <si>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</si>
  <si>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</si>
  <si>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</si>
  <si>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</si>
  <si>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</si>
  <si>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</si>
  <si>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</si>
  <si>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</si>
  <si>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</si>
  <si>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</si>
  <si>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</si>
  <si>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</si>
  <si>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</si>
  <si>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</si>
  <si>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</si>
  <si>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</si>
  <si>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</si>
  <si>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</si>
  <si>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</si>
  <si>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</si>
  <si>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</si>
  <si>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</si>
  <si>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</si>
  <si>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</si>
  <si>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</si>
  <si>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</si>
  <si>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</si>
  <si>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</si>
  <si>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</si>
  <si>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</si>
  <si>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</si>
  <si>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</si>
  <si>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</si>
  <si>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</si>
  <si>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</si>
  <si>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</si>
  <si>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</si>
  <si>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</si>
  <si>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</si>
  <si>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</si>
  <si>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</si>
  <si>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</si>
  <si>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</si>
  <si>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</si>
  <si>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</si>
  <si>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</si>
  <si>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</si>
  <si>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</si>
  <si>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</si>
  <si>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</si>
  <si>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</si>
  <si>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</si>
  <si>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</si>
  <si>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</si>
  <si>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</si>
  <si>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</si>
  <si>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</si>
  <si>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</si>
  <si>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</si>
  <si>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</si>
  <si>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</si>
  <si>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</si>
  <si>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</si>
  <si>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</si>
  <si>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</si>
  <si>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</si>
  <si>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</si>
  <si>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</si>
  <si>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</si>
  <si>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</si>
  <si>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</si>
  <si>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</si>
  <si>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</si>
  <si>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</si>
  <si>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</si>
  <si>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</si>
  <si>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</si>
  <si>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</si>
  <si>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</si>
  <si>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</si>
  <si>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</si>
  <si>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</si>
  <si>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</si>
  <si>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</si>
  <si>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</si>
  <si>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</si>
  <si>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</si>
  <si>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</si>
  <si>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</si>
  <si>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</si>
  <si>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</si>
  <si>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</si>
  <si>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</si>
  <si>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</si>
  <si>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</si>
  <si>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</si>
  <si>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</si>
  <si>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</si>
  <si>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</si>
  <si>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</si>
  <si>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</si>
  <si>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</si>
  <si>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</si>
  <si>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</si>
  <si>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</si>
  <si>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</si>
  <si>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</si>
  <si>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</si>
  <si>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</si>
  <si>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</si>
  <si>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</si>
  <si>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</si>
  <si>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</si>
  <si>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</si>
  <si>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</si>
  <si>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</si>
  <si>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</si>
  <si>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</si>
  <si>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</si>
  <si>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</si>
  <si>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</si>
  <si>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</si>
  <si>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</si>
  <si>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</si>
  <si>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</si>
  <si>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</si>
  <si>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</si>
  <si>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</si>
  <si>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</si>
  <si>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</si>
  <si>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</si>
  <si>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</si>
  <si>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</si>
  <si>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</si>
  <si>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</si>
  <si>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</si>
  <si>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</si>
  <si>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</si>
  <si>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</si>
  <si>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</si>
  <si>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</si>
  <si>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</si>
  <si>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</si>
  <si>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</si>
  <si>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</si>
  <si>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</si>
  <si>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</si>
  <si>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</si>
  <si>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</si>
  <si>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</si>
  <si>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</si>
  <si>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</si>
  <si>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REG11</t>
  </si>
  <si>
    <t>ATT30</t>
  </si>
  <si>
    <t>ATT29</t>
  </si>
  <si>
    <t>REG10</t>
  </si>
  <si>
    <t>ATT28</t>
  </si>
  <si>
    <t>ATT27</t>
  </si>
  <si>
    <t>ATT26</t>
  </si>
  <si>
    <t>REG09</t>
  </si>
  <si>
    <t>ATT25</t>
  </si>
  <si>
    <t>ATT24</t>
  </si>
  <si>
    <t>REG08</t>
  </si>
  <si>
    <t>ATT23</t>
  </si>
  <si>
    <t>ATT22</t>
  </si>
  <si>
    <t>REG07</t>
  </si>
  <si>
    <t>ATT21</t>
  </si>
  <si>
    <t>ATT20</t>
  </si>
  <si>
    <t>ATT19</t>
  </si>
  <si>
    <t>REG06</t>
  </si>
  <si>
    <t>ATT18</t>
  </si>
  <si>
    <t>ATT17</t>
  </si>
  <si>
    <t>ATT16</t>
  </si>
  <si>
    <t>REG05</t>
  </si>
  <si>
    <t>ATT15</t>
  </si>
  <si>
    <t>ATT14</t>
  </si>
  <si>
    <t>ATT13</t>
  </si>
  <si>
    <t>REG03</t>
  </si>
  <si>
    <t>ATT12</t>
  </si>
  <si>
    <t>ATT11</t>
  </si>
  <si>
    <t>ATT10</t>
  </si>
  <si>
    <t>REG04</t>
  </si>
  <si>
    <t>ATT09</t>
  </si>
  <si>
    <t>ATT08</t>
  </si>
  <si>
    <t>ATT07</t>
  </si>
  <si>
    <t>REG02</t>
  </si>
  <si>
    <t>ATT06</t>
  </si>
  <si>
    <t>ATT05</t>
  </si>
  <si>
    <t>ATT04</t>
  </si>
  <si>
    <t>REG01</t>
  </si>
  <si>
    <t>ATT03</t>
  </si>
  <si>
    <t>ATT02</t>
  </si>
  <si>
    <t>ATT01</t>
  </si>
  <si>
    <t>ANC</t>
  </si>
  <si>
    <t>GAU</t>
  </si>
  <si>
    <t>NTX</t>
  </si>
  <si>
    <t>CMP</t>
  </si>
  <si>
    <t>BLS</t>
  </si>
  <si>
    <t>WP</t>
  </si>
  <si>
    <t>AMZS</t>
  </si>
  <si>
    <t>MTV</t>
  </si>
  <si>
    <t>BBC</t>
  </si>
  <si>
    <t>indirizzo</t>
  </si>
  <si>
    <t>Via Rossi, 25, 00118</t>
  </si>
  <si>
    <t>Via Verdi, 26, 47121</t>
  </si>
  <si>
    <t>Via Bianchi, 27, 20121</t>
  </si>
  <si>
    <t>Via Neri, 28, 80121</t>
  </si>
  <si>
    <t>Viale Colombo, 29, 86039</t>
  </si>
  <si>
    <t>Viale Vespucci, 30, 24121</t>
  </si>
  <si>
    <t>Viale Bolognesi, 31, 25121</t>
  </si>
  <si>
    <t>Viale Roma, 32, 10121</t>
  </si>
  <si>
    <t>Via Bologna, 33, 47521</t>
  </si>
  <si>
    <t>Via Milano, 500, 48121</t>
  </si>
  <si>
    <t>Corso Mazzini, 501, 47921</t>
  </si>
  <si>
    <t>Via Rossi, 502, 47838</t>
  </si>
  <si>
    <t>Via Verdi, 503, 34121</t>
  </si>
  <si>
    <t>Via Bianchi, 504, 84121</t>
  </si>
  <si>
    <t>Via Neri, 505, 00118</t>
  </si>
  <si>
    <t>Viale Colombo, 506, 47121</t>
  </si>
  <si>
    <t>Viale Vespucci, 507, 20121</t>
  </si>
  <si>
    <t>Viale Bolognesi, 508, 80121</t>
  </si>
  <si>
    <t>Viale Roma, 509, 86039</t>
  </si>
  <si>
    <t>Via Bologna, 510, 24121</t>
  </si>
  <si>
    <t>Via Emilia, 511, 25121</t>
  </si>
  <si>
    <t>Via Liguria, 512, 10121</t>
  </si>
  <si>
    <t>Via Calabria, 47, 00118</t>
  </si>
  <si>
    <t>Via Sicilia, 48, 47121</t>
  </si>
  <si>
    <t>Corso Mazzini, 49, 20121</t>
  </si>
  <si>
    <t>Via Emilia, 120, 80121</t>
  </si>
  <si>
    <t>Via Liguria, 51, 86039</t>
  </si>
  <si>
    <t>Via Calabria, 52, 24121</t>
  </si>
  <si>
    <t>Via Sicilia, 53, 25121</t>
  </si>
  <si>
    <t>Via Bianchi, 27, 24121</t>
  </si>
  <si>
    <t>Via Neri, 28, 25121</t>
  </si>
  <si>
    <t>Viale Colombo, 29, 10121</t>
  </si>
  <si>
    <t>Viale Vespucci, 30, 47521</t>
  </si>
  <si>
    <t>Viale Bolognesi, 31, 48121</t>
  </si>
  <si>
    <t>Viale Roma, 32, 47921</t>
  </si>
  <si>
    <t>Via Bologna, 33, 47838</t>
  </si>
  <si>
    <t>numCartaDiCredito</t>
  </si>
  <si>
    <t>NULL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</si>
  <si>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</si>
  <si>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</si>
  <si>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</si>
  <si>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</si>
  <si>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</si>
  <si>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</si>
  <si>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</si>
  <si>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</si>
  <si>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</si>
  <si>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</si>
  <si>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</si>
  <si>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</si>
  <si>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importo</t>
  </si>
  <si>
    <t>06/01/2021</t>
  </si>
  <si>
    <t>17/01/2021</t>
  </si>
  <si>
    <t>17/02/2021</t>
  </si>
  <si>
    <t>17/03/2021</t>
  </si>
  <si>
    <t>17/04/2021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</si>
  <si>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</si>
  <si>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</si>
  <si>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</si>
  <si>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</si>
  <si>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</si>
  <si>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</si>
  <si>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</si>
  <si>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</si>
  <si>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</si>
  <si>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</si>
  <si>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</si>
  <si>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06/02/2021</t>
  </si>
  <si>
    <t>06/03/2021</t>
  </si>
  <si>
    <t>06/04/2021</t>
  </si>
  <si>
    <t>06/05/2021</t>
  </si>
  <si>
    <t>06/06/2021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</si>
  <si>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</si>
  <si>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</si>
  <si>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</si>
  <si>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</si>
  <si>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</si>
  <si>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</si>
  <si>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</si>
  <si>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</si>
  <si>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</si>
  <si>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</si>
  <si>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</si>
  <si>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02/01/2021</t>
  </si>
  <si>
    <t>02/02/2021</t>
  </si>
  <si>
    <t>02/03/2021</t>
  </si>
  <si>
    <t>02/04/2021</t>
  </si>
  <si>
    <t>02/05/2021</t>
  </si>
  <si>
    <t>02/06/2021</t>
  </si>
  <si>
    <t>17/05/2021</t>
  </si>
  <si>
    <t>17/06/2021</t>
  </si>
  <si>
    <t>08/03/2020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</si>
  <si>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</si>
  <si>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</si>
  <si>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</si>
  <si>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</si>
  <si>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</si>
  <si>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</si>
  <si>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</si>
  <si>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08/01/2021</t>
  </si>
  <si>
    <t>08/02/2021</t>
  </si>
  <si>
    <t>08/03/2021</t>
  </si>
  <si>
    <t>08/04/2021</t>
  </si>
  <si>
    <t>08/05/2021</t>
  </si>
  <si>
    <t>08/06/2021</t>
  </si>
  <si>
    <t>08/04/2020</t>
  </si>
  <si>
    <t>08/05/2020</t>
  </si>
  <si>
    <t>13/01/2021</t>
  </si>
  <si>
    <t>13/02/2020</t>
  </si>
  <si>
    <t>13/02/2021</t>
  </si>
  <si>
    <t>13/03/2020</t>
  </si>
  <si>
    <t>13/04/2020</t>
  </si>
  <si>
    <t>13/05/2020</t>
  </si>
  <si>
    <t>13/06/2020</t>
  </si>
  <si>
    <t>13/08/2020</t>
  </si>
  <si>
    <t>13/09/2020</t>
  </si>
  <si>
    <t>13/10/2020</t>
  </si>
  <si>
    <t>13/11/2020</t>
  </si>
  <si>
    <t>13/12/2020</t>
  </si>
  <si>
    <t>13/03/2021</t>
  </si>
  <si>
    <t>13/04/2021</t>
  </si>
  <si>
    <t>13/05/2021</t>
  </si>
  <si>
    <t>13/06/2021</t>
  </si>
  <si>
    <t>14/04/2020</t>
  </si>
  <si>
    <t>14/05/2020</t>
  </si>
  <si>
    <t>14/06/2020</t>
  </si>
  <si>
    <t>14/07/2020</t>
  </si>
  <si>
    <t>14/08/2020</t>
  </si>
  <si>
    <t>14/09/2020</t>
  </si>
  <si>
    <t>14/10/2020</t>
  </si>
  <si>
    <t>14/11/2020</t>
  </si>
  <si>
    <t>14/12/2020</t>
  </si>
  <si>
    <t>14/01/2021</t>
  </si>
  <si>
    <t>14/02/2021</t>
  </si>
  <si>
    <t>14/03/2021</t>
  </si>
  <si>
    <t>14/04/2021</t>
  </si>
  <si>
    <t>14/05/2021</t>
  </si>
  <si>
    <t>14/06/2021</t>
  </si>
  <si>
    <t>16/08/2020</t>
  </si>
  <si>
    <t>16/09/2020</t>
  </si>
  <si>
    <t>16/11/2020</t>
  </si>
  <si>
    <t>16/12/2020</t>
  </si>
  <si>
    <t>16/01/2021</t>
  </si>
  <si>
    <t>16/02/2021</t>
  </si>
  <si>
    <t>16/03/2021</t>
  </si>
  <si>
    <t>16/04/2021</t>
  </si>
  <si>
    <t>16/05/2021</t>
  </si>
  <si>
    <t>16/06/2021</t>
  </si>
  <si>
    <t>12/09/2020</t>
  </si>
  <si>
    <t>12/10/2020</t>
  </si>
  <si>
    <t>12/11/2020</t>
  </si>
  <si>
    <t>12/12/2020</t>
  </si>
  <si>
    <t>12/01/2021</t>
  </si>
  <si>
    <t>12/02/2021</t>
  </si>
  <si>
    <t>12/03/2021</t>
  </si>
  <si>
    <t>12/04/2021</t>
  </si>
  <si>
    <t>12/05/2021</t>
  </si>
  <si>
    <t>12/06/2021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</si>
  <si>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</si>
  <si>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</si>
  <si>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</si>
  <si>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</si>
  <si>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</si>
  <si>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</si>
  <si>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</si>
  <si>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</si>
  <si>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</si>
  <si>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05/01/2021</t>
  </si>
  <si>
    <t>05/02/2021</t>
  </si>
  <si>
    <t>05/03/2021</t>
  </si>
  <si>
    <t>05/04/2021</t>
  </si>
  <si>
    <t>05/05/2021</t>
  </si>
  <si>
    <t>05/06/2021</t>
  </si>
  <si>
    <t>11/08/2020</t>
  </si>
  <si>
    <t>11/09/2020</t>
  </si>
  <si>
    <t>11/10/2020</t>
  </si>
  <si>
    <t>11/11/2020</t>
  </si>
  <si>
    <t>11/12/2020</t>
  </si>
  <si>
    <t>11/01/2021</t>
  </si>
  <si>
    <t>11/02/2021</t>
  </si>
  <si>
    <t>11/03/2021</t>
  </si>
  <si>
    <t>11/04/2021</t>
  </si>
  <si>
    <t>11/05/2021</t>
  </si>
  <si>
    <t>11/06/2021</t>
  </si>
  <si>
    <t>15/05/2020</t>
  </si>
  <si>
    <t>15/06/2020</t>
  </si>
  <si>
    <t>15/07/2020</t>
  </si>
  <si>
    <t>15/08/2020</t>
  </si>
  <si>
    <t>15/09/2020</t>
  </si>
  <si>
    <t>15/10/2020</t>
  </si>
  <si>
    <t>15/11/2020</t>
  </si>
  <si>
    <t>15/12/2020</t>
  </si>
  <si>
    <t>15/01/2021</t>
  </si>
  <si>
    <t>15/02/2021</t>
  </si>
  <si>
    <t>15/03/2021</t>
  </si>
  <si>
    <t>15/04/2021</t>
  </si>
  <si>
    <t>15/05/2021</t>
  </si>
  <si>
    <t>15/06/2021</t>
  </si>
  <si>
    <t>22/05/2021</t>
  </si>
  <si>
    <t>22/06/2020</t>
  </si>
  <si>
    <t>22/07/2020</t>
  </si>
  <si>
    <t>22/08/2020</t>
  </si>
  <si>
    <t>22/09/2020</t>
  </si>
  <si>
    <t>22/10/2020</t>
  </si>
  <si>
    <t>22/11/2020</t>
  </si>
  <si>
    <t>22/12/2020</t>
  </si>
  <si>
    <t>22/01/2021</t>
  </si>
  <si>
    <t>22/02/2021</t>
  </si>
  <si>
    <t>22/03/2021</t>
  </si>
  <si>
    <t>22/04/2021</t>
  </si>
  <si>
    <t>22/06/2021</t>
  </si>
  <si>
    <t>11/03/2020</t>
  </si>
  <si>
    <t>11/04/2020</t>
  </si>
  <si>
    <t>11/05/2020</t>
  </si>
  <si>
    <t>11/06/2020</t>
  </si>
  <si>
    <t>18/01/2021</t>
  </si>
  <si>
    <t>18/02/2021</t>
  </si>
  <si>
    <t>18/03/2021</t>
  </si>
  <si>
    <t>18/04/2021</t>
  </si>
  <si>
    <t>18/05/2021</t>
  </si>
  <si>
    <t>18/06/2021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</si>
  <si>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</si>
  <si>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</si>
  <si>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</si>
  <si>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</si>
  <si>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</si>
  <si>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</si>
  <si>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</si>
  <si>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</si>
  <si>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</si>
  <si>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</si>
  <si>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03/01/2021</t>
  </si>
  <si>
    <t>03/02/2021</t>
  </si>
  <si>
    <t>03/03/2021</t>
  </si>
  <si>
    <t>03/04/2021</t>
  </si>
  <si>
    <t>03/05/2021</t>
  </si>
  <si>
    <t>03/06/2021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</si>
  <si>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</si>
  <si>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</si>
  <si>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</si>
  <si>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</si>
  <si>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</si>
  <si>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</si>
  <si>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</si>
  <si>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</si>
  <si>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</si>
  <si>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</si>
  <si>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10/01/2021</t>
  </si>
  <si>
    <t>10/02/2021</t>
  </si>
  <si>
    <t>10/03/2021</t>
  </si>
  <si>
    <t>10/04/2021</t>
  </si>
  <si>
    <t>10/05/2021</t>
  </si>
  <si>
    <t>10/06/2021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</si>
  <si>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</si>
  <si>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</si>
  <si>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</si>
  <si>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</si>
  <si>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</si>
  <si>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</si>
  <si>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</si>
  <si>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09/01/2021</t>
  </si>
  <si>
    <t>09/02/2021</t>
  </si>
  <si>
    <t>09/03/2021</t>
  </si>
  <si>
    <t>09/04/2021</t>
  </si>
  <si>
    <t>09/05/2021</t>
  </si>
  <si>
    <t>09/06/2021</t>
  </si>
  <si>
    <t>18/11/2020</t>
  </si>
  <si>
    <t>18/12/2020</t>
  </si>
  <si>
    <t>19/03/2021</t>
  </si>
  <si>
    <t>19/04/2020</t>
  </si>
  <si>
    <t>19/05/2020</t>
  </si>
  <si>
    <t>19/06/2020</t>
  </si>
  <si>
    <t>19/07/2020</t>
  </si>
  <si>
    <t>19/08/2020</t>
  </si>
  <si>
    <t>19/09/2020</t>
  </si>
  <si>
    <t>19/10/2020</t>
  </si>
  <si>
    <t>19/11/2020</t>
  </si>
  <si>
    <t>19/12/2020</t>
  </si>
  <si>
    <t>19/01/2021</t>
  </si>
  <si>
    <t>19/02/2021</t>
  </si>
  <si>
    <t>19/04/2021</t>
  </si>
  <si>
    <t>19/05/2021</t>
  </si>
  <si>
    <t>19/06/2021</t>
  </si>
  <si>
    <t>12/04/2020</t>
  </si>
  <si>
    <t>12/05/2020</t>
  </si>
  <si>
    <t>12/06/2020</t>
  </si>
  <si>
    <t>21/04/2020</t>
  </si>
  <si>
    <t>21/05/2020</t>
  </si>
  <si>
    <t>21/06/2020</t>
  </si>
  <si>
    <t>21/07/2020</t>
  </si>
  <si>
    <t>21/06/2021</t>
  </si>
  <si>
    <t>21/08/2020</t>
  </si>
  <si>
    <t>21/09/2020</t>
  </si>
  <si>
    <t>21/10/2020</t>
  </si>
  <si>
    <t>21/11/2020</t>
  </si>
  <si>
    <t>21/12/2020</t>
  </si>
  <si>
    <t>21/01/2021</t>
  </si>
  <si>
    <t>21/02/2021</t>
  </si>
  <si>
    <t>21/03/2021</t>
  </si>
  <si>
    <t>21/04/2021</t>
  </si>
  <si>
    <t>21/05/2021</t>
  </si>
  <si>
    <t>20/04/2020</t>
  </si>
  <si>
    <t>20/05/2020</t>
  </si>
  <si>
    <t>20/06/2020</t>
  </si>
  <si>
    <t>20/07/2020</t>
  </si>
  <si>
    <t>20/08/2020</t>
  </si>
  <si>
    <t>20/09/2020</t>
  </si>
  <si>
    <t>20/10/2020</t>
  </si>
  <si>
    <t>20/11/2020</t>
  </si>
  <si>
    <t>20/12/2020</t>
  </si>
  <si>
    <t>20/01/2021</t>
  </si>
  <si>
    <t>20/02/2021</t>
  </si>
  <si>
    <t>20/03/2021</t>
  </si>
  <si>
    <t>20/04/2021</t>
  </si>
  <si>
    <t>20/05/2021</t>
  </si>
  <si>
    <t>20/06/2021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</si>
</sst>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0" fontId="3" fillId="0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it.wikipedia.org/wiki/Josh_G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C112-EAB2-49D3-A5B3-B83DD1464FA2}">
  <dimension ref="A1:E360"/>
  <sheetViews>
    <sheetView tabSelected="1" workbookViewId="0">
      <selection activeCell="E356" sqref="E2:E35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1219</v>
      </c>
    </row>
    <row r="2" spans="1:5" s="17" customFormat="1" x14ac:dyDescent="0.3">
      <c r="A2" s="17" t="s">
        <v>349</v>
      </c>
      <c r="B2" s="18" t="s">
        <v>1241</v>
      </c>
      <c r="C2" s="17">
        <v>30</v>
      </c>
      <c r="D2" s="17" t="str">
        <f t="shared" ref="D2:D209" si="0">_xlfn.CONCAT("('",A2,"','",B2,"',",C2,")")</f>
        <v>('12FRT575','02/02/2020',30)</v>
      </c>
      <c r="E2" s="15" t="str">
        <f t="shared" ref="E2:E210" si="1">_xlfn.CONCAT("INSERT INTO PAGAMENTO (",$A$1,",",$B$1,",",$C$1,")"," VALUES ",D2)</f>
        <v>INSERT INTO PAGAMENTO (codAbbonamento,dataPagamento,importo) VALUES ('12FRT575','02/02/2020',30)</v>
      </c>
    </row>
    <row r="3" spans="1:5" s="17" customFormat="1" x14ac:dyDescent="0.3">
      <c r="A3" s="17" t="s">
        <v>349</v>
      </c>
      <c r="B3" s="18" t="s">
        <v>1242</v>
      </c>
      <c r="C3" s="17">
        <v>30</v>
      </c>
      <c r="D3" s="17" t="str">
        <f t="shared" si="0"/>
        <v>('12FRT575','02/03/2020',30)</v>
      </c>
      <c r="E3" s="15" t="str">
        <f t="shared" si="1"/>
        <v>INSERT INTO PAGAMENTO (codAbbonamento,dataPagamento,importo) VALUES ('12FRT575','02/03/2020',30)</v>
      </c>
    </row>
    <row r="4" spans="1:5" s="17" customFormat="1" x14ac:dyDescent="0.3">
      <c r="A4" s="17" t="s">
        <v>349</v>
      </c>
      <c r="B4" s="18" t="s">
        <v>1243</v>
      </c>
      <c r="C4" s="17">
        <v>30</v>
      </c>
      <c r="D4" s="17" t="str">
        <f t="shared" si="0"/>
        <v>('12FRT575','02/04/2020',30)</v>
      </c>
      <c r="E4" s="15" t="str">
        <f t="shared" si="1"/>
        <v>INSERT INTO PAGAMENTO (codAbbonamento,dataPagamento,importo) VALUES ('12FRT575','02/04/2020',30)</v>
      </c>
    </row>
    <row r="5" spans="1:5" s="17" customFormat="1" x14ac:dyDescent="0.3">
      <c r="A5" s="17" t="s">
        <v>349</v>
      </c>
      <c r="B5" s="18" t="s">
        <v>1244</v>
      </c>
      <c r="C5" s="17">
        <v>30</v>
      </c>
      <c r="D5" s="17" t="str">
        <f t="shared" si="0"/>
        <v>('12FRT575','02/05/2020',30)</v>
      </c>
      <c r="E5" s="15" t="str">
        <f t="shared" si="1"/>
        <v>INSERT INTO PAGAMENTO (codAbbonamento,dataPagamento,importo) VALUES ('12FRT575','02/05/2020',30)</v>
      </c>
    </row>
    <row r="6" spans="1:5" s="17" customFormat="1" x14ac:dyDescent="0.3">
      <c r="A6" s="17" t="s">
        <v>349</v>
      </c>
      <c r="B6" s="18" t="s">
        <v>1245</v>
      </c>
      <c r="C6" s="17">
        <v>30</v>
      </c>
      <c r="D6" s="17" t="str">
        <f t="shared" si="0"/>
        <v>('12FRT575','02/06/2020',30)</v>
      </c>
      <c r="E6" s="15" t="str">
        <f t="shared" si="1"/>
        <v>INSERT INTO PAGAMENTO (codAbbonamento,dataPagamento,importo) VALUES ('12FRT575','02/06/2020',30)</v>
      </c>
    </row>
    <row r="7" spans="1:5" s="17" customFormat="1" x14ac:dyDescent="0.3">
      <c r="A7" s="17" t="s">
        <v>349</v>
      </c>
      <c r="B7" s="18" t="s">
        <v>1246</v>
      </c>
      <c r="C7" s="17">
        <v>30</v>
      </c>
      <c r="D7" s="17" t="str">
        <f t="shared" si="0"/>
        <v>('12FRT575','02/07/2020',30)</v>
      </c>
      <c r="E7" s="15" t="str">
        <f t="shared" si="1"/>
        <v>INSERT INTO PAGAMENTO (codAbbonamento,dataPagamento,importo) VALUES ('12FRT575','02/07/2020',30)</v>
      </c>
    </row>
    <row r="8" spans="1:5" s="17" customFormat="1" x14ac:dyDescent="0.3">
      <c r="A8" s="17" t="s">
        <v>349</v>
      </c>
      <c r="B8" s="18" t="s">
        <v>1247</v>
      </c>
      <c r="C8" s="17">
        <v>30</v>
      </c>
      <c r="D8" s="17" t="str">
        <f t="shared" si="0"/>
        <v>('12FRT575','02/08/2020',30)</v>
      </c>
      <c r="E8" s="15" t="str">
        <f t="shared" si="1"/>
        <v>INSERT INTO PAGAMENTO (codAbbonamento,dataPagamento,importo) VALUES ('12FRT575','02/08/2020',30)</v>
      </c>
    </row>
    <row r="9" spans="1:5" s="17" customFormat="1" x14ac:dyDescent="0.3">
      <c r="A9" s="17" t="s">
        <v>349</v>
      </c>
      <c r="B9" s="18" t="s">
        <v>1248</v>
      </c>
      <c r="C9" s="17">
        <v>30</v>
      </c>
      <c r="D9" s="17" t="str">
        <f t="shared" si="0"/>
        <v>('12FRT575','02/09/2020',30)</v>
      </c>
      <c r="E9" s="15" t="str">
        <f t="shared" si="1"/>
        <v>INSERT INTO PAGAMENTO (codAbbonamento,dataPagamento,importo) VALUES ('12FRT575','02/09/2020',30)</v>
      </c>
    </row>
    <row r="10" spans="1:5" s="17" customFormat="1" x14ac:dyDescent="0.3">
      <c r="A10" s="17" t="s">
        <v>349</v>
      </c>
      <c r="B10" s="18" t="s">
        <v>1249</v>
      </c>
      <c r="C10" s="17">
        <v>30</v>
      </c>
      <c r="D10" s="17" t="str">
        <f t="shared" si="0"/>
        <v>('12FRT575','02/10/2020',30)</v>
      </c>
      <c r="E10" s="15" t="str">
        <f t="shared" si="1"/>
        <v>INSERT INTO PAGAMENTO (codAbbonamento,dataPagamento,importo) VALUES ('12FRT575','02/10/2020',30)</v>
      </c>
    </row>
    <row r="11" spans="1:5" s="17" customFormat="1" x14ac:dyDescent="0.3">
      <c r="A11" s="17" t="s">
        <v>349</v>
      </c>
      <c r="B11" s="18" t="s">
        <v>1250</v>
      </c>
      <c r="C11" s="17">
        <v>30</v>
      </c>
      <c r="D11" s="17" t="str">
        <f t="shared" si="0"/>
        <v>('12FRT575','02/11/2020',30)</v>
      </c>
      <c r="E11" s="15" t="str">
        <f t="shared" si="1"/>
        <v>INSERT INTO PAGAMENTO (codAbbonamento,dataPagamento,importo) VALUES ('12FRT575','02/11/2020',30)</v>
      </c>
    </row>
    <row r="12" spans="1:5" s="17" customFormat="1" x14ac:dyDescent="0.3">
      <c r="A12" s="17" t="s">
        <v>349</v>
      </c>
      <c r="B12" s="18" t="s">
        <v>1251</v>
      </c>
      <c r="C12" s="17">
        <v>30</v>
      </c>
      <c r="D12" s="17" t="str">
        <f t="shared" si="0"/>
        <v>('12FRT575','02/12/2020',30)</v>
      </c>
      <c r="E12" s="15" t="str">
        <f t="shared" si="1"/>
        <v>INSERT INTO PAGAMENTO (codAbbonamento,dataPagamento,importo) VALUES ('12FRT575','02/12/2020',30)</v>
      </c>
    </row>
    <row r="13" spans="1:5" s="17" customFormat="1" x14ac:dyDescent="0.3">
      <c r="A13" s="17" t="s">
        <v>349</v>
      </c>
      <c r="B13" s="18" t="s">
        <v>1252</v>
      </c>
      <c r="C13" s="17">
        <v>30</v>
      </c>
      <c r="D13" s="17" t="str">
        <f t="shared" si="0"/>
        <v>('12FRT575','02/01/2021',30)</v>
      </c>
      <c r="E13" s="15" t="str">
        <f t="shared" si="1"/>
        <v>INSERT INTO PAGAMENTO (codAbbonamento,dataPagamento,importo) VALUES ('12FRT575','02/01/2021',30)</v>
      </c>
    </row>
    <row r="14" spans="1:5" s="17" customFormat="1" x14ac:dyDescent="0.3">
      <c r="A14" s="17" t="s">
        <v>349</v>
      </c>
      <c r="B14" s="18" t="s">
        <v>1253</v>
      </c>
      <c r="C14" s="17">
        <v>30</v>
      </c>
      <c r="D14" s="17" t="str">
        <f t="shared" si="0"/>
        <v>('12FRT575','02/02/2021',30)</v>
      </c>
      <c r="E14" s="15" t="str">
        <f t="shared" si="1"/>
        <v>INSERT INTO PAGAMENTO (codAbbonamento,dataPagamento,importo) VALUES ('12FRT575','02/02/2021',30)</v>
      </c>
    </row>
    <row r="15" spans="1:5" s="17" customFormat="1" x14ac:dyDescent="0.3">
      <c r="A15" s="17" t="s">
        <v>349</v>
      </c>
      <c r="B15" s="18" t="s">
        <v>1254</v>
      </c>
      <c r="C15" s="17">
        <v>30</v>
      </c>
      <c r="D15" s="17" t="str">
        <f t="shared" si="0"/>
        <v>('12FRT575','02/03/2021',30)</v>
      </c>
      <c r="E15" s="15" t="str">
        <f t="shared" si="1"/>
        <v>INSERT INTO PAGAMENTO (codAbbonamento,dataPagamento,importo) VALUES ('12FRT575','02/03/2021',30)</v>
      </c>
    </row>
    <row r="16" spans="1:5" s="17" customFormat="1" x14ac:dyDescent="0.3">
      <c r="A16" s="17" t="s">
        <v>349</v>
      </c>
      <c r="B16" s="18" t="s">
        <v>1255</v>
      </c>
      <c r="C16" s="17">
        <v>30</v>
      </c>
      <c r="D16" s="17" t="str">
        <f t="shared" si="0"/>
        <v>('12FRT575','02/04/2021',30)</v>
      </c>
      <c r="E16" s="15" t="str">
        <f t="shared" si="1"/>
        <v>INSERT INTO PAGAMENTO (codAbbonamento,dataPagamento,importo) VALUES ('12FRT575','02/04/2021',30)</v>
      </c>
    </row>
    <row r="17" spans="1:5" s="17" customFormat="1" x14ac:dyDescent="0.3">
      <c r="A17" s="17" t="s">
        <v>349</v>
      </c>
      <c r="B17" s="18" t="s">
        <v>1256</v>
      </c>
      <c r="C17" s="17">
        <v>30</v>
      </c>
      <c r="D17" s="17" t="str">
        <f t="shared" si="0"/>
        <v>('12FRT575','02/05/2021',30)</v>
      </c>
      <c r="E17" s="15" t="str">
        <f t="shared" si="1"/>
        <v>INSERT INTO PAGAMENTO (codAbbonamento,dataPagamento,importo) VALUES ('12FRT575','02/05/2021',30)</v>
      </c>
    </row>
    <row r="18" spans="1:5" s="17" customFormat="1" x14ac:dyDescent="0.3">
      <c r="A18" s="17" t="s">
        <v>349</v>
      </c>
      <c r="B18" s="18" t="s">
        <v>1257</v>
      </c>
      <c r="C18" s="17">
        <v>30</v>
      </c>
      <c r="D18" s="17" t="str">
        <f t="shared" si="0"/>
        <v>('12FRT575','02/06/2021',30)</v>
      </c>
      <c r="E18" s="15" t="str">
        <f t="shared" si="1"/>
        <v>INSERT INTO PAGAMENTO (codAbbonamento,dataPagamento,importo) VALUES ('12FRT575','02/06/2021',30)</v>
      </c>
    </row>
    <row r="19" spans="1:5" s="17" customFormat="1" x14ac:dyDescent="0.3">
      <c r="A19" s="17" t="s">
        <v>336</v>
      </c>
      <c r="B19" s="18" t="s">
        <v>1260</v>
      </c>
      <c r="C19" s="17">
        <v>20</v>
      </c>
      <c r="D19" s="17" t="str">
        <f t="shared" si="0"/>
        <v>('12FRT581','08/03/2020',20)</v>
      </c>
      <c r="E19" s="15" t="str">
        <f t="shared" si="1"/>
        <v>INSERT INTO PAGAMENTO (codAbbonamento,dataPagamento,importo) VALUES ('12FRT581','08/03/2020',20)</v>
      </c>
    </row>
    <row r="20" spans="1:5" s="17" customFormat="1" x14ac:dyDescent="0.3">
      <c r="A20" s="17" t="s">
        <v>336</v>
      </c>
      <c r="B20" s="18" t="s">
        <v>1274</v>
      </c>
      <c r="C20" s="17">
        <v>20</v>
      </c>
      <c r="D20" s="17" t="str">
        <f t="shared" si="0"/>
        <v>('12FRT581','08/04/2020',20)</v>
      </c>
      <c r="E20" s="15" t="str">
        <f t="shared" si="1"/>
        <v>INSERT INTO PAGAMENTO (codAbbonamento,dataPagamento,importo) VALUES ('12FRT581','08/04/2020',20)</v>
      </c>
    </row>
    <row r="21" spans="1:5" s="17" customFormat="1" x14ac:dyDescent="0.3">
      <c r="A21" s="17" t="s">
        <v>336</v>
      </c>
      <c r="B21" s="18" t="s">
        <v>1275</v>
      </c>
      <c r="C21" s="17">
        <v>20</v>
      </c>
      <c r="D21" s="17" t="str">
        <f t="shared" si="0"/>
        <v>('12FRT581','08/05/2020',20)</v>
      </c>
      <c r="E21" s="15" t="str">
        <f t="shared" si="1"/>
        <v>INSERT INTO PAGAMENTO (codAbbonamento,dataPagamento,importo) VALUES ('12FRT581','08/05/2020',20)</v>
      </c>
    </row>
    <row r="22" spans="1:5" s="17" customFormat="1" x14ac:dyDescent="0.3">
      <c r="A22" s="17" t="s">
        <v>336</v>
      </c>
      <c r="B22" s="18" t="s">
        <v>1261</v>
      </c>
      <c r="C22" s="17">
        <v>20</v>
      </c>
      <c r="D22" s="17" t="str">
        <f t="shared" si="0"/>
        <v>('12FRT581','08/06/2020',20)</v>
      </c>
      <c r="E22" s="15" t="str">
        <f t="shared" si="1"/>
        <v>INSERT INTO PAGAMENTO (codAbbonamento,dataPagamento,importo) VALUES ('12FRT581','08/06/2020',20)</v>
      </c>
    </row>
    <row r="23" spans="1:5" s="17" customFormat="1" x14ac:dyDescent="0.3">
      <c r="A23" s="17" t="s">
        <v>336</v>
      </c>
      <c r="B23" s="18" t="s">
        <v>1262</v>
      </c>
      <c r="C23" s="17">
        <v>20</v>
      </c>
      <c r="D23" s="17" t="str">
        <f t="shared" si="0"/>
        <v>('12FRT581','08/07/2020',20)</v>
      </c>
      <c r="E23" s="15" t="str">
        <f t="shared" si="1"/>
        <v>INSERT INTO PAGAMENTO (codAbbonamento,dataPagamento,importo) VALUES ('12FRT581','08/07/2020',20)</v>
      </c>
    </row>
    <row r="24" spans="1:5" s="17" customFormat="1" x14ac:dyDescent="0.3">
      <c r="A24" s="17" t="s">
        <v>336</v>
      </c>
      <c r="B24" s="18" t="s">
        <v>1263</v>
      </c>
      <c r="C24" s="17">
        <v>20</v>
      </c>
      <c r="D24" s="17" t="str">
        <f t="shared" si="0"/>
        <v>('12FRT581','08/08/2020',20)</v>
      </c>
      <c r="E24" s="15" t="str">
        <f t="shared" si="1"/>
        <v>INSERT INTO PAGAMENTO (codAbbonamento,dataPagamento,importo) VALUES ('12FRT581','08/08/2020',20)</v>
      </c>
    </row>
    <row r="25" spans="1:5" s="17" customFormat="1" x14ac:dyDescent="0.3">
      <c r="A25" s="17" t="s">
        <v>336</v>
      </c>
      <c r="B25" s="18" t="s">
        <v>1264</v>
      </c>
      <c r="C25" s="17">
        <v>20</v>
      </c>
      <c r="D25" s="17" t="str">
        <f t="shared" si="0"/>
        <v>('12FRT581','08/09/2020',20)</v>
      </c>
      <c r="E25" s="15" t="str">
        <f t="shared" si="1"/>
        <v>INSERT INTO PAGAMENTO (codAbbonamento,dataPagamento,importo) VALUES ('12FRT581','08/09/2020',20)</v>
      </c>
    </row>
    <row r="26" spans="1:5" s="17" customFormat="1" x14ac:dyDescent="0.3">
      <c r="A26" s="17" t="s">
        <v>336</v>
      </c>
      <c r="B26" s="18" t="s">
        <v>1265</v>
      </c>
      <c r="C26" s="17">
        <v>20</v>
      </c>
      <c r="D26" s="17" t="str">
        <f t="shared" si="0"/>
        <v>('12FRT581','08/10/2020',20)</v>
      </c>
      <c r="E26" s="15" t="str">
        <f t="shared" si="1"/>
        <v>INSERT INTO PAGAMENTO (codAbbonamento,dataPagamento,importo) VALUES ('12FRT581','08/10/2020',20)</v>
      </c>
    </row>
    <row r="27" spans="1:5" s="17" customFormat="1" x14ac:dyDescent="0.3">
      <c r="A27" s="17" t="s">
        <v>336</v>
      </c>
      <c r="B27" s="18" t="s">
        <v>1266</v>
      </c>
      <c r="C27" s="17">
        <v>20</v>
      </c>
      <c r="D27" s="17" t="str">
        <f t="shared" si="0"/>
        <v>('12FRT581','08/11/2020',20)</v>
      </c>
      <c r="E27" s="15" t="str">
        <f t="shared" si="1"/>
        <v>INSERT INTO PAGAMENTO (codAbbonamento,dataPagamento,importo) VALUES ('12FRT581','08/11/2020',20)</v>
      </c>
    </row>
    <row r="28" spans="1:5" s="17" customFormat="1" x14ac:dyDescent="0.3">
      <c r="A28" s="17" t="s">
        <v>336</v>
      </c>
      <c r="B28" s="18" t="s">
        <v>1267</v>
      </c>
      <c r="C28" s="17">
        <v>20</v>
      </c>
      <c r="D28" s="17" t="str">
        <f t="shared" si="0"/>
        <v>('12FRT581','08/12/2020',20)</v>
      </c>
      <c r="E28" s="15" t="str">
        <f t="shared" si="1"/>
        <v>INSERT INTO PAGAMENTO (codAbbonamento,dataPagamento,importo) VALUES ('12FRT581','08/12/2020',20)</v>
      </c>
    </row>
    <row r="29" spans="1:5" s="17" customFormat="1" x14ac:dyDescent="0.3">
      <c r="A29" s="17" t="s">
        <v>336</v>
      </c>
      <c r="B29" s="18" t="s">
        <v>1268</v>
      </c>
      <c r="C29" s="17">
        <v>20</v>
      </c>
      <c r="D29" s="17" t="str">
        <f t="shared" si="0"/>
        <v>('12FRT581','08/01/2021',20)</v>
      </c>
      <c r="E29" s="15" t="str">
        <f t="shared" si="1"/>
        <v>INSERT INTO PAGAMENTO (codAbbonamento,dataPagamento,importo) VALUES ('12FRT581','08/01/2021',20)</v>
      </c>
    </row>
    <row r="30" spans="1:5" s="17" customFormat="1" x14ac:dyDescent="0.3">
      <c r="A30" s="17" t="s">
        <v>336</v>
      </c>
      <c r="B30" s="18" t="s">
        <v>1269</v>
      </c>
      <c r="C30" s="17">
        <v>20</v>
      </c>
      <c r="D30" s="17" t="str">
        <f t="shared" si="0"/>
        <v>('12FRT581','08/02/2021',20)</v>
      </c>
      <c r="E30" s="15" t="str">
        <f t="shared" si="1"/>
        <v>INSERT INTO PAGAMENTO (codAbbonamento,dataPagamento,importo) VALUES ('12FRT581','08/02/2021',20)</v>
      </c>
    </row>
    <row r="31" spans="1:5" s="17" customFormat="1" x14ac:dyDescent="0.3">
      <c r="A31" s="17" t="s">
        <v>336</v>
      </c>
      <c r="B31" s="18" t="s">
        <v>1270</v>
      </c>
      <c r="C31" s="17">
        <v>20</v>
      </c>
      <c r="D31" s="17" t="str">
        <f t="shared" si="0"/>
        <v>('12FRT581','08/03/2021',20)</v>
      </c>
      <c r="E31" s="15" t="str">
        <f t="shared" si="1"/>
        <v>INSERT INTO PAGAMENTO (codAbbonamento,dataPagamento,importo) VALUES ('12FRT581','08/03/2021',20)</v>
      </c>
    </row>
    <row r="32" spans="1:5" s="17" customFormat="1" x14ac:dyDescent="0.3">
      <c r="A32" s="17" t="s">
        <v>336</v>
      </c>
      <c r="B32" s="18" t="s">
        <v>1271</v>
      </c>
      <c r="C32" s="17">
        <v>20</v>
      </c>
      <c r="D32" s="17" t="str">
        <f t="shared" si="0"/>
        <v>('12FRT581','08/04/2021',20)</v>
      </c>
      <c r="E32" s="15" t="str">
        <f t="shared" si="1"/>
        <v>INSERT INTO PAGAMENTO (codAbbonamento,dataPagamento,importo) VALUES ('12FRT581','08/04/2021',20)</v>
      </c>
    </row>
    <row r="33" spans="1:5" s="17" customFormat="1" x14ac:dyDescent="0.3">
      <c r="A33" s="17" t="s">
        <v>336</v>
      </c>
      <c r="B33" s="18" t="s">
        <v>1272</v>
      </c>
      <c r="C33" s="17">
        <v>20</v>
      </c>
      <c r="D33" s="17" t="str">
        <f t="shared" si="0"/>
        <v>('12FRT581','08/05/2021',20)</v>
      </c>
      <c r="E33" s="15" t="str">
        <f t="shared" si="1"/>
        <v>INSERT INTO PAGAMENTO (codAbbonamento,dataPagamento,importo) VALUES ('12FRT581','08/05/2021',20)</v>
      </c>
    </row>
    <row r="34" spans="1:5" s="17" customFormat="1" x14ac:dyDescent="0.3">
      <c r="A34" s="17" t="s">
        <v>336</v>
      </c>
      <c r="B34" s="18" t="s">
        <v>1273</v>
      </c>
      <c r="C34" s="17">
        <v>20</v>
      </c>
      <c r="D34" s="17" t="str">
        <f t="shared" si="0"/>
        <v>('12FRT581','08/06/2021',20)</v>
      </c>
      <c r="E34" s="15" t="str">
        <f t="shared" si="1"/>
        <v>INSERT INTO PAGAMENTO (codAbbonamento,dataPagamento,importo) VALUES ('12FRT581','08/06/2021',20)</v>
      </c>
    </row>
    <row r="35" spans="1:5" s="17" customFormat="1" x14ac:dyDescent="0.3">
      <c r="A35" s="17" t="s">
        <v>282</v>
      </c>
      <c r="B35" s="18" t="s">
        <v>289</v>
      </c>
      <c r="C35" s="17">
        <v>20</v>
      </c>
      <c r="D35" s="17" t="str">
        <f t="shared" si="0"/>
        <v>('13CDT602','17/12/2020',20)</v>
      </c>
      <c r="E35" s="15" t="str">
        <f t="shared" si="1"/>
        <v>INSERT INTO PAGAMENTO (codAbbonamento,dataPagamento,importo) VALUES ('13CDT602','17/12/2020',20)</v>
      </c>
    </row>
    <row r="36" spans="1:5" s="17" customFormat="1" x14ac:dyDescent="0.3">
      <c r="A36" s="17" t="s">
        <v>282</v>
      </c>
      <c r="B36" s="18" t="s">
        <v>1221</v>
      </c>
      <c r="C36" s="17">
        <v>20</v>
      </c>
      <c r="D36" s="17" t="str">
        <f t="shared" si="0"/>
        <v>('13CDT602','17/01/2021',20)</v>
      </c>
      <c r="E36" s="15" t="str">
        <f t="shared" si="1"/>
        <v>INSERT INTO PAGAMENTO (codAbbonamento,dataPagamento,importo) VALUES ('13CDT602','17/01/2021',20)</v>
      </c>
    </row>
    <row r="37" spans="1:5" s="17" customFormat="1" x14ac:dyDescent="0.3">
      <c r="A37" s="17" t="s">
        <v>282</v>
      </c>
      <c r="B37" s="18" t="s">
        <v>1222</v>
      </c>
      <c r="C37" s="17">
        <v>20</v>
      </c>
      <c r="D37" s="17" t="str">
        <f t="shared" si="0"/>
        <v>('13CDT602','17/02/2021',20)</v>
      </c>
      <c r="E37" s="15" t="str">
        <f t="shared" si="1"/>
        <v>INSERT INTO PAGAMENTO (codAbbonamento,dataPagamento,importo) VALUES ('13CDT602','17/02/2021',20)</v>
      </c>
    </row>
    <row r="38" spans="1:5" s="17" customFormat="1" x14ac:dyDescent="0.3">
      <c r="A38" s="17" t="s">
        <v>282</v>
      </c>
      <c r="B38" s="18" t="s">
        <v>1223</v>
      </c>
      <c r="C38" s="17">
        <v>20</v>
      </c>
      <c r="D38" s="17" t="str">
        <f t="shared" si="0"/>
        <v>('13CDT602','17/03/2021',20)</v>
      </c>
      <c r="E38" s="15" t="str">
        <f t="shared" si="1"/>
        <v>INSERT INTO PAGAMENTO (codAbbonamento,dataPagamento,importo) VALUES ('13CDT602','17/03/2021',20)</v>
      </c>
    </row>
    <row r="39" spans="1:5" s="17" customFormat="1" x14ac:dyDescent="0.3">
      <c r="A39" s="17" t="s">
        <v>282</v>
      </c>
      <c r="B39" s="18" t="s">
        <v>1224</v>
      </c>
      <c r="C39" s="17">
        <v>20</v>
      </c>
      <c r="D39" s="17" t="str">
        <f t="shared" si="0"/>
        <v>('13CDT602','17/04/2021',20)</v>
      </c>
      <c r="E39" s="15" t="str">
        <f t="shared" si="1"/>
        <v>INSERT INTO PAGAMENTO (codAbbonamento,dataPagamento,importo) VALUES ('13CDT602','17/04/2021',20)</v>
      </c>
    </row>
    <row r="40" spans="1:5" s="17" customFormat="1" x14ac:dyDescent="0.3">
      <c r="A40" s="17" t="s">
        <v>282</v>
      </c>
      <c r="B40" s="18" t="s">
        <v>1258</v>
      </c>
      <c r="C40" s="17">
        <v>20</v>
      </c>
      <c r="D40" s="17" t="str">
        <f t="shared" si="0"/>
        <v>('13CDT602','17/05/2021',20)</v>
      </c>
      <c r="E40" s="15" t="str">
        <f t="shared" si="1"/>
        <v>INSERT INTO PAGAMENTO (codAbbonamento,dataPagamento,importo) VALUES ('13CDT602','17/05/2021',20)</v>
      </c>
    </row>
    <row r="41" spans="1:5" s="17" customFormat="1" x14ac:dyDescent="0.3">
      <c r="A41" s="17" t="s">
        <v>282</v>
      </c>
      <c r="B41" s="18" t="s">
        <v>1259</v>
      </c>
      <c r="C41" s="17">
        <v>20</v>
      </c>
      <c r="D41" s="17" t="str">
        <f t="shared" si="0"/>
        <v>('13CDT602','17/06/2021',20)</v>
      </c>
      <c r="E41" s="15" t="str">
        <f t="shared" si="1"/>
        <v>INSERT INTO PAGAMENTO (codAbbonamento,dataPagamento,importo) VALUES ('13CDT602','17/06/2021',20)</v>
      </c>
    </row>
    <row r="42" spans="1:5" s="17" customFormat="1" x14ac:dyDescent="0.3">
      <c r="A42" s="17" t="s">
        <v>322</v>
      </c>
      <c r="B42" s="18" t="s">
        <v>1277</v>
      </c>
      <c r="C42" s="17">
        <v>20</v>
      </c>
      <c r="D42" s="17" t="str">
        <f t="shared" si="0"/>
        <v>('13FRT586','13/02/2020',20)</v>
      </c>
      <c r="E42" s="15" t="str">
        <f t="shared" si="1"/>
        <v>INSERT INTO PAGAMENTO (codAbbonamento,dataPagamento,importo) VALUES ('13FRT586','13/02/2020',20)</v>
      </c>
    </row>
    <row r="43" spans="1:5" s="17" customFormat="1" x14ac:dyDescent="0.3">
      <c r="A43" s="17" t="s">
        <v>322</v>
      </c>
      <c r="B43" s="18" t="s">
        <v>1279</v>
      </c>
      <c r="C43" s="17">
        <v>20</v>
      </c>
      <c r="D43" s="17" t="str">
        <f t="shared" si="0"/>
        <v>('13FRT586','13/03/2020',20)</v>
      </c>
      <c r="E43" s="15" t="str">
        <f t="shared" si="1"/>
        <v>INSERT INTO PAGAMENTO (codAbbonamento,dataPagamento,importo) VALUES ('13FRT586','13/03/2020',20)</v>
      </c>
    </row>
    <row r="44" spans="1:5" s="17" customFormat="1" x14ac:dyDescent="0.3">
      <c r="A44" s="17" t="s">
        <v>322</v>
      </c>
      <c r="B44" s="18" t="s">
        <v>1280</v>
      </c>
      <c r="C44" s="17">
        <v>20</v>
      </c>
      <c r="D44" s="17" t="str">
        <f t="shared" si="0"/>
        <v>('13FRT586','13/04/2020',20)</v>
      </c>
      <c r="E44" s="15" t="str">
        <f t="shared" si="1"/>
        <v>INSERT INTO PAGAMENTO (codAbbonamento,dataPagamento,importo) VALUES ('13FRT586','13/04/2020',20)</v>
      </c>
    </row>
    <row r="45" spans="1:5" s="17" customFormat="1" x14ac:dyDescent="0.3">
      <c r="A45" s="17" t="s">
        <v>322</v>
      </c>
      <c r="B45" s="18" t="s">
        <v>1281</v>
      </c>
      <c r="C45" s="17">
        <v>20</v>
      </c>
      <c r="D45" s="17" t="str">
        <f t="shared" si="0"/>
        <v>('13FRT586','13/05/2020',20)</v>
      </c>
      <c r="E45" s="15" t="str">
        <f t="shared" si="1"/>
        <v>INSERT INTO PAGAMENTO (codAbbonamento,dataPagamento,importo) VALUES ('13FRT586','13/05/2020',20)</v>
      </c>
    </row>
    <row r="46" spans="1:5" s="17" customFormat="1" x14ac:dyDescent="0.3">
      <c r="A46" s="17" t="s">
        <v>322</v>
      </c>
      <c r="B46" s="18" t="s">
        <v>1282</v>
      </c>
      <c r="C46" s="17">
        <v>20</v>
      </c>
      <c r="D46" s="17" t="str">
        <f t="shared" si="0"/>
        <v>('13FRT586','13/06/2020',20)</v>
      </c>
      <c r="E46" s="15" t="str">
        <f t="shared" si="1"/>
        <v>INSERT INTO PAGAMENTO (codAbbonamento,dataPagamento,importo) VALUES ('13FRT586','13/06/2020',20)</v>
      </c>
    </row>
    <row r="47" spans="1:5" s="17" customFormat="1" x14ac:dyDescent="0.3">
      <c r="A47" s="17" t="s">
        <v>322</v>
      </c>
      <c r="B47" s="18" t="s">
        <v>293</v>
      </c>
      <c r="C47" s="17">
        <v>20</v>
      </c>
      <c r="D47" s="17" t="str">
        <f t="shared" si="0"/>
        <v>('13FRT586','13/07/2020',20)</v>
      </c>
      <c r="E47" s="15" t="str">
        <f t="shared" si="1"/>
        <v>INSERT INTO PAGAMENTO (codAbbonamento,dataPagamento,importo) VALUES ('13FRT586','13/07/2020',20)</v>
      </c>
    </row>
    <row r="48" spans="1:5" s="17" customFormat="1" x14ac:dyDescent="0.3">
      <c r="A48" s="17" t="s">
        <v>322</v>
      </c>
      <c r="B48" s="18" t="s">
        <v>1283</v>
      </c>
      <c r="C48" s="17">
        <v>20</v>
      </c>
      <c r="D48" s="17" t="str">
        <f t="shared" si="0"/>
        <v>('13FRT586','13/08/2020',20)</v>
      </c>
      <c r="E48" s="15" t="str">
        <f t="shared" si="1"/>
        <v>INSERT INTO PAGAMENTO (codAbbonamento,dataPagamento,importo) VALUES ('13FRT586','13/08/2020',20)</v>
      </c>
    </row>
    <row r="49" spans="1:5" s="17" customFormat="1" x14ac:dyDescent="0.3">
      <c r="A49" s="17" t="s">
        <v>322</v>
      </c>
      <c r="B49" s="18" t="s">
        <v>1284</v>
      </c>
      <c r="C49" s="17">
        <v>20</v>
      </c>
      <c r="D49" s="17" t="str">
        <f t="shared" si="0"/>
        <v>('13FRT586','13/09/2020',20)</v>
      </c>
      <c r="E49" s="15" t="str">
        <f t="shared" si="1"/>
        <v>INSERT INTO PAGAMENTO (codAbbonamento,dataPagamento,importo) VALUES ('13FRT586','13/09/2020',20)</v>
      </c>
    </row>
    <row r="50" spans="1:5" s="17" customFormat="1" x14ac:dyDescent="0.3">
      <c r="A50" s="17" t="s">
        <v>322</v>
      </c>
      <c r="B50" s="18" t="s">
        <v>1285</v>
      </c>
      <c r="C50" s="17">
        <v>20</v>
      </c>
      <c r="D50" s="17" t="str">
        <f t="shared" si="0"/>
        <v>('13FRT586','13/10/2020',20)</v>
      </c>
      <c r="E50" s="15" t="str">
        <f t="shared" si="1"/>
        <v>INSERT INTO PAGAMENTO (codAbbonamento,dataPagamento,importo) VALUES ('13FRT586','13/10/2020',20)</v>
      </c>
    </row>
    <row r="51" spans="1:5" s="17" customFormat="1" x14ac:dyDescent="0.3">
      <c r="A51" s="17" t="s">
        <v>322</v>
      </c>
      <c r="B51" s="18" t="s">
        <v>1286</v>
      </c>
      <c r="C51" s="17">
        <v>20</v>
      </c>
      <c r="D51" s="17" t="str">
        <f t="shared" si="0"/>
        <v>('13FRT586','13/11/2020',20)</v>
      </c>
      <c r="E51" s="15" t="str">
        <f t="shared" si="1"/>
        <v>INSERT INTO PAGAMENTO (codAbbonamento,dataPagamento,importo) VALUES ('13FRT586','13/11/2020',20)</v>
      </c>
    </row>
    <row r="52" spans="1:5" s="17" customFormat="1" x14ac:dyDescent="0.3">
      <c r="A52" s="17" t="s">
        <v>322</v>
      </c>
      <c r="B52" s="18" t="s">
        <v>1287</v>
      </c>
      <c r="C52" s="17">
        <v>20</v>
      </c>
      <c r="D52" s="17" t="str">
        <f t="shared" si="0"/>
        <v>('13FRT586','13/12/2020',20)</v>
      </c>
      <c r="E52" s="15" t="str">
        <f t="shared" si="1"/>
        <v>INSERT INTO PAGAMENTO (codAbbonamento,dataPagamento,importo) VALUES ('13FRT586','13/12/2020',20)</v>
      </c>
    </row>
    <row r="53" spans="1:5" s="17" customFormat="1" x14ac:dyDescent="0.3">
      <c r="A53" s="17" t="s">
        <v>322</v>
      </c>
      <c r="B53" s="18" t="s">
        <v>1276</v>
      </c>
      <c r="C53" s="17">
        <v>20</v>
      </c>
      <c r="D53" s="17" t="str">
        <f t="shared" si="0"/>
        <v>('13FRT586','13/01/2021',20)</v>
      </c>
      <c r="E53" s="15" t="str">
        <f t="shared" si="1"/>
        <v>INSERT INTO PAGAMENTO (codAbbonamento,dataPagamento,importo) VALUES ('13FRT586','13/01/2021',20)</v>
      </c>
    </row>
    <row r="54" spans="1:5" s="17" customFormat="1" x14ac:dyDescent="0.3">
      <c r="A54" s="17" t="s">
        <v>322</v>
      </c>
      <c r="B54" s="18" t="s">
        <v>1278</v>
      </c>
      <c r="C54" s="17">
        <v>20</v>
      </c>
      <c r="D54" s="17" t="str">
        <f t="shared" si="0"/>
        <v>('13FRT586','13/02/2021',20)</v>
      </c>
      <c r="E54" s="15" t="str">
        <f t="shared" si="1"/>
        <v>INSERT INTO PAGAMENTO (codAbbonamento,dataPagamento,importo) VALUES ('13FRT586','13/02/2021',20)</v>
      </c>
    </row>
    <row r="55" spans="1:5" s="17" customFormat="1" x14ac:dyDescent="0.3">
      <c r="A55" s="17" t="s">
        <v>322</v>
      </c>
      <c r="B55" s="18" t="s">
        <v>1288</v>
      </c>
      <c r="C55" s="17">
        <v>20</v>
      </c>
      <c r="D55" s="17" t="str">
        <f t="shared" si="0"/>
        <v>('13FRT586','13/03/2021',20)</v>
      </c>
      <c r="E55" s="15" t="str">
        <f t="shared" si="1"/>
        <v>INSERT INTO PAGAMENTO (codAbbonamento,dataPagamento,importo) VALUES ('13FRT586','13/03/2021',20)</v>
      </c>
    </row>
    <row r="56" spans="1:5" s="17" customFormat="1" x14ac:dyDescent="0.3">
      <c r="A56" s="17" t="s">
        <v>322</v>
      </c>
      <c r="B56" s="18" t="s">
        <v>1289</v>
      </c>
      <c r="C56" s="17">
        <v>20</v>
      </c>
      <c r="D56" s="17" t="str">
        <f t="shared" si="0"/>
        <v>('13FRT586','13/04/2021',20)</v>
      </c>
      <c r="E56" s="15" t="str">
        <f t="shared" si="1"/>
        <v>INSERT INTO PAGAMENTO (codAbbonamento,dataPagamento,importo) VALUES ('13FRT586','13/04/2021',20)</v>
      </c>
    </row>
    <row r="57" spans="1:5" s="17" customFormat="1" x14ac:dyDescent="0.3">
      <c r="A57" s="17" t="s">
        <v>322</v>
      </c>
      <c r="B57" s="18" t="s">
        <v>1290</v>
      </c>
      <c r="C57" s="17">
        <v>20</v>
      </c>
      <c r="D57" s="17" t="str">
        <f t="shared" si="0"/>
        <v>('13FRT586','13/05/2021',20)</v>
      </c>
      <c r="E57" s="15" t="str">
        <f t="shared" si="1"/>
        <v>INSERT INTO PAGAMENTO (codAbbonamento,dataPagamento,importo) VALUES ('13FRT586','13/05/2021',20)</v>
      </c>
    </row>
    <row r="58" spans="1:5" s="17" customFormat="1" x14ac:dyDescent="0.3">
      <c r="A58" s="17" t="s">
        <v>322</v>
      </c>
      <c r="B58" s="18" t="s">
        <v>1291</v>
      </c>
      <c r="C58" s="17">
        <v>20</v>
      </c>
      <c r="D58" s="17" t="str">
        <f t="shared" si="0"/>
        <v>('13FRT586','13/06/2021',20)</v>
      </c>
      <c r="E58" s="15" t="str">
        <f t="shared" si="1"/>
        <v>INSERT INTO PAGAMENTO (codAbbonamento,dataPagamento,importo) VALUES ('13FRT586','13/06/2021',20)</v>
      </c>
    </row>
    <row r="59" spans="1:5" s="17" customFormat="1" x14ac:dyDescent="0.3">
      <c r="A59" s="17" t="s">
        <v>318</v>
      </c>
      <c r="B59" s="18" t="s">
        <v>1292</v>
      </c>
      <c r="C59" s="17">
        <v>30</v>
      </c>
      <c r="D59" s="17" t="str">
        <f t="shared" si="0"/>
        <v>('13FRT587','14/04/2020',30)</v>
      </c>
      <c r="E59" s="15" t="str">
        <f t="shared" si="1"/>
        <v>INSERT INTO PAGAMENTO (codAbbonamento,dataPagamento,importo) VALUES ('13FRT587','14/04/2020',30)</v>
      </c>
    </row>
    <row r="60" spans="1:5" s="17" customFormat="1" x14ac:dyDescent="0.3">
      <c r="A60" s="17" t="s">
        <v>318</v>
      </c>
      <c r="B60" s="18" t="s">
        <v>1293</v>
      </c>
      <c r="C60" s="17">
        <v>30</v>
      </c>
      <c r="D60" s="17" t="str">
        <f t="shared" si="0"/>
        <v>('13FRT587','14/05/2020',30)</v>
      </c>
      <c r="E60" s="15" t="str">
        <f t="shared" si="1"/>
        <v>INSERT INTO PAGAMENTO (codAbbonamento,dataPagamento,importo) VALUES ('13FRT587','14/05/2020',30)</v>
      </c>
    </row>
    <row r="61" spans="1:5" s="17" customFormat="1" x14ac:dyDescent="0.3">
      <c r="A61" s="17" t="s">
        <v>318</v>
      </c>
      <c r="B61" s="18" t="s">
        <v>1294</v>
      </c>
      <c r="C61" s="17">
        <v>30</v>
      </c>
      <c r="D61" s="17" t="str">
        <f t="shared" si="0"/>
        <v>('13FRT587','14/06/2020',30)</v>
      </c>
      <c r="E61" s="15" t="str">
        <f t="shared" si="1"/>
        <v>INSERT INTO PAGAMENTO (codAbbonamento,dataPagamento,importo) VALUES ('13FRT587','14/06/2020',30)</v>
      </c>
    </row>
    <row r="62" spans="1:5" s="17" customFormat="1" x14ac:dyDescent="0.3">
      <c r="A62" s="17" t="s">
        <v>318</v>
      </c>
      <c r="B62" s="18" t="s">
        <v>1295</v>
      </c>
      <c r="C62" s="17">
        <v>30</v>
      </c>
      <c r="D62" s="17" t="str">
        <f t="shared" si="0"/>
        <v>('13FRT587','14/07/2020',30)</v>
      </c>
      <c r="E62" s="15" t="str">
        <f t="shared" si="1"/>
        <v>INSERT INTO PAGAMENTO (codAbbonamento,dataPagamento,importo) VALUES ('13FRT587','14/07/2020',30)</v>
      </c>
    </row>
    <row r="63" spans="1:5" s="17" customFormat="1" x14ac:dyDescent="0.3">
      <c r="A63" s="17" t="s">
        <v>318</v>
      </c>
      <c r="B63" s="18" t="s">
        <v>1296</v>
      </c>
      <c r="C63" s="17">
        <v>30</v>
      </c>
      <c r="D63" s="17" t="str">
        <f t="shared" si="0"/>
        <v>('13FRT587','14/08/2020',30)</v>
      </c>
      <c r="E63" s="15" t="str">
        <f t="shared" si="1"/>
        <v>INSERT INTO PAGAMENTO (codAbbonamento,dataPagamento,importo) VALUES ('13FRT587','14/08/2020',30)</v>
      </c>
    </row>
    <row r="64" spans="1:5" s="17" customFormat="1" x14ac:dyDescent="0.3">
      <c r="A64" s="17" t="s">
        <v>318</v>
      </c>
      <c r="B64" s="18" t="s">
        <v>1297</v>
      </c>
      <c r="C64" s="17">
        <v>30</v>
      </c>
      <c r="D64" s="17" t="str">
        <f t="shared" si="0"/>
        <v>('13FRT587','14/09/2020',30)</v>
      </c>
      <c r="E64" s="15" t="str">
        <f t="shared" si="1"/>
        <v>INSERT INTO PAGAMENTO (codAbbonamento,dataPagamento,importo) VALUES ('13FRT587','14/09/2020',30)</v>
      </c>
    </row>
    <row r="65" spans="1:5" s="17" customFormat="1" x14ac:dyDescent="0.3">
      <c r="A65" s="17" t="s">
        <v>318</v>
      </c>
      <c r="B65" s="18" t="s">
        <v>1298</v>
      </c>
      <c r="C65" s="17">
        <v>30</v>
      </c>
      <c r="D65" s="17" t="str">
        <f t="shared" si="0"/>
        <v>('13FRT587','14/10/2020',30)</v>
      </c>
      <c r="E65" s="15" t="str">
        <f t="shared" si="1"/>
        <v>INSERT INTO PAGAMENTO (codAbbonamento,dataPagamento,importo) VALUES ('13FRT587','14/10/2020',30)</v>
      </c>
    </row>
    <row r="66" spans="1:5" s="17" customFormat="1" x14ac:dyDescent="0.3">
      <c r="A66" s="17" t="s">
        <v>318</v>
      </c>
      <c r="B66" s="18" t="s">
        <v>1299</v>
      </c>
      <c r="C66" s="17">
        <v>30</v>
      </c>
      <c r="D66" s="17" t="str">
        <f t="shared" si="0"/>
        <v>('13FRT587','14/11/2020',30)</v>
      </c>
      <c r="E66" s="15" t="str">
        <f t="shared" si="1"/>
        <v>INSERT INTO PAGAMENTO (codAbbonamento,dataPagamento,importo) VALUES ('13FRT587','14/11/2020',30)</v>
      </c>
    </row>
    <row r="67" spans="1:5" s="17" customFormat="1" x14ac:dyDescent="0.3">
      <c r="A67" s="17" t="s">
        <v>318</v>
      </c>
      <c r="B67" s="18" t="s">
        <v>1300</v>
      </c>
      <c r="C67" s="17">
        <v>30</v>
      </c>
      <c r="D67" s="17" t="str">
        <f t="shared" si="0"/>
        <v>('13FRT587','14/12/2020',30)</v>
      </c>
      <c r="E67" s="15" t="str">
        <f t="shared" si="1"/>
        <v>INSERT INTO PAGAMENTO (codAbbonamento,dataPagamento,importo) VALUES ('13FRT587','14/12/2020',30)</v>
      </c>
    </row>
    <row r="68" spans="1:5" s="17" customFormat="1" x14ac:dyDescent="0.3">
      <c r="A68" s="17" t="s">
        <v>318</v>
      </c>
      <c r="B68" s="18" t="s">
        <v>1301</v>
      </c>
      <c r="C68" s="17">
        <v>30</v>
      </c>
      <c r="D68" s="17" t="str">
        <f t="shared" si="0"/>
        <v>('13FRT587','14/01/2021',30)</v>
      </c>
      <c r="E68" s="15" t="str">
        <f t="shared" si="1"/>
        <v>INSERT INTO PAGAMENTO (codAbbonamento,dataPagamento,importo) VALUES ('13FRT587','14/01/2021',30)</v>
      </c>
    </row>
    <row r="69" spans="1:5" s="17" customFormat="1" x14ac:dyDescent="0.3">
      <c r="A69" s="17" t="s">
        <v>318</v>
      </c>
      <c r="B69" s="18" t="s">
        <v>1302</v>
      </c>
      <c r="C69" s="17">
        <v>30</v>
      </c>
      <c r="D69" s="17" t="str">
        <f t="shared" si="0"/>
        <v>('13FRT587','14/02/2021',30)</v>
      </c>
      <c r="E69" s="15" t="str">
        <f t="shared" si="1"/>
        <v>INSERT INTO PAGAMENTO (codAbbonamento,dataPagamento,importo) VALUES ('13FRT587','14/02/2021',30)</v>
      </c>
    </row>
    <row r="70" spans="1:5" s="17" customFormat="1" x14ac:dyDescent="0.3">
      <c r="A70" s="17" t="s">
        <v>318</v>
      </c>
      <c r="B70" s="18" t="s">
        <v>1303</v>
      </c>
      <c r="C70" s="17">
        <v>30</v>
      </c>
      <c r="D70" s="17" t="str">
        <f t="shared" si="0"/>
        <v>('13FRT587','14/03/2021',30)</v>
      </c>
      <c r="E70" s="15" t="str">
        <f t="shared" si="1"/>
        <v>INSERT INTO PAGAMENTO (codAbbonamento,dataPagamento,importo) VALUES ('13FRT587','14/03/2021',30)</v>
      </c>
    </row>
    <row r="71" spans="1:5" s="17" customFormat="1" x14ac:dyDescent="0.3">
      <c r="A71" s="17" t="s">
        <v>318</v>
      </c>
      <c r="B71" s="18" t="s">
        <v>1304</v>
      </c>
      <c r="C71" s="17">
        <v>30</v>
      </c>
      <c r="D71" s="17" t="str">
        <f t="shared" si="0"/>
        <v>('13FRT587','14/04/2021',30)</v>
      </c>
      <c r="E71" s="15" t="str">
        <f t="shared" si="1"/>
        <v>INSERT INTO PAGAMENTO (codAbbonamento,dataPagamento,importo) VALUES ('13FRT587','14/04/2021',30)</v>
      </c>
    </row>
    <row r="72" spans="1:5" s="17" customFormat="1" x14ac:dyDescent="0.3">
      <c r="A72" s="17" t="s">
        <v>318</v>
      </c>
      <c r="B72" s="18" t="s">
        <v>1305</v>
      </c>
      <c r="C72" s="17">
        <v>30</v>
      </c>
      <c r="D72" s="17" t="str">
        <f t="shared" si="0"/>
        <v>('13FRT587','14/05/2021',30)</v>
      </c>
      <c r="E72" s="15" t="str">
        <f t="shared" si="1"/>
        <v>INSERT INTO PAGAMENTO (codAbbonamento,dataPagamento,importo) VALUES ('13FRT587','14/05/2021',30)</v>
      </c>
    </row>
    <row r="73" spans="1:5" s="17" customFormat="1" x14ac:dyDescent="0.3">
      <c r="A73" s="17" t="s">
        <v>318</v>
      </c>
      <c r="B73" s="18" t="s">
        <v>1306</v>
      </c>
      <c r="C73" s="17">
        <v>30</v>
      </c>
      <c r="D73" s="17" t="str">
        <f t="shared" si="0"/>
        <v>('13FRT587','14/06/2021',30)</v>
      </c>
      <c r="E73" s="15" t="str">
        <f t="shared" si="1"/>
        <v>INSERT INTO PAGAMENTO (codAbbonamento,dataPagamento,importo) VALUES ('13FRT587','14/06/2021',30)</v>
      </c>
    </row>
    <row r="74" spans="1:5" s="17" customFormat="1" x14ac:dyDescent="0.3">
      <c r="A74" s="17" t="s">
        <v>315</v>
      </c>
      <c r="B74" s="18" t="s">
        <v>1353</v>
      </c>
      <c r="C74" s="17">
        <v>30</v>
      </c>
      <c r="D74" s="17" t="str">
        <f t="shared" si="0"/>
        <v>('13FRT588','15/05/2020',30)</v>
      </c>
      <c r="E74" s="15" t="str">
        <f t="shared" si="1"/>
        <v>INSERT INTO PAGAMENTO (codAbbonamento,dataPagamento,importo) VALUES ('13FRT588','15/05/2020',30)</v>
      </c>
    </row>
    <row r="75" spans="1:5" s="17" customFormat="1" x14ac:dyDescent="0.3">
      <c r="A75" s="17" t="s">
        <v>315</v>
      </c>
      <c r="B75" s="18" t="s">
        <v>1354</v>
      </c>
      <c r="C75" s="17">
        <v>30</v>
      </c>
      <c r="D75" s="17" t="str">
        <f t="shared" si="0"/>
        <v>('13FRT588','15/06/2020',30)</v>
      </c>
      <c r="E75" s="15" t="str">
        <f t="shared" si="1"/>
        <v>INSERT INTO PAGAMENTO (codAbbonamento,dataPagamento,importo) VALUES ('13FRT588','15/06/2020',30)</v>
      </c>
    </row>
    <row r="76" spans="1:5" s="17" customFormat="1" x14ac:dyDescent="0.3">
      <c r="A76" s="17" t="s">
        <v>315</v>
      </c>
      <c r="B76" s="18" t="s">
        <v>1355</v>
      </c>
      <c r="C76" s="17">
        <v>30</v>
      </c>
      <c r="D76" s="17" t="str">
        <f t="shared" si="0"/>
        <v>('13FRT588','15/07/2020',30)</v>
      </c>
      <c r="E76" s="15" t="str">
        <f t="shared" si="1"/>
        <v>INSERT INTO PAGAMENTO (codAbbonamento,dataPagamento,importo) VALUES ('13FRT588','15/07/2020',30)</v>
      </c>
    </row>
    <row r="77" spans="1:5" s="17" customFormat="1" x14ac:dyDescent="0.3">
      <c r="A77" s="17" t="s">
        <v>315</v>
      </c>
      <c r="B77" s="18" t="s">
        <v>1356</v>
      </c>
      <c r="C77" s="17">
        <v>30</v>
      </c>
      <c r="D77" s="17" t="str">
        <f t="shared" si="0"/>
        <v>('13FRT588','15/08/2020',30)</v>
      </c>
      <c r="E77" s="15" t="str">
        <f t="shared" si="1"/>
        <v>INSERT INTO PAGAMENTO (codAbbonamento,dataPagamento,importo) VALUES ('13FRT588','15/08/2020',30)</v>
      </c>
    </row>
    <row r="78" spans="1:5" s="17" customFormat="1" x14ac:dyDescent="0.3">
      <c r="A78" s="17" t="s">
        <v>315</v>
      </c>
      <c r="B78" s="18" t="s">
        <v>1357</v>
      </c>
      <c r="C78" s="17">
        <v>30</v>
      </c>
      <c r="D78" s="17" t="str">
        <f t="shared" si="0"/>
        <v>('13FRT588','15/09/2020',30)</v>
      </c>
      <c r="E78" s="15" t="str">
        <f t="shared" si="1"/>
        <v>INSERT INTO PAGAMENTO (codAbbonamento,dataPagamento,importo) VALUES ('13FRT588','15/09/2020',30)</v>
      </c>
    </row>
    <row r="79" spans="1:5" s="17" customFormat="1" x14ac:dyDescent="0.3">
      <c r="A79" s="17" t="s">
        <v>315</v>
      </c>
      <c r="B79" s="18" t="s">
        <v>1358</v>
      </c>
      <c r="C79" s="17">
        <v>30</v>
      </c>
      <c r="D79" s="17" t="str">
        <f t="shared" si="0"/>
        <v>('13FRT588','15/10/2020',30)</v>
      </c>
      <c r="E79" s="15" t="str">
        <f t="shared" si="1"/>
        <v>INSERT INTO PAGAMENTO (codAbbonamento,dataPagamento,importo) VALUES ('13FRT588','15/10/2020',30)</v>
      </c>
    </row>
    <row r="80" spans="1:5" s="17" customFormat="1" x14ac:dyDescent="0.3">
      <c r="A80" s="17" t="s">
        <v>315</v>
      </c>
      <c r="B80" s="18" t="s">
        <v>1359</v>
      </c>
      <c r="C80" s="17">
        <v>30</v>
      </c>
      <c r="D80" s="17" t="str">
        <f t="shared" si="0"/>
        <v>('13FRT588','15/11/2020',30)</v>
      </c>
      <c r="E80" s="15" t="str">
        <f t="shared" si="1"/>
        <v>INSERT INTO PAGAMENTO (codAbbonamento,dataPagamento,importo) VALUES ('13FRT588','15/11/2020',30)</v>
      </c>
    </row>
    <row r="81" spans="1:5" s="17" customFormat="1" x14ac:dyDescent="0.3">
      <c r="A81" s="17" t="s">
        <v>315</v>
      </c>
      <c r="B81" s="18" t="s">
        <v>1360</v>
      </c>
      <c r="C81" s="17">
        <v>30</v>
      </c>
      <c r="D81" s="17" t="str">
        <f t="shared" si="0"/>
        <v>('13FRT588','15/12/2020',30)</v>
      </c>
      <c r="E81" s="15" t="str">
        <f t="shared" si="1"/>
        <v>INSERT INTO PAGAMENTO (codAbbonamento,dataPagamento,importo) VALUES ('13FRT588','15/12/2020',30)</v>
      </c>
    </row>
    <row r="82" spans="1:5" s="17" customFormat="1" x14ac:dyDescent="0.3">
      <c r="A82" s="17" t="s">
        <v>315</v>
      </c>
      <c r="B82" s="18" t="s">
        <v>1361</v>
      </c>
      <c r="C82" s="17">
        <v>30</v>
      </c>
      <c r="D82" s="17" t="str">
        <f t="shared" si="0"/>
        <v>('13FRT588','15/01/2021',30)</v>
      </c>
      <c r="E82" s="15" t="str">
        <f t="shared" si="1"/>
        <v>INSERT INTO PAGAMENTO (codAbbonamento,dataPagamento,importo) VALUES ('13FRT588','15/01/2021',30)</v>
      </c>
    </row>
    <row r="83" spans="1:5" s="17" customFormat="1" x14ac:dyDescent="0.3">
      <c r="A83" s="17" t="s">
        <v>315</v>
      </c>
      <c r="B83" s="18" t="s">
        <v>1362</v>
      </c>
      <c r="C83" s="17">
        <v>30</v>
      </c>
      <c r="D83" s="17" t="str">
        <f t="shared" si="0"/>
        <v>('13FRT588','15/02/2021',30)</v>
      </c>
      <c r="E83" s="15" t="str">
        <f t="shared" si="1"/>
        <v>INSERT INTO PAGAMENTO (codAbbonamento,dataPagamento,importo) VALUES ('13FRT588','15/02/2021',30)</v>
      </c>
    </row>
    <row r="84" spans="1:5" s="17" customFormat="1" x14ac:dyDescent="0.3">
      <c r="A84" s="17" t="s">
        <v>315</v>
      </c>
      <c r="B84" s="18" t="s">
        <v>1363</v>
      </c>
      <c r="C84" s="17">
        <v>30</v>
      </c>
      <c r="D84" s="17" t="str">
        <f t="shared" si="0"/>
        <v>('13FRT588','15/03/2021',30)</v>
      </c>
      <c r="E84" s="15" t="str">
        <f t="shared" si="1"/>
        <v>INSERT INTO PAGAMENTO (codAbbonamento,dataPagamento,importo) VALUES ('13FRT588','15/03/2021',30)</v>
      </c>
    </row>
    <row r="85" spans="1:5" s="17" customFormat="1" x14ac:dyDescent="0.3">
      <c r="A85" s="17" t="s">
        <v>315</v>
      </c>
      <c r="B85" s="18" t="s">
        <v>1364</v>
      </c>
      <c r="C85" s="17">
        <v>30</v>
      </c>
      <c r="D85" s="17" t="str">
        <f t="shared" si="0"/>
        <v>('13FRT588','15/04/2021',30)</v>
      </c>
      <c r="E85" s="15" t="str">
        <f t="shared" si="1"/>
        <v>INSERT INTO PAGAMENTO (codAbbonamento,dataPagamento,importo) VALUES ('13FRT588','15/04/2021',30)</v>
      </c>
    </row>
    <row r="86" spans="1:5" s="17" customFormat="1" x14ac:dyDescent="0.3">
      <c r="A86" s="17" t="s">
        <v>315</v>
      </c>
      <c r="B86" s="18" t="s">
        <v>1365</v>
      </c>
      <c r="C86" s="17">
        <v>30</v>
      </c>
      <c r="D86" s="17" t="str">
        <f t="shared" si="0"/>
        <v>('13FRT588','15/05/2021',30)</v>
      </c>
      <c r="E86" s="15" t="str">
        <f t="shared" si="1"/>
        <v>INSERT INTO PAGAMENTO (codAbbonamento,dataPagamento,importo) VALUES ('13FRT588','15/05/2021',30)</v>
      </c>
    </row>
    <row r="87" spans="1:5" s="17" customFormat="1" x14ac:dyDescent="0.3">
      <c r="A87" s="17" t="s">
        <v>315</v>
      </c>
      <c r="B87" s="18" t="s">
        <v>1366</v>
      </c>
      <c r="C87" s="17">
        <v>30</v>
      </c>
      <c r="D87" s="17" t="str">
        <f t="shared" si="0"/>
        <v>('13FRT588','15/06/2021',30)</v>
      </c>
      <c r="E87" s="15" t="str">
        <f t="shared" si="1"/>
        <v>INSERT INTO PAGAMENTO (codAbbonamento,dataPagamento,importo) VALUES ('13FRT588','15/06/2021',30)</v>
      </c>
    </row>
    <row r="88" spans="1:5" s="17" customFormat="1" x14ac:dyDescent="0.3">
      <c r="A88" s="17" t="s">
        <v>313</v>
      </c>
      <c r="B88" s="18" t="s">
        <v>1309</v>
      </c>
      <c r="C88" s="17">
        <v>30</v>
      </c>
      <c r="D88" s="17" t="str">
        <f t="shared" si="0"/>
        <v>('13FRT589','16/11/2020',30)</v>
      </c>
      <c r="E88" s="15" t="str">
        <f t="shared" si="1"/>
        <v>INSERT INTO PAGAMENTO (codAbbonamento,dataPagamento,importo) VALUES ('13FRT589','16/11/2020',30)</v>
      </c>
    </row>
    <row r="89" spans="1:5" s="17" customFormat="1" x14ac:dyDescent="0.3">
      <c r="A89" s="17" t="s">
        <v>313</v>
      </c>
      <c r="B89" s="18" t="s">
        <v>1310</v>
      </c>
      <c r="C89" s="17">
        <v>30</v>
      </c>
      <c r="D89" s="17" t="str">
        <f t="shared" si="0"/>
        <v>('13FRT589','16/12/2020',30)</v>
      </c>
      <c r="E89" s="15" t="str">
        <f t="shared" si="1"/>
        <v>INSERT INTO PAGAMENTO (codAbbonamento,dataPagamento,importo) VALUES ('13FRT589','16/12/2020',30)</v>
      </c>
    </row>
    <row r="90" spans="1:5" s="17" customFormat="1" x14ac:dyDescent="0.3">
      <c r="A90" s="17" t="s">
        <v>313</v>
      </c>
      <c r="B90" s="18" t="s">
        <v>1311</v>
      </c>
      <c r="C90" s="17">
        <v>30</v>
      </c>
      <c r="D90" s="17" t="str">
        <f t="shared" si="0"/>
        <v>('13FRT589','16/01/2021',30)</v>
      </c>
      <c r="E90" s="15" t="str">
        <f t="shared" si="1"/>
        <v>INSERT INTO PAGAMENTO (codAbbonamento,dataPagamento,importo) VALUES ('13FRT589','16/01/2021',30)</v>
      </c>
    </row>
    <row r="91" spans="1:5" s="17" customFormat="1" x14ac:dyDescent="0.3">
      <c r="A91" s="17" t="s">
        <v>313</v>
      </c>
      <c r="B91" s="18" t="s">
        <v>1312</v>
      </c>
      <c r="C91" s="17">
        <v>30</v>
      </c>
      <c r="D91" s="17" t="str">
        <f t="shared" si="0"/>
        <v>('13FRT589','16/02/2021',30)</v>
      </c>
      <c r="E91" s="15" t="str">
        <f t="shared" si="1"/>
        <v>INSERT INTO PAGAMENTO (codAbbonamento,dataPagamento,importo) VALUES ('13FRT589','16/02/2021',30)</v>
      </c>
    </row>
    <row r="92" spans="1:5" s="17" customFormat="1" x14ac:dyDescent="0.3">
      <c r="A92" s="17" t="s">
        <v>313</v>
      </c>
      <c r="B92" s="18" t="s">
        <v>1313</v>
      </c>
      <c r="C92" s="17">
        <v>30</v>
      </c>
      <c r="D92" s="17" t="str">
        <f t="shared" si="0"/>
        <v>('13FRT589','16/03/2021',30)</v>
      </c>
      <c r="E92" s="15" t="str">
        <f t="shared" si="1"/>
        <v>INSERT INTO PAGAMENTO (codAbbonamento,dataPagamento,importo) VALUES ('13FRT589','16/03/2021',30)</v>
      </c>
    </row>
    <row r="93" spans="1:5" s="17" customFormat="1" x14ac:dyDescent="0.3">
      <c r="A93" s="17" t="s">
        <v>313</v>
      </c>
      <c r="B93" s="18" t="s">
        <v>1314</v>
      </c>
      <c r="C93" s="17">
        <v>30</v>
      </c>
      <c r="D93" s="17" t="str">
        <f t="shared" si="0"/>
        <v>('13FRT589','16/04/2021',30)</v>
      </c>
      <c r="E93" s="15" t="str">
        <f t="shared" si="1"/>
        <v>INSERT INTO PAGAMENTO (codAbbonamento,dataPagamento,importo) VALUES ('13FRT589','16/04/2021',30)</v>
      </c>
    </row>
    <row r="94" spans="1:5" s="17" customFormat="1" x14ac:dyDescent="0.3">
      <c r="A94" s="17" t="s">
        <v>313</v>
      </c>
      <c r="B94" s="18" t="s">
        <v>1315</v>
      </c>
      <c r="C94" s="17">
        <v>30</v>
      </c>
      <c r="D94" s="17" t="str">
        <f t="shared" si="0"/>
        <v>('13FRT589','16/05/2021',30)</v>
      </c>
      <c r="E94" s="15" t="str">
        <f t="shared" si="1"/>
        <v>INSERT INTO PAGAMENTO (codAbbonamento,dataPagamento,importo) VALUES ('13FRT589','16/05/2021',30)</v>
      </c>
    </row>
    <row r="95" spans="1:5" s="17" customFormat="1" x14ac:dyDescent="0.3">
      <c r="A95" s="17" t="s">
        <v>313</v>
      </c>
      <c r="B95" s="18" t="s">
        <v>1316</v>
      </c>
      <c r="C95" s="17">
        <v>30</v>
      </c>
      <c r="D95" s="17" t="str">
        <f t="shared" si="0"/>
        <v>('13FRT589','16/06/2021',30)</v>
      </c>
      <c r="E95" s="15" t="str">
        <f t="shared" si="1"/>
        <v>INSERT INTO PAGAMENTO (codAbbonamento,dataPagamento,importo) VALUES ('13FRT589','16/06/2021',30)</v>
      </c>
    </row>
    <row r="96" spans="1:5" s="17" customFormat="1" x14ac:dyDescent="0.3">
      <c r="A96" s="17" t="s">
        <v>311</v>
      </c>
      <c r="B96" s="18" t="s">
        <v>1221</v>
      </c>
      <c r="C96" s="17">
        <v>30</v>
      </c>
      <c r="D96" s="17" t="str">
        <f t="shared" si="0"/>
        <v>('13FRT590','17/01/2021',30)</v>
      </c>
      <c r="E96" s="15" t="str">
        <f t="shared" si="1"/>
        <v>INSERT INTO PAGAMENTO (codAbbonamento,dataPagamento,importo) VALUES ('13FRT590','17/01/2021',30)</v>
      </c>
    </row>
    <row r="97" spans="1:5" s="17" customFormat="1" x14ac:dyDescent="0.3">
      <c r="A97" s="17" t="s">
        <v>311</v>
      </c>
      <c r="B97" s="18" t="s">
        <v>1222</v>
      </c>
      <c r="C97" s="17">
        <v>30</v>
      </c>
      <c r="D97" s="17" t="str">
        <f t="shared" si="0"/>
        <v>('13FRT590','17/02/2021',30)</v>
      </c>
      <c r="E97" s="15" t="str">
        <f t="shared" si="1"/>
        <v>INSERT INTO PAGAMENTO (codAbbonamento,dataPagamento,importo) VALUES ('13FRT590','17/02/2021',30)</v>
      </c>
    </row>
    <row r="98" spans="1:5" s="17" customFormat="1" x14ac:dyDescent="0.3">
      <c r="A98" s="17" t="s">
        <v>311</v>
      </c>
      <c r="B98" s="18" t="s">
        <v>1223</v>
      </c>
      <c r="C98" s="17">
        <v>30</v>
      </c>
      <c r="D98" s="17" t="str">
        <f t="shared" si="0"/>
        <v>('13FRT590','17/03/2021',30)</v>
      </c>
      <c r="E98" s="15" t="str">
        <f t="shared" si="1"/>
        <v>INSERT INTO PAGAMENTO (codAbbonamento,dataPagamento,importo) VALUES ('13FRT590','17/03/2021',30)</v>
      </c>
    </row>
    <row r="99" spans="1:5" s="17" customFormat="1" x14ac:dyDescent="0.3">
      <c r="A99" s="17" t="s">
        <v>311</v>
      </c>
      <c r="B99" s="18" t="s">
        <v>1224</v>
      </c>
      <c r="C99" s="17">
        <v>30</v>
      </c>
      <c r="D99" s="17" t="str">
        <f t="shared" si="0"/>
        <v>('13FRT590','17/04/2021',30)</v>
      </c>
      <c r="E99" s="15" t="str">
        <f t="shared" si="1"/>
        <v>INSERT INTO PAGAMENTO (codAbbonamento,dataPagamento,importo) VALUES ('13FRT590','17/04/2021',30)</v>
      </c>
    </row>
    <row r="100" spans="1:5" s="17" customFormat="1" x14ac:dyDescent="0.3">
      <c r="A100" s="17" t="s">
        <v>311</v>
      </c>
      <c r="B100" s="18" t="s">
        <v>1258</v>
      </c>
      <c r="C100" s="17">
        <v>30</v>
      </c>
      <c r="D100" s="17" t="str">
        <f t="shared" si="0"/>
        <v>('13FRT590','17/05/2021',30)</v>
      </c>
      <c r="E100" s="15" t="str">
        <f t="shared" si="1"/>
        <v>INSERT INTO PAGAMENTO (codAbbonamento,dataPagamento,importo) VALUES ('13FRT590','17/05/2021',30)</v>
      </c>
    </row>
    <row r="101" spans="1:5" s="17" customFormat="1" x14ac:dyDescent="0.3">
      <c r="A101" s="17" t="s">
        <v>311</v>
      </c>
      <c r="B101" s="18" t="s">
        <v>1259</v>
      </c>
      <c r="C101" s="17">
        <v>30</v>
      </c>
      <c r="D101" s="17" t="str">
        <f t="shared" si="0"/>
        <v>('13FRT590','17/06/2021',30)</v>
      </c>
      <c r="E101" s="15" t="str">
        <f t="shared" si="1"/>
        <v>INSERT INTO PAGAMENTO (codAbbonamento,dataPagamento,importo) VALUES ('13FRT590','17/06/2021',30)</v>
      </c>
    </row>
    <row r="102" spans="1:5" s="17" customFormat="1" x14ac:dyDescent="0.3">
      <c r="A102" s="17" t="s">
        <v>310</v>
      </c>
      <c r="B102" s="16" t="s">
        <v>1435</v>
      </c>
      <c r="C102" s="17">
        <v>30</v>
      </c>
      <c r="D102" s="17" t="str">
        <f t="shared" si="0"/>
        <v>('13FRT591','18/11/2020',30)</v>
      </c>
      <c r="E102" s="15" t="str">
        <f t="shared" si="1"/>
        <v>INSERT INTO PAGAMENTO (codAbbonamento,dataPagamento,importo) VALUES ('13FRT591','18/11/2020',30)</v>
      </c>
    </row>
    <row r="103" spans="1:5" s="17" customFormat="1" x14ac:dyDescent="0.3">
      <c r="A103" s="17" t="s">
        <v>310</v>
      </c>
      <c r="B103" s="16" t="s">
        <v>1436</v>
      </c>
      <c r="C103" s="17">
        <v>30</v>
      </c>
      <c r="D103" s="17" t="str">
        <f t="shared" si="0"/>
        <v>('13FRT591','18/12/2020',30)</v>
      </c>
      <c r="E103" s="15" t="str">
        <f t="shared" si="1"/>
        <v>INSERT INTO PAGAMENTO (codAbbonamento,dataPagamento,importo) VALUES ('13FRT591','18/12/2020',30)</v>
      </c>
    </row>
    <row r="104" spans="1:5" s="17" customFormat="1" x14ac:dyDescent="0.3">
      <c r="A104" s="17" t="s">
        <v>310</v>
      </c>
      <c r="B104" s="18" t="s">
        <v>1384</v>
      </c>
      <c r="C104" s="17">
        <v>30</v>
      </c>
      <c r="D104" s="17" t="str">
        <f t="shared" si="0"/>
        <v>('13FRT591','18/01/2021',30)</v>
      </c>
      <c r="E104" s="15" t="str">
        <f t="shared" si="1"/>
        <v>INSERT INTO PAGAMENTO (codAbbonamento,dataPagamento,importo) VALUES ('13FRT591','18/01/2021',30)</v>
      </c>
    </row>
    <row r="105" spans="1:5" s="17" customFormat="1" x14ac:dyDescent="0.3">
      <c r="A105" s="17" t="s">
        <v>310</v>
      </c>
      <c r="B105" s="18" t="s">
        <v>1385</v>
      </c>
      <c r="C105" s="17">
        <v>30</v>
      </c>
      <c r="D105" s="17" t="str">
        <f t="shared" si="0"/>
        <v>('13FRT591','18/02/2021',30)</v>
      </c>
      <c r="E105" s="15" t="str">
        <f t="shared" si="1"/>
        <v>INSERT INTO PAGAMENTO (codAbbonamento,dataPagamento,importo) VALUES ('13FRT591','18/02/2021',30)</v>
      </c>
    </row>
    <row r="106" spans="1:5" s="17" customFormat="1" x14ac:dyDescent="0.3">
      <c r="A106" s="17" t="s">
        <v>310</v>
      </c>
      <c r="B106" s="18" t="s">
        <v>1386</v>
      </c>
      <c r="C106" s="17">
        <v>30</v>
      </c>
      <c r="D106" s="17" t="str">
        <f t="shared" si="0"/>
        <v>('13FRT591','18/03/2021',30)</v>
      </c>
      <c r="E106" s="15" t="str">
        <f t="shared" si="1"/>
        <v>INSERT INTO PAGAMENTO (codAbbonamento,dataPagamento,importo) VALUES ('13FRT591','18/03/2021',30)</v>
      </c>
    </row>
    <row r="107" spans="1:5" s="17" customFormat="1" x14ac:dyDescent="0.3">
      <c r="A107" s="17" t="s">
        <v>310</v>
      </c>
      <c r="B107" s="18" t="s">
        <v>1387</v>
      </c>
      <c r="C107" s="17">
        <v>30</v>
      </c>
      <c r="D107" s="17" t="str">
        <f t="shared" si="0"/>
        <v>('13FRT591','18/04/2021',30)</v>
      </c>
      <c r="E107" s="15" t="str">
        <f t="shared" si="1"/>
        <v>INSERT INTO PAGAMENTO (codAbbonamento,dataPagamento,importo) VALUES ('13FRT591','18/04/2021',30)</v>
      </c>
    </row>
    <row r="108" spans="1:5" s="17" customFormat="1" x14ac:dyDescent="0.3">
      <c r="A108" s="17" t="s">
        <v>310</v>
      </c>
      <c r="B108" s="18" t="s">
        <v>1388</v>
      </c>
      <c r="C108" s="17">
        <v>30</v>
      </c>
      <c r="D108" s="17" t="str">
        <f t="shared" si="0"/>
        <v>('13FRT591','18/05/2021',30)</v>
      </c>
      <c r="E108" s="15" t="str">
        <f t="shared" si="1"/>
        <v>INSERT INTO PAGAMENTO (codAbbonamento,dataPagamento,importo) VALUES ('13FRT591','18/05/2021',30)</v>
      </c>
    </row>
    <row r="109" spans="1:5" s="17" customFormat="1" x14ac:dyDescent="0.3">
      <c r="A109" s="17" t="s">
        <v>310</v>
      </c>
      <c r="B109" s="18" t="s">
        <v>1389</v>
      </c>
      <c r="C109" s="17">
        <v>30</v>
      </c>
      <c r="D109" s="17" t="str">
        <f t="shared" si="0"/>
        <v>('13FRT591','18/06/2021',30)</v>
      </c>
      <c r="E109" s="15" t="str">
        <f t="shared" si="1"/>
        <v>INSERT INTO PAGAMENTO (codAbbonamento,dataPagamento,importo) VALUES ('13FRT591','18/06/2021',30)</v>
      </c>
    </row>
    <row r="110" spans="1:5" s="17" customFormat="1" ht="15" customHeight="1" x14ac:dyDescent="0.3">
      <c r="A110" s="17" t="s">
        <v>308</v>
      </c>
      <c r="B110" s="18" t="s">
        <v>1438</v>
      </c>
      <c r="C110" s="17">
        <v>30</v>
      </c>
      <c r="D110" s="17" t="str">
        <f t="shared" si="0"/>
        <v>('13FRT592','19/04/2020',30)</v>
      </c>
      <c r="E110" s="15" t="str">
        <f t="shared" si="1"/>
        <v>INSERT INTO PAGAMENTO (codAbbonamento,dataPagamento,importo) VALUES ('13FRT592','19/04/2020',30)</v>
      </c>
    </row>
    <row r="111" spans="1:5" s="17" customFormat="1" x14ac:dyDescent="0.3">
      <c r="A111" s="17" t="s">
        <v>308</v>
      </c>
      <c r="B111" s="18" t="s">
        <v>1439</v>
      </c>
      <c r="C111" s="17">
        <v>30</v>
      </c>
      <c r="D111" s="17" t="str">
        <f t="shared" si="0"/>
        <v>('13FRT592','19/05/2020',30)</v>
      </c>
      <c r="E111" s="15" t="str">
        <f t="shared" si="1"/>
        <v>INSERT INTO PAGAMENTO (codAbbonamento,dataPagamento,importo) VALUES ('13FRT592','19/05/2020',30)</v>
      </c>
    </row>
    <row r="112" spans="1:5" s="17" customFormat="1" x14ac:dyDescent="0.3">
      <c r="A112" s="17" t="s">
        <v>308</v>
      </c>
      <c r="B112" s="18" t="s">
        <v>1440</v>
      </c>
      <c r="C112" s="17">
        <v>30</v>
      </c>
      <c r="D112" s="17" t="str">
        <f t="shared" si="0"/>
        <v>('13FRT592','19/06/2020',30)</v>
      </c>
      <c r="E112" s="15" t="str">
        <f t="shared" si="1"/>
        <v>INSERT INTO PAGAMENTO (codAbbonamento,dataPagamento,importo) VALUES ('13FRT592','19/06/2020',30)</v>
      </c>
    </row>
    <row r="113" spans="1:5" s="17" customFormat="1" x14ac:dyDescent="0.3">
      <c r="A113" s="17" t="s">
        <v>308</v>
      </c>
      <c r="B113" s="18" t="s">
        <v>1441</v>
      </c>
      <c r="C113" s="17">
        <v>30</v>
      </c>
      <c r="D113" s="17" t="str">
        <f t="shared" si="0"/>
        <v>('13FRT592','19/07/2020',30)</v>
      </c>
      <c r="E113" s="15" t="str">
        <f t="shared" si="1"/>
        <v>INSERT INTO PAGAMENTO (codAbbonamento,dataPagamento,importo) VALUES ('13FRT592','19/07/2020',30)</v>
      </c>
    </row>
    <row r="114" spans="1:5" s="17" customFormat="1" x14ac:dyDescent="0.3">
      <c r="A114" s="17" t="s">
        <v>308</v>
      </c>
      <c r="B114" s="18" t="s">
        <v>1442</v>
      </c>
      <c r="C114" s="17">
        <v>30</v>
      </c>
      <c r="D114" s="17" t="str">
        <f t="shared" si="0"/>
        <v>('13FRT592','19/08/2020',30)</v>
      </c>
      <c r="E114" s="15" t="str">
        <f t="shared" si="1"/>
        <v>INSERT INTO PAGAMENTO (codAbbonamento,dataPagamento,importo) VALUES ('13FRT592','19/08/2020',30)</v>
      </c>
    </row>
    <row r="115" spans="1:5" s="17" customFormat="1" x14ac:dyDescent="0.3">
      <c r="A115" s="17" t="s">
        <v>308</v>
      </c>
      <c r="B115" s="18" t="s">
        <v>1443</v>
      </c>
      <c r="C115" s="17">
        <v>30</v>
      </c>
      <c r="D115" s="17" t="str">
        <f t="shared" si="0"/>
        <v>('13FRT592','19/09/2020',30)</v>
      </c>
      <c r="E115" s="15" t="str">
        <f t="shared" si="1"/>
        <v>INSERT INTO PAGAMENTO (codAbbonamento,dataPagamento,importo) VALUES ('13FRT592','19/09/2020',30)</v>
      </c>
    </row>
    <row r="116" spans="1:5" s="17" customFormat="1" x14ac:dyDescent="0.3">
      <c r="A116" s="17" t="s">
        <v>308</v>
      </c>
      <c r="B116" s="18" t="s">
        <v>1444</v>
      </c>
      <c r="C116" s="17">
        <v>30</v>
      </c>
      <c r="D116" s="17" t="str">
        <f t="shared" si="0"/>
        <v>('13FRT592','19/10/2020',30)</v>
      </c>
      <c r="E116" s="15" t="str">
        <f t="shared" si="1"/>
        <v>INSERT INTO PAGAMENTO (codAbbonamento,dataPagamento,importo) VALUES ('13FRT592','19/10/2020',30)</v>
      </c>
    </row>
    <row r="117" spans="1:5" s="17" customFormat="1" x14ac:dyDescent="0.3">
      <c r="A117" s="17" t="s">
        <v>308</v>
      </c>
      <c r="B117" s="18" t="s">
        <v>1445</v>
      </c>
      <c r="C117" s="17">
        <v>30</v>
      </c>
      <c r="D117" s="17" t="str">
        <f t="shared" si="0"/>
        <v>('13FRT592','19/11/2020',30)</v>
      </c>
      <c r="E117" s="15" t="str">
        <f t="shared" si="1"/>
        <v>INSERT INTO PAGAMENTO (codAbbonamento,dataPagamento,importo) VALUES ('13FRT592','19/11/2020',30)</v>
      </c>
    </row>
    <row r="118" spans="1:5" s="17" customFormat="1" x14ac:dyDescent="0.3">
      <c r="A118" s="17" t="s">
        <v>308</v>
      </c>
      <c r="B118" s="18" t="s">
        <v>1446</v>
      </c>
      <c r="C118" s="17">
        <v>30</v>
      </c>
      <c r="D118" s="17" t="str">
        <f t="shared" si="0"/>
        <v>('13FRT592','19/12/2020',30)</v>
      </c>
      <c r="E118" s="15" t="str">
        <f t="shared" si="1"/>
        <v>INSERT INTO PAGAMENTO (codAbbonamento,dataPagamento,importo) VALUES ('13FRT592','19/12/2020',30)</v>
      </c>
    </row>
    <row r="119" spans="1:5" s="17" customFormat="1" x14ac:dyDescent="0.3">
      <c r="A119" s="17" t="s">
        <v>308</v>
      </c>
      <c r="B119" s="18" t="s">
        <v>1447</v>
      </c>
      <c r="C119" s="17">
        <v>30</v>
      </c>
      <c r="D119" s="17" t="str">
        <f t="shared" si="0"/>
        <v>('13FRT592','19/01/2021',30)</v>
      </c>
      <c r="E119" s="15" t="str">
        <f t="shared" si="1"/>
        <v>INSERT INTO PAGAMENTO (codAbbonamento,dataPagamento,importo) VALUES ('13FRT592','19/01/2021',30)</v>
      </c>
    </row>
    <row r="120" spans="1:5" s="17" customFormat="1" x14ac:dyDescent="0.3">
      <c r="A120" s="17" t="s">
        <v>308</v>
      </c>
      <c r="B120" s="18" t="s">
        <v>1448</v>
      </c>
      <c r="C120" s="17">
        <v>30</v>
      </c>
      <c r="D120" s="17" t="str">
        <f t="shared" si="0"/>
        <v>('13FRT592','19/02/2021',30)</v>
      </c>
      <c r="E120" s="15" t="str">
        <f t="shared" si="1"/>
        <v>INSERT INTO PAGAMENTO (codAbbonamento,dataPagamento,importo) VALUES ('13FRT592','19/02/2021',30)</v>
      </c>
    </row>
    <row r="121" spans="1:5" s="17" customFormat="1" x14ac:dyDescent="0.3">
      <c r="A121" s="17" t="s">
        <v>308</v>
      </c>
      <c r="B121" s="18" t="s">
        <v>1437</v>
      </c>
      <c r="C121" s="17">
        <v>30</v>
      </c>
      <c r="D121" s="17" t="str">
        <f t="shared" si="0"/>
        <v>('13FRT592','19/03/2021',30)</v>
      </c>
      <c r="E121" s="15" t="str">
        <f t="shared" si="1"/>
        <v>INSERT INTO PAGAMENTO (codAbbonamento,dataPagamento,importo) VALUES ('13FRT592','19/03/2021',30)</v>
      </c>
    </row>
    <row r="122" spans="1:5" s="17" customFormat="1" x14ac:dyDescent="0.3">
      <c r="A122" s="17" t="s">
        <v>308</v>
      </c>
      <c r="B122" s="18" t="s">
        <v>1449</v>
      </c>
      <c r="C122" s="17">
        <v>30</v>
      </c>
      <c r="D122" s="17" t="str">
        <f t="shared" si="0"/>
        <v>('13FRT592','19/04/2021',30)</v>
      </c>
      <c r="E122" s="15" t="str">
        <f t="shared" si="1"/>
        <v>INSERT INTO PAGAMENTO (codAbbonamento,dataPagamento,importo) VALUES ('13FRT592','19/04/2021',30)</v>
      </c>
    </row>
    <row r="123" spans="1:5" s="17" customFormat="1" x14ac:dyDescent="0.3">
      <c r="A123" s="17" t="s">
        <v>308</v>
      </c>
      <c r="B123" s="18" t="s">
        <v>1450</v>
      </c>
      <c r="C123" s="17">
        <v>30</v>
      </c>
      <c r="D123" s="17" t="str">
        <f t="shared" si="0"/>
        <v>('13FRT592','19/05/2021',30)</v>
      </c>
      <c r="E123" s="15" t="str">
        <f t="shared" si="1"/>
        <v>INSERT INTO PAGAMENTO (codAbbonamento,dataPagamento,importo) VALUES ('13FRT592','19/05/2021',30)</v>
      </c>
    </row>
    <row r="124" spans="1:5" s="17" customFormat="1" x14ac:dyDescent="0.3">
      <c r="A124" s="17" t="s">
        <v>308</v>
      </c>
      <c r="B124" s="18" t="s">
        <v>1451</v>
      </c>
      <c r="C124" s="17">
        <v>30</v>
      </c>
      <c r="D124" s="17" t="str">
        <f t="shared" si="0"/>
        <v>('13FRT592','19/06/2021',30)</v>
      </c>
      <c r="E124" s="15" t="str">
        <f t="shared" si="1"/>
        <v>INSERT INTO PAGAMENTO (codAbbonamento,dataPagamento,importo) VALUES ('13FRT592','19/06/2021',30)</v>
      </c>
    </row>
    <row r="125" spans="1:5" s="17" customFormat="1" ht="15" customHeight="1" x14ac:dyDescent="0.3">
      <c r="A125" s="15" t="s">
        <v>306</v>
      </c>
      <c r="B125" s="18" t="s">
        <v>1470</v>
      </c>
      <c r="C125" s="15">
        <v>15</v>
      </c>
      <c r="D125" s="17" t="str">
        <f t="shared" si="0"/>
        <v>('13FRT593','20/04/2020',15)</v>
      </c>
      <c r="E125" s="15" t="str">
        <f t="shared" si="1"/>
        <v>INSERT INTO PAGAMENTO (codAbbonamento,dataPagamento,importo) VALUES ('13FRT593','20/04/2020',15)</v>
      </c>
    </row>
    <row r="126" spans="1:5" s="17" customFormat="1" x14ac:dyDescent="0.3">
      <c r="A126" s="15" t="s">
        <v>306</v>
      </c>
      <c r="B126" s="18" t="s">
        <v>1471</v>
      </c>
      <c r="C126" s="15">
        <v>15</v>
      </c>
      <c r="D126" s="17" t="str">
        <f t="shared" si="0"/>
        <v>('13FRT593','20/05/2020',15)</v>
      </c>
      <c r="E126" s="15" t="str">
        <f t="shared" si="1"/>
        <v>INSERT INTO PAGAMENTO (codAbbonamento,dataPagamento,importo) VALUES ('13FRT593','20/05/2020',15)</v>
      </c>
    </row>
    <row r="127" spans="1:5" s="17" customFormat="1" x14ac:dyDescent="0.3">
      <c r="A127" s="15" t="s">
        <v>306</v>
      </c>
      <c r="B127" s="18" t="s">
        <v>1472</v>
      </c>
      <c r="C127" s="15">
        <v>15</v>
      </c>
      <c r="D127" s="17" t="str">
        <f t="shared" si="0"/>
        <v>('13FRT593','20/06/2020',15)</v>
      </c>
      <c r="E127" s="15" t="str">
        <f t="shared" si="1"/>
        <v>INSERT INTO PAGAMENTO (codAbbonamento,dataPagamento,importo) VALUES ('13FRT593','20/06/2020',15)</v>
      </c>
    </row>
    <row r="128" spans="1:5" s="17" customFormat="1" x14ac:dyDescent="0.3">
      <c r="A128" s="15" t="s">
        <v>306</v>
      </c>
      <c r="B128" s="18" t="s">
        <v>1473</v>
      </c>
      <c r="C128" s="15">
        <v>15</v>
      </c>
      <c r="D128" s="17" t="str">
        <f t="shared" si="0"/>
        <v>('13FRT593','20/07/2020',15)</v>
      </c>
      <c r="E128" s="15" t="str">
        <f t="shared" si="1"/>
        <v>INSERT INTO PAGAMENTO (codAbbonamento,dataPagamento,importo) VALUES ('13FRT593','20/07/2020',15)</v>
      </c>
    </row>
    <row r="129" spans="1:5" s="17" customFormat="1" x14ac:dyDescent="0.3">
      <c r="A129" s="15" t="s">
        <v>306</v>
      </c>
      <c r="B129" s="18" t="s">
        <v>1474</v>
      </c>
      <c r="C129" s="15">
        <v>15</v>
      </c>
      <c r="D129" s="17" t="str">
        <f t="shared" si="0"/>
        <v>('13FRT593','20/08/2020',15)</v>
      </c>
      <c r="E129" s="15" t="str">
        <f t="shared" si="1"/>
        <v>INSERT INTO PAGAMENTO (codAbbonamento,dataPagamento,importo) VALUES ('13FRT593','20/08/2020',15)</v>
      </c>
    </row>
    <row r="130" spans="1:5" s="17" customFormat="1" x14ac:dyDescent="0.3">
      <c r="A130" s="15" t="s">
        <v>306</v>
      </c>
      <c r="B130" s="18" t="s">
        <v>1475</v>
      </c>
      <c r="C130" s="15">
        <v>15</v>
      </c>
      <c r="D130" s="17" t="str">
        <f t="shared" si="0"/>
        <v>('13FRT593','20/09/2020',15)</v>
      </c>
      <c r="E130" s="15" t="str">
        <f t="shared" si="1"/>
        <v>INSERT INTO PAGAMENTO (codAbbonamento,dataPagamento,importo) VALUES ('13FRT593','20/09/2020',15)</v>
      </c>
    </row>
    <row r="131" spans="1:5" s="17" customFormat="1" x14ac:dyDescent="0.3">
      <c r="A131" s="15" t="s">
        <v>306</v>
      </c>
      <c r="B131" s="18" t="s">
        <v>1476</v>
      </c>
      <c r="C131" s="15">
        <v>15</v>
      </c>
      <c r="D131" s="17" t="str">
        <f t="shared" si="0"/>
        <v>('13FRT593','20/10/2020',15)</v>
      </c>
      <c r="E131" s="15" t="str">
        <f t="shared" si="1"/>
        <v>INSERT INTO PAGAMENTO (codAbbonamento,dataPagamento,importo) VALUES ('13FRT593','20/10/2020',15)</v>
      </c>
    </row>
    <row r="132" spans="1:5" s="17" customFormat="1" x14ac:dyDescent="0.3">
      <c r="A132" s="15" t="s">
        <v>306</v>
      </c>
      <c r="B132" s="18" t="s">
        <v>1477</v>
      </c>
      <c r="C132" s="15">
        <v>15</v>
      </c>
      <c r="D132" s="17" t="str">
        <f t="shared" si="0"/>
        <v>('13FRT593','20/11/2020',15)</v>
      </c>
      <c r="E132" s="15" t="str">
        <f t="shared" si="1"/>
        <v>INSERT INTO PAGAMENTO (codAbbonamento,dataPagamento,importo) VALUES ('13FRT593','20/11/2020',15)</v>
      </c>
    </row>
    <row r="133" spans="1:5" s="17" customFormat="1" x14ac:dyDescent="0.3">
      <c r="A133" s="15" t="s">
        <v>306</v>
      </c>
      <c r="B133" s="18" t="s">
        <v>1478</v>
      </c>
      <c r="C133" s="15">
        <v>15</v>
      </c>
      <c r="D133" s="17" t="str">
        <f t="shared" si="0"/>
        <v>('13FRT593','20/12/2020',15)</v>
      </c>
      <c r="E133" s="15" t="str">
        <f t="shared" si="1"/>
        <v>INSERT INTO PAGAMENTO (codAbbonamento,dataPagamento,importo) VALUES ('13FRT593','20/12/2020',15)</v>
      </c>
    </row>
    <row r="134" spans="1:5" s="17" customFormat="1" x14ac:dyDescent="0.3">
      <c r="A134" s="15" t="s">
        <v>306</v>
      </c>
      <c r="B134" s="18" t="s">
        <v>1479</v>
      </c>
      <c r="C134" s="15">
        <v>15</v>
      </c>
      <c r="D134" s="17" t="str">
        <f t="shared" si="0"/>
        <v>('13FRT593','20/01/2021',15)</v>
      </c>
      <c r="E134" s="15" t="str">
        <f t="shared" si="1"/>
        <v>INSERT INTO PAGAMENTO (codAbbonamento,dataPagamento,importo) VALUES ('13FRT593','20/01/2021',15)</v>
      </c>
    </row>
    <row r="135" spans="1:5" s="17" customFormat="1" x14ac:dyDescent="0.3">
      <c r="A135" s="15" t="s">
        <v>306</v>
      </c>
      <c r="B135" s="18" t="s">
        <v>1480</v>
      </c>
      <c r="C135" s="15">
        <v>15</v>
      </c>
      <c r="D135" s="17" t="str">
        <f t="shared" si="0"/>
        <v>('13FRT593','20/02/2021',15)</v>
      </c>
      <c r="E135" s="15" t="str">
        <f t="shared" si="1"/>
        <v>INSERT INTO PAGAMENTO (codAbbonamento,dataPagamento,importo) VALUES ('13FRT593','20/02/2021',15)</v>
      </c>
    </row>
    <row r="136" spans="1:5" s="17" customFormat="1" x14ac:dyDescent="0.3">
      <c r="A136" s="15" t="s">
        <v>306</v>
      </c>
      <c r="B136" s="18" t="s">
        <v>1481</v>
      </c>
      <c r="C136" s="15">
        <v>15</v>
      </c>
      <c r="D136" s="17" t="str">
        <f t="shared" si="0"/>
        <v>('13FRT593','20/03/2021',15)</v>
      </c>
      <c r="E136" s="15" t="str">
        <f t="shared" si="1"/>
        <v>INSERT INTO PAGAMENTO (codAbbonamento,dataPagamento,importo) VALUES ('13FRT593','20/03/2021',15)</v>
      </c>
    </row>
    <row r="137" spans="1:5" s="17" customFormat="1" x14ac:dyDescent="0.3">
      <c r="A137" s="15" t="s">
        <v>306</v>
      </c>
      <c r="B137" s="18" t="s">
        <v>1482</v>
      </c>
      <c r="C137" s="15">
        <v>15</v>
      </c>
      <c r="D137" s="17" t="str">
        <f t="shared" si="0"/>
        <v>('13FRT593','20/04/2021',15)</v>
      </c>
      <c r="E137" s="15" t="str">
        <f t="shared" si="1"/>
        <v>INSERT INTO PAGAMENTO (codAbbonamento,dataPagamento,importo) VALUES ('13FRT593','20/04/2021',15)</v>
      </c>
    </row>
    <row r="138" spans="1:5" s="17" customFormat="1" x14ac:dyDescent="0.3">
      <c r="A138" s="15" t="s">
        <v>306</v>
      </c>
      <c r="B138" s="18" t="s">
        <v>1483</v>
      </c>
      <c r="C138" s="15">
        <v>15</v>
      </c>
      <c r="D138" s="17" t="str">
        <f t="shared" si="0"/>
        <v>('13FRT593','20/05/2021',15)</v>
      </c>
      <c r="E138" s="15" t="str">
        <f t="shared" si="1"/>
        <v>INSERT INTO PAGAMENTO (codAbbonamento,dataPagamento,importo) VALUES ('13FRT593','20/05/2021',15)</v>
      </c>
    </row>
    <row r="139" spans="1:5" s="17" customFormat="1" x14ac:dyDescent="0.3">
      <c r="A139" s="15" t="s">
        <v>306</v>
      </c>
      <c r="B139" s="18" t="s">
        <v>1484</v>
      </c>
      <c r="C139" s="15">
        <v>15</v>
      </c>
      <c r="D139" s="17" t="str">
        <f t="shared" si="0"/>
        <v>('13FRT593','20/06/2021',15)</v>
      </c>
      <c r="E139" s="15" t="str">
        <f t="shared" si="1"/>
        <v>INSERT INTO PAGAMENTO (codAbbonamento,dataPagamento,importo) VALUES ('13FRT593','20/06/2021',15)</v>
      </c>
    </row>
    <row r="140" spans="1:5" s="17" customFormat="1" ht="15" customHeight="1" x14ac:dyDescent="0.3">
      <c r="A140" s="15" t="s">
        <v>304</v>
      </c>
      <c r="B140" s="18" t="s">
        <v>1455</v>
      </c>
      <c r="C140" s="15">
        <v>15</v>
      </c>
      <c r="D140" s="17" t="str">
        <f t="shared" si="0"/>
        <v>('13FRT594','21/04/2020',15)</v>
      </c>
      <c r="E140" s="15" t="str">
        <f t="shared" si="1"/>
        <v>INSERT INTO PAGAMENTO (codAbbonamento,dataPagamento,importo) VALUES ('13FRT594','21/04/2020',15)</v>
      </c>
    </row>
    <row r="141" spans="1:5" s="17" customFormat="1" x14ac:dyDescent="0.3">
      <c r="A141" s="15" t="s">
        <v>304</v>
      </c>
      <c r="B141" s="18" t="s">
        <v>1456</v>
      </c>
      <c r="C141" s="15">
        <v>15</v>
      </c>
      <c r="D141" s="17" t="str">
        <f t="shared" si="0"/>
        <v>('13FRT594','21/05/2020',15)</v>
      </c>
      <c r="E141" s="15" t="str">
        <f t="shared" si="1"/>
        <v>INSERT INTO PAGAMENTO (codAbbonamento,dataPagamento,importo) VALUES ('13FRT594','21/05/2020',15)</v>
      </c>
    </row>
    <row r="142" spans="1:5" s="17" customFormat="1" x14ac:dyDescent="0.3">
      <c r="A142" s="15" t="s">
        <v>304</v>
      </c>
      <c r="B142" s="18" t="s">
        <v>1457</v>
      </c>
      <c r="C142" s="15">
        <v>15</v>
      </c>
      <c r="D142" s="17" t="str">
        <f t="shared" si="0"/>
        <v>('13FRT594','21/06/2020',15)</v>
      </c>
      <c r="E142" s="15" t="str">
        <f t="shared" si="1"/>
        <v>INSERT INTO PAGAMENTO (codAbbonamento,dataPagamento,importo) VALUES ('13FRT594','21/06/2020',15)</v>
      </c>
    </row>
    <row r="143" spans="1:5" s="17" customFormat="1" x14ac:dyDescent="0.3">
      <c r="A143" s="15" t="s">
        <v>304</v>
      </c>
      <c r="B143" s="18" t="s">
        <v>1458</v>
      </c>
      <c r="C143" s="15">
        <v>15</v>
      </c>
      <c r="D143" s="17" t="str">
        <f t="shared" si="0"/>
        <v>('13FRT594','21/07/2020',15)</v>
      </c>
      <c r="E143" s="15" t="str">
        <f t="shared" si="1"/>
        <v>INSERT INTO PAGAMENTO (codAbbonamento,dataPagamento,importo) VALUES ('13FRT594','21/07/2020',15)</v>
      </c>
    </row>
    <row r="144" spans="1:5" s="17" customFormat="1" x14ac:dyDescent="0.3">
      <c r="A144" s="15" t="s">
        <v>304</v>
      </c>
      <c r="B144" s="18" t="s">
        <v>1460</v>
      </c>
      <c r="C144" s="15">
        <v>15</v>
      </c>
      <c r="D144" s="17" t="str">
        <f t="shared" si="0"/>
        <v>('13FRT594','21/08/2020',15)</v>
      </c>
      <c r="E144" s="15" t="str">
        <f t="shared" si="1"/>
        <v>INSERT INTO PAGAMENTO (codAbbonamento,dataPagamento,importo) VALUES ('13FRT594','21/08/2020',15)</v>
      </c>
    </row>
    <row r="145" spans="1:5" s="17" customFormat="1" x14ac:dyDescent="0.3">
      <c r="A145" s="15" t="s">
        <v>304</v>
      </c>
      <c r="B145" s="18" t="s">
        <v>1461</v>
      </c>
      <c r="C145" s="15">
        <v>15</v>
      </c>
      <c r="D145" s="17" t="str">
        <f t="shared" si="0"/>
        <v>('13FRT594','21/09/2020',15)</v>
      </c>
      <c r="E145" s="15" t="str">
        <f t="shared" si="1"/>
        <v>INSERT INTO PAGAMENTO (codAbbonamento,dataPagamento,importo) VALUES ('13FRT594','21/09/2020',15)</v>
      </c>
    </row>
    <row r="146" spans="1:5" s="17" customFormat="1" x14ac:dyDescent="0.3">
      <c r="A146" s="15" t="s">
        <v>304</v>
      </c>
      <c r="B146" s="18" t="s">
        <v>1462</v>
      </c>
      <c r="C146" s="15">
        <v>15</v>
      </c>
      <c r="D146" s="17" t="str">
        <f t="shared" si="0"/>
        <v>('13FRT594','21/10/2020',15)</v>
      </c>
      <c r="E146" s="15" t="str">
        <f t="shared" si="1"/>
        <v>INSERT INTO PAGAMENTO (codAbbonamento,dataPagamento,importo) VALUES ('13FRT594','21/10/2020',15)</v>
      </c>
    </row>
    <row r="147" spans="1:5" s="17" customFormat="1" x14ac:dyDescent="0.3">
      <c r="A147" s="15" t="s">
        <v>304</v>
      </c>
      <c r="B147" s="18" t="s">
        <v>1463</v>
      </c>
      <c r="C147" s="15">
        <v>15</v>
      </c>
      <c r="D147" s="17" t="str">
        <f t="shared" si="0"/>
        <v>('13FRT594','21/11/2020',15)</v>
      </c>
      <c r="E147" s="15" t="str">
        <f t="shared" si="1"/>
        <v>INSERT INTO PAGAMENTO (codAbbonamento,dataPagamento,importo) VALUES ('13FRT594','21/11/2020',15)</v>
      </c>
    </row>
    <row r="148" spans="1:5" s="17" customFormat="1" x14ac:dyDescent="0.3">
      <c r="A148" s="15" t="s">
        <v>304</v>
      </c>
      <c r="B148" s="18" t="s">
        <v>1464</v>
      </c>
      <c r="C148" s="15">
        <v>15</v>
      </c>
      <c r="D148" s="17" t="str">
        <f t="shared" si="0"/>
        <v>('13FRT594','21/12/2020',15)</v>
      </c>
      <c r="E148" s="15" t="str">
        <f t="shared" si="1"/>
        <v>INSERT INTO PAGAMENTO (codAbbonamento,dataPagamento,importo) VALUES ('13FRT594','21/12/2020',15)</v>
      </c>
    </row>
    <row r="149" spans="1:5" s="17" customFormat="1" x14ac:dyDescent="0.3">
      <c r="A149" s="15" t="s">
        <v>304</v>
      </c>
      <c r="B149" s="18" t="s">
        <v>1465</v>
      </c>
      <c r="C149" s="15">
        <v>15</v>
      </c>
      <c r="D149" s="17" t="str">
        <f t="shared" si="0"/>
        <v>('13FRT594','21/01/2021',15)</v>
      </c>
      <c r="E149" s="15" t="str">
        <f t="shared" si="1"/>
        <v>INSERT INTO PAGAMENTO (codAbbonamento,dataPagamento,importo) VALUES ('13FRT594','21/01/2021',15)</v>
      </c>
    </row>
    <row r="150" spans="1:5" s="17" customFormat="1" x14ac:dyDescent="0.3">
      <c r="A150" s="15" t="s">
        <v>304</v>
      </c>
      <c r="B150" s="18" t="s">
        <v>1466</v>
      </c>
      <c r="C150" s="15">
        <v>15</v>
      </c>
      <c r="D150" s="17" t="str">
        <f t="shared" si="0"/>
        <v>('13FRT594','21/02/2021',15)</v>
      </c>
      <c r="E150" s="15" t="str">
        <f t="shared" si="1"/>
        <v>INSERT INTO PAGAMENTO (codAbbonamento,dataPagamento,importo) VALUES ('13FRT594','21/02/2021',15)</v>
      </c>
    </row>
    <row r="151" spans="1:5" s="17" customFormat="1" x14ac:dyDescent="0.3">
      <c r="A151" s="15" t="s">
        <v>304</v>
      </c>
      <c r="B151" s="18" t="s">
        <v>1467</v>
      </c>
      <c r="C151" s="15">
        <v>15</v>
      </c>
      <c r="D151" s="17" t="str">
        <f t="shared" si="0"/>
        <v>('13FRT594','21/03/2021',15)</v>
      </c>
      <c r="E151" s="15" t="str">
        <f t="shared" si="1"/>
        <v>INSERT INTO PAGAMENTO (codAbbonamento,dataPagamento,importo) VALUES ('13FRT594','21/03/2021',15)</v>
      </c>
    </row>
    <row r="152" spans="1:5" s="17" customFormat="1" x14ac:dyDescent="0.3">
      <c r="A152" s="15" t="s">
        <v>304</v>
      </c>
      <c r="B152" s="18" t="s">
        <v>1468</v>
      </c>
      <c r="C152" s="15">
        <v>15</v>
      </c>
      <c r="D152" s="17" t="str">
        <f t="shared" si="0"/>
        <v>('13FRT594','21/04/2021',15)</v>
      </c>
      <c r="E152" s="15" t="str">
        <f t="shared" si="1"/>
        <v>INSERT INTO PAGAMENTO (codAbbonamento,dataPagamento,importo) VALUES ('13FRT594','21/04/2021',15)</v>
      </c>
    </row>
    <row r="153" spans="1:5" s="17" customFormat="1" x14ac:dyDescent="0.3">
      <c r="A153" s="15" t="s">
        <v>304</v>
      </c>
      <c r="B153" s="18" t="s">
        <v>1469</v>
      </c>
      <c r="C153" s="15">
        <v>15</v>
      </c>
      <c r="D153" s="17" t="str">
        <f t="shared" si="0"/>
        <v>('13FRT594','21/05/2021',15)</v>
      </c>
      <c r="E153" s="15" t="str">
        <f t="shared" si="1"/>
        <v>INSERT INTO PAGAMENTO (codAbbonamento,dataPagamento,importo) VALUES ('13FRT594','21/05/2021',15)</v>
      </c>
    </row>
    <row r="154" spans="1:5" s="17" customFormat="1" x14ac:dyDescent="0.3">
      <c r="A154" s="15" t="s">
        <v>304</v>
      </c>
      <c r="B154" s="18" t="s">
        <v>1459</v>
      </c>
      <c r="C154" s="15">
        <v>15</v>
      </c>
      <c r="D154" s="17" t="str">
        <f t="shared" si="0"/>
        <v>('13FRT594','21/06/2021',15)</v>
      </c>
      <c r="E154" s="15" t="str">
        <f t="shared" si="1"/>
        <v>INSERT INTO PAGAMENTO (codAbbonamento,dataPagamento,importo) VALUES ('13FRT594','21/06/2021',15)</v>
      </c>
    </row>
    <row r="155" spans="1:5" s="17" customFormat="1" ht="15" customHeight="1" x14ac:dyDescent="0.3">
      <c r="A155" s="15" t="s">
        <v>324</v>
      </c>
      <c r="B155" s="18" t="s">
        <v>1452</v>
      </c>
      <c r="C155" s="15">
        <v>20</v>
      </c>
      <c r="D155" s="17" t="str">
        <f t="shared" si="0"/>
        <v>('15FRT585','12/04/2020',20)</v>
      </c>
      <c r="E155" s="15" t="str">
        <f t="shared" si="1"/>
        <v>INSERT INTO PAGAMENTO (codAbbonamento,dataPagamento,importo) VALUES ('15FRT585','12/04/2020',20)</v>
      </c>
    </row>
    <row r="156" spans="1:5" s="17" customFormat="1" x14ac:dyDescent="0.3">
      <c r="A156" s="15" t="s">
        <v>324</v>
      </c>
      <c r="B156" s="18" t="s">
        <v>1453</v>
      </c>
      <c r="C156" s="15">
        <v>20</v>
      </c>
      <c r="D156" s="17" t="str">
        <f t="shared" si="0"/>
        <v>('15FRT585','12/05/2020',20)</v>
      </c>
      <c r="E156" s="15" t="str">
        <f t="shared" si="1"/>
        <v>INSERT INTO PAGAMENTO (codAbbonamento,dataPagamento,importo) VALUES ('15FRT585','12/05/2020',20)</v>
      </c>
    </row>
    <row r="157" spans="1:5" s="17" customFormat="1" x14ac:dyDescent="0.3">
      <c r="A157" s="15" t="s">
        <v>324</v>
      </c>
      <c r="B157" s="18" t="s">
        <v>1454</v>
      </c>
      <c r="C157" s="15">
        <v>20</v>
      </c>
      <c r="D157" s="17" t="str">
        <f t="shared" si="0"/>
        <v>('15FRT585','12/06/2020',20)</v>
      </c>
      <c r="E157" s="15" t="str">
        <f t="shared" si="1"/>
        <v>INSERT INTO PAGAMENTO (codAbbonamento,dataPagamento,importo) VALUES ('15FRT585','12/06/2020',20)</v>
      </c>
    </row>
    <row r="158" spans="1:5" s="17" customFormat="1" x14ac:dyDescent="0.3">
      <c r="A158" s="15" t="s">
        <v>324</v>
      </c>
      <c r="B158" s="18" t="s">
        <v>291</v>
      </c>
      <c r="C158" s="15">
        <v>20</v>
      </c>
      <c r="D158" s="17" t="str">
        <f t="shared" si="0"/>
        <v>('15FRT585','12/07/2020',20)</v>
      </c>
      <c r="E158" s="15" t="str">
        <f t="shared" si="1"/>
        <v>INSERT INTO PAGAMENTO (codAbbonamento,dataPagamento,importo) VALUES ('15FRT585','12/07/2020',20)</v>
      </c>
    </row>
    <row r="159" spans="1:5" s="17" customFormat="1" x14ac:dyDescent="0.3">
      <c r="A159" s="15" t="s">
        <v>324</v>
      </c>
      <c r="B159" s="18" t="s">
        <v>295</v>
      </c>
      <c r="C159" s="15">
        <v>20</v>
      </c>
      <c r="D159" s="17" t="str">
        <f t="shared" si="0"/>
        <v>('15FRT585','12/08/2020',20)</v>
      </c>
      <c r="E159" s="15" t="str">
        <f t="shared" si="1"/>
        <v>INSERT INTO PAGAMENTO (codAbbonamento,dataPagamento,importo) VALUES ('15FRT585','12/08/2020',20)</v>
      </c>
    </row>
    <row r="160" spans="1:5" s="17" customFormat="1" x14ac:dyDescent="0.3">
      <c r="A160" s="15" t="s">
        <v>324</v>
      </c>
      <c r="B160" s="18" t="s">
        <v>1317</v>
      </c>
      <c r="C160" s="15">
        <v>20</v>
      </c>
      <c r="D160" s="17" t="str">
        <f t="shared" si="0"/>
        <v>('15FRT585','12/09/2020',20)</v>
      </c>
      <c r="E160" s="15" t="str">
        <f t="shared" si="1"/>
        <v>INSERT INTO PAGAMENTO (codAbbonamento,dataPagamento,importo) VALUES ('15FRT585','12/09/2020',20)</v>
      </c>
    </row>
    <row r="161" spans="1:5" s="17" customFormat="1" x14ac:dyDescent="0.3">
      <c r="A161" s="15" t="s">
        <v>324</v>
      </c>
      <c r="B161" s="18" t="s">
        <v>1318</v>
      </c>
      <c r="C161" s="15">
        <v>20</v>
      </c>
      <c r="D161" s="17" t="str">
        <f t="shared" si="0"/>
        <v>('15FRT585','12/10/2020',20)</v>
      </c>
      <c r="E161" s="15" t="str">
        <f t="shared" si="1"/>
        <v>INSERT INTO PAGAMENTO (codAbbonamento,dataPagamento,importo) VALUES ('15FRT585','12/10/2020',20)</v>
      </c>
    </row>
    <row r="162" spans="1:5" s="17" customFormat="1" x14ac:dyDescent="0.3">
      <c r="A162" s="15" t="s">
        <v>324</v>
      </c>
      <c r="B162" s="18" t="s">
        <v>1319</v>
      </c>
      <c r="C162" s="15">
        <v>20</v>
      </c>
      <c r="D162" s="17" t="str">
        <f t="shared" si="0"/>
        <v>('15FRT585','12/11/2020',20)</v>
      </c>
      <c r="E162" s="15" t="str">
        <f t="shared" si="1"/>
        <v>INSERT INTO PAGAMENTO (codAbbonamento,dataPagamento,importo) VALUES ('15FRT585','12/11/2020',20)</v>
      </c>
    </row>
    <row r="163" spans="1:5" s="17" customFormat="1" x14ac:dyDescent="0.3">
      <c r="A163" s="15" t="s">
        <v>324</v>
      </c>
      <c r="B163" s="18" t="s">
        <v>1320</v>
      </c>
      <c r="C163" s="15">
        <v>20</v>
      </c>
      <c r="D163" s="17" t="str">
        <f t="shared" si="0"/>
        <v>('15FRT585','12/12/2020',20)</v>
      </c>
      <c r="E163" s="15" t="str">
        <f t="shared" si="1"/>
        <v>INSERT INTO PAGAMENTO (codAbbonamento,dataPagamento,importo) VALUES ('15FRT585','12/12/2020',20)</v>
      </c>
    </row>
    <row r="164" spans="1:5" s="17" customFormat="1" x14ac:dyDescent="0.3">
      <c r="A164" s="15" t="s">
        <v>324</v>
      </c>
      <c r="B164" s="18" t="s">
        <v>1321</v>
      </c>
      <c r="C164" s="15">
        <v>20</v>
      </c>
      <c r="D164" s="17" t="str">
        <f t="shared" si="0"/>
        <v>('15FRT585','12/01/2021',20)</v>
      </c>
      <c r="E164" s="15" t="str">
        <f t="shared" si="1"/>
        <v>INSERT INTO PAGAMENTO (codAbbonamento,dataPagamento,importo) VALUES ('15FRT585','12/01/2021',20)</v>
      </c>
    </row>
    <row r="165" spans="1:5" s="17" customFormat="1" x14ac:dyDescent="0.3">
      <c r="A165" s="15" t="s">
        <v>324</v>
      </c>
      <c r="B165" s="18" t="s">
        <v>1322</v>
      </c>
      <c r="C165" s="15">
        <v>20</v>
      </c>
      <c r="D165" s="17" t="str">
        <f t="shared" si="0"/>
        <v>('15FRT585','12/02/2021',20)</v>
      </c>
      <c r="E165" s="15" t="str">
        <f t="shared" si="1"/>
        <v>INSERT INTO PAGAMENTO (codAbbonamento,dataPagamento,importo) VALUES ('15FRT585','12/02/2021',20)</v>
      </c>
    </row>
    <row r="166" spans="1:5" s="17" customFormat="1" x14ac:dyDescent="0.3">
      <c r="A166" s="15" t="s">
        <v>324</v>
      </c>
      <c r="B166" s="18" t="s">
        <v>1323</v>
      </c>
      <c r="C166" s="15">
        <v>20</v>
      </c>
      <c r="D166" s="17" t="str">
        <f t="shared" si="0"/>
        <v>('15FRT585','12/03/2021',20)</v>
      </c>
      <c r="E166" s="15" t="str">
        <f t="shared" si="1"/>
        <v>INSERT INTO PAGAMENTO (codAbbonamento,dataPagamento,importo) VALUES ('15FRT585','12/03/2021',20)</v>
      </c>
    </row>
    <row r="167" spans="1:5" s="17" customFormat="1" x14ac:dyDescent="0.3">
      <c r="A167" s="15" t="s">
        <v>324</v>
      </c>
      <c r="B167" s="18" t="s">
        <v>1324</v>
      </c>
      <c r="C167" s="15">
        <v>20</v>
      </c>
      <c r="D167" s="17" t="str">
        <f t="shared" si="0"/>
        <v>('15FRT585','12/04/2021',20)</v>
      </c>
      <c r="E167" s="15" t="str">
        <f t="shared" si="1"/>
        <v>INSERT INTO PAGAMENTO (codAbbonamento,dataPagamento,importo) VALUES ('15FRT585','12/04/2021',20)</v>
      </c>
    </row>
    <row r="168" spans="1:5" s="17" customFormat="1" x14ac:dyDescent="0.3">
      <c r="A168" s="15" t="s">
        <v>324</v>
      </c>
      <c r="B168" s="18" t="s">
        <v>1325</v>
      </c>
      <c r="C168" s="15">
        <v>20</v>
      </c>
      <c r="D168" s="17" t="str">
        <f t="shared" si="0"/>
        <v>('15FRT585','12/05/2021',20)</v>
      </c>
      <c r="E168" s="15" t="str">
        <f t="shared" si="1"/>
        <v>INSERT INTO PAGAMENTO (codAbbonamento,dataPagamento,importo) VALUES ('15FRT585','12/05/2021',20)</v>
      </c>
    </row>
    <row r="169" spans="1:5" s="17" customFormat="1" x14ac:dyDescent="0.3">
      <c r="A169" s="15" t="s">
        <v>324</v>
      </c>
      <c r="B169" s="18" t="s">
        <v>1326</v>
      </c>
      <c r="C169" s="15">
        <v>20</v>
      </c>
      <c r="D169" s="17" t="str">
        <f t="shared" si="0"/>
        <v>('15FRT585','12/06/2021',20)</v>
      </c>
      <c r="E169" s="15" t="str">
        <f t="shared" si="1"/>
        <v>INSERT INTO PAGAMENTO (codAbbonamento,dataPagamento,importo) VALUES ('15FRT585','12/06/2021',20)</v>
      </c>
    </row>
    <row r="170" spans="1:5" s="17" customFormat="1" x14ac:dyDescent="0.3">
      <c r="A170" s="17" t="s">
        <v>331</v>
      </c>
      <c r="B170" s="18" t="s">
        <v>1422</v>
      </c>
      <c r="C170" s="17">
        <v>20</v>
      </c>
      <c r="D170" s="17" t="str">
        <f t="shared" si="0"/>
        <v>('18SRT582','09/06/2020',20)</v>
      </c>
      <c r="E170" s="15" t="str">
        <f t="shared" si="1"/>
        <v>INSERT INTO PAGAMENTO (codAbbonamento,dataPagamento,importo) VALUES ('18SRT582','09/06/2020',20)</v>
      </c>
    </row>
    <row r="171" spans="1:5" s="17" customFormat="1" x14ac:dyDescent="0.3">
      <c r="A171" s="17" t="s">
        <v>331</v>
      </c>
      <c r="B171" s="18" t="s">
        <v>1423</v>
      </c>
      <c r="C171" s="17">
        <v>20</v>
      </c>
      <c r="D171" s="17" t="str">
        <f t="shared" si="0"/>
        <v>('18SRT582','09/07/2020',20)</v>
      </c>
      <c r="E171" s="15" t="str">
        <f t="shared" si="1"/>
        <v>INSERT INTO PAGAMENTO (codAbbonamento,dataPagamento,importo) VALUES ('18SRT582','09/07/2020',20)</v>
      </c>
    </row>
    <row r="172" spans="1:5" s="17" customFormat="1" x14ac:dyDescent="0.3">
      <c r="A172" s="17" t="s">
        <v>331</v>
      </c>
      <c r="B172" s="18" t="s">
        <v>1424</v>
      </c>
      <c r="C172" s="17">
        <v>20</v>
      </c>
      <c r="D172" s="17" t="str">
        <f t="shared" si="0"/>
        <v>('18SRT582','09/08/2020',20)</v>
      </c>
      <c r="E172" s="15" t="str">
        <f t="shared" si="1"/>
        <v>INSERT INTO PAGAMENTO (codAbbonamento,dataPagamento,importo) VALUES ('18SRT582','09/08/2020',20)</v>
      </c>
    </row>
    <row r="173" spans="1:5" s="17" customFormat="1" x14ac:dyDescent="0.3">
      <c r="A173" s="17" t="s">
        <v>331</v>
      </c>
      <c r="B173" s="18" t="s">
        <v>1425</v>
      </c>
      <c r="C173" s="17">
        <v>20</v>
      </c>
      <c r="D173" s="17" t="str">
        <f t="shared" si="0"/>
        <v>('18SRT582','09/09/2020',20)</v>
      </c>
      <c r="E173" s="15" t="str">
        <f t="shared" si="1"/>
        <v>INSERT INTO PAGAMENTO (codAbbonamento,dataPagamento,importo) VALUES ('18SRT582','09/09/2020',20)</v>
      </c>
    </row>
    <row r="174" spans="1:5" s="17" customFormat="1" x14ac:dyDescent="0.3">
      <c r="A174" s="17" t="s">
        <v>331</v>
      </c>
      <c r="B174" s="18" t="s">
        <v>1426</v>
      </c>
      <c r="C174" s="17">
        <v>20</v>
      </c>
      <c r="D174" s="17" t="str">
        <f t="shared" si="0"/>
        <v>('18SRT582','09/10/2020',20)</v>
      </c>
      <c r="E174" s="15" t="str">
        <f t="shared" si="1"/>
        <v>INSERT INTO PAGAMENTO (codAbbonamento,dataPagamento,importo) VALUES ('18SRT582','09/10/2020',20)</v>
      </c>
    </row>
    <row r="175" spans="1:5" s="17" customFormat="1" x14ac:dyDescent="0.3">
      <c r="A175" s="17" t="s">
        <v>331</v>
      </c>
      <c r="B175" s="18" t="s">
        <v>1427</v>
      </c>
      <c r="C175" s="17">
        <v>20</v>
      </c>
      <c r="D175" s="17" t="str">
        <f t="shared" si="0"/>
        <v>('18SRT582','09/11/2020',20)</v>
      </c>
      <c r="E175" s="15" t="str">
        <f t="shared" si="1"/>
        <v>INSERT INTO PAGAMENTO (codAbbonamento,dataPagamento,importo) VALUES ('18SRT582','09/11/2020',20)</v>
      </c>
    </row>
    <row r="176" spans="1:5" s="17" customFormat="1" x14ac:dyDescent="0.3">
      <c r="A176" s="17" t="s">
        <v>331</v>
      </c>
      <c r="B176" s="18" t="s">
        <v>1428</v>
      </c>
      <c r="C176" s="17">
        <v>20</v>
      </c>
      <c r="D176" s="17" t="str">
        <f t="shared" si="0"/>
        <v>('18SRT582','09/12/2020',20)</v>
      </c>
      <c r="E176" s="15" t="str">
        <f t="shared" si="1"/>
        <v>INSERT INTO PAGAMENTO (codAbbonamento,dataPagamento,importo) VALUES ('18SRT582','09/12/2020',20)</v>
      </c>
    </row>
    <row r="177" spans="1:5" s="17" customFormat="1" x14ac:dyDescent="0.3">
      <c r="A177" s="17" t="s">
        <v>331</v>
      </c>
      <c r="B177" s="18" t="s">
        <v>1429</v>
      </c>
      <c r="C177" s="17">
        <v>20</v>
      </c>
      <c r="D177" s="17" t="str">
        <f t="shared" si="0"/>
        <v>('18SRT582','09/01/2021',20)</v>
      </c>
      <c r="E177" s="15" t="str">
        <f t="shared" si="1"/>
        <v>INSERT INTO PAGAMENTO (codAbbonamento,dataPagamento,importo) VALUES ('18SRT582','09/01/2021',20)</v>
      </c>
    </row>
    <row r="178" spans="1:5" s="17" customFormat="1" x14ac:dyDescent="0.3">
      <c r="A178" s="17" t="s">
        <v>331</v>
      </c>
      <c r="B178" s="18" t="s">
        <v>1430</v>
      </c>
      <c r="C178" s="17">
        <v>20</v>
      </c>
      <c r="D178" s="17" t="str">
        <f t="shared" si="0"/>
        <v>('18SRT582','09/02/2021',20)</v>
      </c>
      <c r="E178" s="15" t="str">
        <f t="shared" si="1"/>
        <v>INSERT INTO PAGAMENTO (codAbbonamento,dataPagamento,importo) VALUES ('18SRT582','09/02/2021',20)</v>
      </c>
    </row>
    <row r="179" spans="1:5" s="17" customFormat="1" x14ac:dyDescent="0.3">
      <c r="A179" s="17" t="s">
        <v>331</v>
      </c>
      <c r="B179" s="18" t="s">
        <v>1431</v>
      </c>
      <c r="C179" s="17">
        <v>20</v>
      </c>
      <c r="D179" s="17" t="str">
        <f t="shared" si="0"/>
        <v>('18SRT582','09/03/2021',20)</v>
      </c>
      <c r="E179" s="15" t="str">
        <f t="shared" si="1"/>
        <v>INSERT INTO PAGAMENTO (codAbbonamento,dataPagamento,importo) VALUES ('18SRT582','09/03/2021',20)</v>
      </c>
    </row>
    <row r="180" spans="1:5" s="17" customFormat="1" x14ac:dyDescent="0.3">
      <c r="A180" s="17" t="s">
        <v>331</v>
      </c>
      <c r="B180" s="18" t="s">
        <v>1432</v>
      </c>
      <c r="C180" s="17">
        <v>20</v>
      </c>
      <c r="D180" s="17" t="str">
        <f t="shared" si="0"/>
        <v>('18SRT582','09/04/2021',20)</v>
      </c>
      <c r="E180" s="15" t="str">
        <f t="shared" si="1"/>
        <v>INSERT INTO PAGAMENTO (codAbbonamento,dataPagamento,importo) VALUES ('18SRT582','09/04/2021',20)</v>
      </c>
    </row>
    <row r="181" spans="1:5" s="17" customFormat="1" x14ac:dyDescent="0.3">
      <c r="A181" s="17" t="s">
        <v>331</v>
      </c>
      <c r="B181" s="18" t="s">
        <v>1433</v>
      </c>
      <c r="C181" s="17">
        <v>20</v>
      </c>
      <c r="D181" s="17" t="str">
        <f t="shared" si="0"/>
        <v>('18SRT582','09/05/2021',20)</v>
      </c>
      <c r="E181" s="15" t="str">
        <f t="shared" si="1"/>
        <v>INSERT INTO PAGAMENTO (codAbbonamento,dataPagamento,importo) VALUES ('18SRT582','09/05/2021',20)</v>
      </c>
    </row>
    <row r="182" spans="1:5" s="17" customFormat="1" x14ac:dyDescent="0.3">
      <c r="A182" s="17" t="s">
        <v>331</v>
      </c>
      <c r="B182" s="18" t="s">
        <v>1434</v>
      </c>
      <c r="C182" s="17">
        <v>20</v>
      </c>
      <c r="D182" s="17" t="str">
        <f t="shared" si="0"/>
        <v>('18SRT582','09/06/2021',20)</v>
      </c>
      <c r="E182" s="15" t="str">
        <f t="shared" si="1"/>
        <v>INSERT INTO PAGAMENTO (codAbbonamento,dataPagamento,importo) VALUES ('18SRT582','09/06/2021',20)</v>
      </c>
    </row>
    <row r="183" spans="1:5" s="17" customFormat="1" x14ac:dyDescent="0.3">
      <c r="A183" s="17" t="s">
        <v>329</v>
      </c>
      <c r="B183" s="18" t="s">
        <v>1406</v>
      </c>
      <c r="C183" s="17">
        <v>20</v>
      </c>
      <c r="D183" s="17" t="str">
        <f t="shared" si="0"/>
        <v>('18SRT583','10/03/2020',20)</v>
      </c>
      <c r="E183" s="15" t="str">
        <f t="shared" si="1"/>
        <v>INSERT INTO PAGAMENTO (codAbbonamento,dataPagamento,importo) VALUES ('18SRT583','10/03/2020',20)</v>
      </c>
    </row>
    <row r="184" spans="1:5" s="17" customFormat="1" x14ac:dyDescent="0.3">
      <c r="A184" s="17" t="s">
        <v>329</v>
      </c>
      <c r="B184" s="18" t="s">
        <v>1407</v>
      </c>
      <c r="C184" s="17">
        <v>20</v>
      </c>
      <c r="D184" s="17" t="str">
        <f t="shared" si="0"/>
        <v>('18SRT583','10/04/2020',20)</v>
      </c>
      <c r="E184" s="15" t="str">
        <f t="shared" si="1"/>
        <v>INSERT INTO PAGAMENTO (codAbbonamento,dataPagamento,importo) VALUES ('18SRT583','10/04/2020',20)</v>
      </c>
    </row>
    <row r="185" spans="1:5" s="17" customFormat="1" x14ac:dyDescent="0.3">
      <c r="A185" s="17" t="s">
        <v>329</v>
      </c>
      <c r="B185" s="18" t="s">
        <v>1408</v>
      </c>
      <c r="C185" s="17">
        <v>20</v>
      </c>
      <c r="D185" s="17" t="str">
        <f t="shared" si="0"/>
        <v>('18SRT583','10/05/2020',20)</v>
      </c>
      <c r="E185" s="15" t="str">
        <f t="shared" si="1"/>
        <v>INSERT INTO PAGAMENTO (codAbbonamento,dataPagamento,importo) VALUES ('18SRT583','10/05/2020',20)</v>
      </c>
    </row>
    <row r="186" spans="1:5" s="17" customFormat="1" x14ac:dyDescent="0.3">
      <c r="A186" s="17" t="s">
        <v>329</v>
      </c>
      <c r="B186" s="18" t="s">
        <v>1409</v>
      </c>
      <c r="C186" s="17">
        <v>20</v>
      </c>
      <c r="D186" s="17" t="str">
        <f t="shared" si="0"/>
        <v>('18SRT583','10/06/2020',20)</v>
      </c>
      <c r="E186" s="15" t="str">
        <f t="shared" si="1"/>
        <v>INSERT INTO PAGAMENTO (codAbbonamento,dataPagamento,importo) VALUES ('18SRT583','10/06/2020',20)</v>
      </c>
    </row>
    <row r="187" spans="1:5" s="17" customFormat="1" x14ac:dyDescent="0.3">
      <c r="A187" s="17" t="s">
        <v>329</v>
      </c>
      <c r="B187" s="18" t="s">
        <v>1410</v>
      </c>
      <c r="C187" s="17">
        <v>20</v>
      </c>
      <c r="D187" s="17" t="str">
        <f t="shared" si="0"/>
        <v>('18SRT583','10/07/2020',20)</v>
      </c>
      <c r="E187" s="15" t="str">
        <f t="shared" si="1"/>
        <v>INSERT INTO PAGAMENTO (codAbbonamento,dataPagamento,importo) VALUES ('18SRT583','10/07/2020',20)</v>
      </c>
    </row>
    <row r="188" spans="1:5" s="17" customFormat="1" x14ac:dyDescent="0.3">
      <c r="A188" s="17" t="s">
        <v>329</v>
      </c>
      <c r="B188" s="18" t="s">
        <v>1411</v>
      </c>
      <c r="C188" s="17">
        <v>20</v>
      </c>
      <c r="D188" s="17" t="str">
        <f t="shared" si="0"/>
        <v>('18SRT583','10/08/2020',20)</v>
      </c>
      <c r="E188" s="15" t="str">
        <f t="shared" si="1"/>
        <v>INSERT INTO PAGAMENTO (codAbbonamento,dataPagamento,importo) VALUES ('18SRT583','10/08/2020',20)</v>
      </c>
    </row>
    <row r="189" spans="1:5" s="17" customFormat="1" x14ac:dyDescent="0.3">
      <c r="A189" s="17" t="s">
        <v>329</v>
      </c>
      <c r="B189" s="18" t="s">
        <v>1412</v>
      </c>
      <c r="C189" s="17">
        <v>20</v>
      </c>
      <c r="D189" s="17" t="str">
        <f t="shared" si="0"/>
        <v>('18SRT583','10/09/2020',20)</v>
      </c>
      <c r="E189" s="15" t="str">
        <f t="shared" si="1"/>
        <v>INSERT INTO PAGAMENTO (codAbbonamento,dataPagamento,importo) VALUES ('18SRT583','10/09/2020',20)</v>
      </c>
    </row>
    <row r="190" spans="1:5" s="17" customFormat="1" x14ac:dyDescent="0.3">
      <c r="A190" s="17" t="s">
        <v>329</v>
      </c>
      <c r="B190" s="18" t="s">
        <v>1413</v>
      </c>
      <c r="C190" s="17">
        <v>20</v>
      </c>
      <c r="D190" s="17" t="str">
        <f t="shared" si="0"/>
        <v>('18SRT583','10/10/2020',20)</v>
      </c>
      <c r="E190" s="15" t="str">
        <f t="shared" si="1"/>
        <v>INSERT INTO PAGAMENTO (codAbbonamento,dataPagamento,importo) VALUES ('18SRT583','10/10/2020',20)</v>
      </c>
    </row>
    <row r="191" spans="1:5" s="17" customFormat="1" x14ac:dyDescent="0.3">
      <c r="A191" s="17" t="s">
        <v>329</v>
      </c>
      <c r="B191" s="18" t="s">
        <v>1414</v>
      </c>
      <c r="C191" s="17">
        <v>20</v>
      </c>
      <c r="D191" s="17" t="str">
        <f t="shared" si="0"/>
        <v>('18SRT583','10/11/2020',20)</v>
      </c>
      <c r="E191" s="15" t="str">
        <f t="shared" si="1"/>
        <v>INSERT INTO PAGAMENTO (codAbbonamento,dataPagamento,importo) VALUES ('18SRT583','10/11/2020',20)</v>
      </c>
    </row>
    <row r="192" spans="1:5" s="17" customFormat="1" x14ac:dyDescent="0.3">
      <c r="A192" s="17" t="s">
        <v>329</v>
      </c>
      <c r="B192" s="18" t="s">
        <v>1415</v>
      </c>
      <c r="C192" s="17">
        <v>20</v>
      </c>
      <c r="D192" s="17" t="str">
        <f t="shared" si="0"/>
        <v>('18SRT583','10/12/2020',20)</v>
      </c>
      <c r="E192" s="15" t="str">
        <f t="shared" si="1"/>
        <v>INSERT INTO PAGAMENTO (codAbbonamento,dataPagamento,importo) VALUES ('18SRT583','10/12/2020',20)</v>
      </c>
    </row>
    <row r="193" spans="1:5" s="17" customFormat="1" x14ac:dyDescent="0.3">
      <c r="A193" s="17" t="s">
        <v>329</v>
      </c>
      <c r="B193" s="18" t="s">
        <v>1416</v>
      </c>
      <c r="C193" s="17">
        <v>20</v>
      </c>
      <c r="D193" s="17" t="str">
        <f t="shared" si="0"/>
        <v>('18SRT583','10/01/2021',20)</v>
      </c>
      <c r="E193" s="15" t="str">
        <f t="shared" si="1"/>
        <v>INSERT INTO PAGAMENTO (codAbbonamento,dataPagamento,importo) VALUES ('18SRT583','10/01/2021',20)</v>
      </c>
    </row>
    <row r="194" spans="1:5" s="17" customFormat="1" x14ac:dyDescent="0.3">
      <c r="A194" s="17" t="s">
        <v>329</v>
      </c>
      <c r="B194" s="18" t="s">
        <v>1417</v>
      </c>
      <c r="C194" s="17">
        <v>20</v>
      </c>
      <c r="D194" s="17" t="str">
        <f t="shared" si="0"/>
        <v>('18SRT583','10/02/2021',20)</v>
      </c>
      <c r="E194" s="15" t="str">
        <f t="shared" si="1"/>
        <v>INSERT INTO PAGAMENTO (codAbbonamento,dataPagamento,importo) VALUES ('18SRT583','10/02/2021',20)</v>
      </c>
    </row>
    <row r="195" spans="1:5" s="17" customFormat="1" x14ac:dyDescent="0.3">
      <c r="A195" s="17" t="s">
        <v>329</v>
      </c>
      <c r="B195" s="18" t="s">
        <v>1418</v>
      </c>
      <c r="C195" s="17">
        <v>20</v>
      </c>
      <c r="D195" s="17" t="str">
        <f t="shared" si="0"/>
        <v>('18SRT583','10/03/2021',20)</v>
      </c>
      <c r="E195" s="15" t="str">
        <f t="shared" si="1"/>
        <v>INSERT INTO PAGAMENTO (codAbbonamento,dataPagamento,importo) VALUES ('18SRT583','10/03/2021',20)</v>
      </c>
    </row>
    <row r="196" spans="1:5" s="17" customFormat="1" x14ac:dyDescent="0.3">
      <c r="A196" s="17" t="s">
        <v>329</v>
      </c>
      <c r="B196" s="18" t="s">
        <v>1419</v>
      </c>
      <c r="C196" s="17">
        <v>20</v>
      </c>
      <c r="D196" s="17" t="str">
        <f t="shared" si="0"/>
        <v>('18SRT583','10/04/2021',20)</v>
      </c>
      <c r="E196" s="15" t="str">
        <f t="shared" si="1"/>
        <v>INSERT INTO PAGAMENTO (codAbbonamento,dataPagamento,importo) VALUES ('18SRT583','10/04/2021',20)</v>
      </c>
    </row>
    <row r="197" spans="1:5" s="17" customFormat="1" x14ac:dyDescent="0.3">
      <c r="A197" s="17" t="s">
        <v>329</v>
      </c>
      <c r="B197" s="18" t="s">
        <v>1420</v>
      </c>
      <c r="C197" s="17">
        <v>20</v>
      </c>
      <c r="D197" s="17" t="str">
        <f t="shared" si="0"/>
        <v>('18SRT583','10/05/2021',20)</v>
      </c>
      <c r="E197" s="15" t="str">
        <f t="shared" si="1"/>
        <v>INSERT INTO PAGAMENTO (codAbbonamento,dataPagamento,importo) VALUES ('18SRT583','10/05/2021',20)</v>
      </c>
    </row>
    <row r="198" spans="1:5" s="17" customFormat="1" x14ac:dyDescent="0.3">
      <c r="A198" s="17" t="s">
        <v>329</v>
      </c>
      <c r="B198" s="18" t="s">
        <v>1421</v>
      </c>
      <c r="C198" s="17">
        <v>20</v>
      </c>
      <c r="D198" s="17" t="str">
        <f t="shared" si="0"/>
        <v>('18SRT583','10/06/2021',20)</v>
      </c>
      <c r="E198" s="15" t="str">
        <f t="shared" si="1"/>
        <v>INSERT INTO PAGAMENTO (codAbbonamento,dataPagamento,importo) VALUES ('18SRT583','10/06/2021',20)</v>
      </c>
    </row>
    <row r="199" spans="1:5" s="17" customFormat="1" x14ac:dyDescent="0.3">
      <c r="A199" s="17" t="s">
        <v>327</v>
      </c>
      <c r="B199" s="18" t="s">
        <v>1380</v>
      </c>
      <c r="C199" s="17">
        <v>20</v>
      </c>
      <c r="D199" s="17" t="str">
        <f t="shared" si="0"/>
        <v>('18SRT584','11/03/2020',20)</v>
      </c>
      <c r="E199" s="15" t="str">
        <f t="shared" si="1"/>
        <v>INSERT INTO PAGAMENTO (codAbbonamento,dataPagamento,importo) VALUES ('18SRT584','11/03/2020',20)</v>
      </c>
    </row>
    <row r="200" spans="1:5" s="17" customFormat="1" x14ac:dyDescent="0.3">
      <c r="A200" s="17" t="s">
        <v>327</v>
      </c>
      <c r="B200" s="18" t="s">
        <v>1381</v>
      </c>
      <c r="C200" s="17">
        <v>20</v>
      </c>
      <c r="D200" s="17" t="str">
        <f t="shared" si="0"/>
        <v>('18SRT584','11/04/2020',20)</v>
      </c>
      <c r="E200" s="15" t="str">
        <f t="shared" si="1"/>
        <v>INSERT INTO PAGAMENTO (codAbbonamento,dataPagamento,importo) VALUES ('18SRT584','11/04/2020',20)</v>
      </c>
    </row>
    <row r="201" spans="1:5" s="17" customFormat="1" x14ac:dyDescent="0.3">
      <c r="A201" s="17" t="s">
        <v>327</v>
      </c>
      <c r="B201" s="18" t="s">
        <v>1382</v>
      </c>
      <c r="C201" s="17">
        <v>20</v>
      </c>
      <c r="D201" s="17" t="str">
        <f t="shared" si="0"/>
        <v>('18SRT584','11/05/2020',20)</v>
      </c>
      <c r="E201" s="15" t="str">
        <f t="shared" si="1"/>
        <v>INSERT INTO PAGAMENTO (codAbbonamento,dataPagamento,importo) VALUES ('18SRT584','11/05/2020',20)</v>
      </c>
    </row>
    <row r="202" spans="1:5" s="17" customFormat="1" x14ac:dyDescent="0.3">
      <c r="A202" s="17" t="s">
        <v>327</v>
      </c>
      <c r="B202" s="18" t="s">
        <v>1383</v>
      </c>
      <c r="C202" s="17">
        <v>20</v>
      </c>
      <c r="D202" s="17" t="str">
        <f t="shared" si="0"/>
        <v>('18SRT584','11/06/2020',20)</v>
      </c>
      <c r="E202" s="15" t="str">
        <f t="shared" si="1"/>
        <v>INSERT INTO PAGAMENTO (codAbbonamento,dataPagamento,importo) VALUES ('18SRT584','11/06/2020',20)</v>
      </c>
    </row>
    <row r="203" spans="1:5" s="17" customFormat="1" x14ac:dyDescent="0.3">
      <c r="A203" s="17" t="s">
        <v>327</v>
      </c>
      <c r="B203" s="18" t="s">
        <v>297</v>
      </c>
      <c r="C203" s="17">
        <v>20</v>
      </c>
      <c r="D203" s="17" t="str">
        <f t="shared" si="0"/>
        <v>('18SRT584','11/07/2020',20)</v>
      </c>
      <c r="E203" s="15" t="str">
        <f t="shared" si="1"/>
        <v>INSERT INTO PAGAMENTO (codAbbonamento,dataPagamento,importo) VALUES ('18SRT584','11/07/2020',20)</v>
      </c>
    </row>
    <row r="204" spans="1:5" s="17" customFormat="1" x14ac:dyDescent="0.3">
      <c r="A204" s="17" t="s">
        <v>327</v>
      </c>
      <c r="B204" s="18" t="s">
        <v>1342</v>
      </c>
      <c r="C204" s="17">
        <v>20</v>
      </c>
      <c r="D204" s="17" t="str">
        <f t="shared" si="0"/>
        <v>('18SRT584','11/08/2020',20)</v>
      </c>
      <c r="E204" s="15" t="str">
        <f t="shared" si="1"/>
        <v>INSERT INTO PAGAMENTO (codAbbonamento,dataPagamento,importo) VALUES ('18SRT584','11/08/2020',20)</v>
      </c>
    </row>
    <row r="205" spans="1:5" s="17" customFormat="1" x14ac:dyDescent="0.3">
      <c r="A205" s="17" t="s">
        <v>327</v>
      </c>
      <c r="B205" s="18" t="s">
        <v>1343</v>
      </c>
      <c r="C205" s="17">
        <v>20</v>
      </c>
      <c r="D205" s="17" t="str">
        <f t="shared" si="0"/>
        <v>('18SRT584','11/09/2020',20)</v>
      </c>
      <c r="E205" s="15" t="str">
        <f t="shared" si="1"/>
        <v>INSERT INTO PAGAMENTO (codAbbonamento,dataPagamento,importo) VALUES ('18SRT584','11/09/2020',20)</v>
      </c>
    </row>
    <row r="206" spans="1:5" s="17" customFormat="1" x14ac:dyDescent="0.3">
      <c r="A206" s="17" t="s">
        <v>327</v>
      </c>
      <c r="B206" s="18" t="s">
        <v>1344</v>
      </c>
      <c r="C206" s="17">
        <v>20</v>
      </c>
      <c r="D206" s="17" t="str">
        <f t="shared" si="0"/>
        <v>('18SRT584','11/10/2020',20)</v>
      </c>
      <c r="E206" s="15" t="str">
        <f t="shared" si="1"/>
        <v>INSERT INTO PAGAMENTO (codAbbonamento,dataPagamento,importo) VALUES ('18SRT584','11/10/2020',20)</v>
      </c>
    </row>
    <row r="207" spans="1:5" s="17" customFormat="1" x14ac:dyDescent="0.3">
      <c r="A207" s="17" t="s">
        <v>327</v>
      </c>
      <c r="B207" s="18" t="s">
        <v>1345</v>
      </c>
      <c r="C207" s="17">
        <v>20</v>
      </c>
      <c r="D207" s="17" t="str">
        <f t="shared" si="0"/>
        <v>('18SRT584','11/11/2020',20)</v>
      </c>
      <c r="E207" s="15" t="str">
        <f t="shared" si="1"/>
        <v>INSERT INTO PAGAMENTO (codAbbonamento,dataPagamento,importo) VALUES ('18SRT584','11/11/2020',20)</v>
      </c>
    </row>
    <row r="208" spans="1:5" s="17" customFormat="1" x14ac:dyDescent="0.3">
      <c r="A208" s="17" t="s">
        <v>327</v>
      </c>
      <c r="B208" s="18" t="s">
        <v>1346</v>
      </c>
      <c r="C208" s="17">
        <v>20</v>
      </c>
      <c r="D208" s="17" t="str">
        <f t="shared" si="0"/>
        <v>('18SRT584','11/12/2020',20)</v>
      </c>
      <c r="E208" s="15" t="str">
        <f t="shared" si="1"/>
        <v>INSERT INTO PAGAMENTO (codAbbonamento,dataPagamento,importo) VALUES ('18SRT584','11/12/2020',20)</v>
      </c>
    </row>
    <row r="209" spans="1:5" s="17" customFormat="1" x14ac:dyDescent="0.3">
      <c r="A209" s="17" t="s">
        <v>327</v>
      </c>
      <c r="B209" s="18" t="s">
        <v>1347</v>
      </c>
      <c r="C209" s="17">
        <v>20</v>
      </c>
      <c r="D209" s="17" t="str">
        <f t="shared" si="0"/>
        <v>('18SRT584','11/01/2021',20)</v>
      </c>
      <c r="E209" s="15" t="str">
        <f t="shared" si="1"/>
        <v>INSERT INTO PAGAMENTO (codAbbonamento,dataPagamento,importo) VALUES ('18SRT584','11/01/2021',20)</v>
      </c>
    </row>
    <row r="210" spans="1:5" s="17" customFormat="1" x14ac:dyDescent="0.3">
      <c r="A210" s="17" t="s">
        <v>327</v>
      </c>
      <c r="B210" s="18" t="s">
        <v>1348</v>
      </c>
      <c r="C210" s="17">
        <v>20</v>
      </c>
      <c r="D210" s="17" t="str">
        <f t="shared" ref="D210:D266" si="2">_xlfn.CONCAT("('",A210,"','",B210,"',",C210,")")</f>
        <v>('18SRT584','11/02/2021',20)</v>
      </c>
      <c r="E210" s="15" t="str">
        <f t="shared" si="1"/>
        <v>INSERT INTO PAGAMENTO (codAbbonamento,dataPagamento,importo) VALUES ('18SRT584','11/02/2021',20)</v>
      </c>
    </row>
    <row r="211" spans="1:5" s="17" customFormat="1" x14ac:dyDescent="0.3">
      <c r="A211" s="17" t="s">
        <v>327</v>
      </c>
      <c r="B211" s="18" t="s">
        <v>1349</v>
      </c>
      <c r="C211" s="17">
        <v>20</v>
      </c>
      <c r="D211" s="17" t="str">
        <f t="shared" si="2"/>
        <v>('18SRT584','11/03/2021',20)</v>
      </c>
      <c r="E211" s="15" t="str">
        <f t="shared" ref="E211:E267" si="3">_xlfn.CONCAT("INSERT INTO PAGAMENTO (",$A$1,",",$B$1,",",$C$1,")"," VALUES ",D211)</f>
        <v>INSERT INTO PAGAMENTO (codAbbonamento,dataPagamento,importo) VALUES ('18SRT584','11/03/2021',20)</v>
      </c>
    </row>
    <row r="212" spans="1:5" s="17" customFormat="1" x14ac:dyDescent="0.3">
      <c r="A212" s="17" t="s">
        <v>327</v>
      </c>
      <c r="B212" s="18" t="s">
        <v>1350</v>
      </c>
      <c r="C212" s="17">
        <v>20</v>
      </c>
      <c r="D212" s="17" t="str">
        <f t="shared" si="2"/>
        <v>('18SRT584','11/04/2021',20)</v>
      </c>
      <c r="E212" s="15" t="str">
        <f t="shared" si="3"/>
        <v>INSERT INTO PAGAMENTO (codAbbonamento,dataPagamento,importo) VALUES ('18SRT584','11/04/2021',20)</v>
      </c>
    </row>
    <row r="213" spans="1:5" s="17" customFormat="1" x14ac:dyDescent="0.3">
      <c r="A213" s="17" t="s">
        <v>327</v>
      </c>
      <c r="B213" s="18" t="s">
        <v>1351</v>
      </c>
      <c r="C213" s="17">
        <v>20</v>
      </c>
      <c r="D213" s="17" t="str">
        <f t="shared" si="2"/>
        <v>('18SRT584','11/05/2021',20)</v>
      </c>
      <c r="E213" s="15" t="str">
        <f t="shared" si="3"/>
        <v>INSERT INTO PAGAMENTO (codAbbonamento,dataPagamento,importo) VALUES ('18SRT584','11/05/2021',20)</v>
      </c>
    </row>
    <row r="214" spans="1:5" s="17" customFormat="1" x14ac:dyDescent="0.3">
      <c r="A214" s="17" t="s">
        <v>327</v>
      </c>
      <c r="B214" s="18" t="s">
        <v>1352</v>
      </c>
      <c r="C214" s="17">
        <v>20</v>
      </c>
      <c r="D214" s="17" t="str">
        <f t="shared" si="2"/>
        <v>('18SRT584','11/06/2021',20)</v>
      </c>
      <c r="E214" s="15" t="str">
        <f t="shared" si="3"/>
        <v>INSERT INTO PAGAMENTO (codAbbonamento,dataPagamento,importo) VALUES ('18SRT584','11/06/2021',20)</v>
      </c>
    </row>
    <row r="215" spans="1:5" s="17" customFormat="1" x14ac:dyDescent="0.3">
      <c r="A215" s="17" t="s">
        <v>300</v>
      </c>
      <c r="B215" s="18" t="s">
        <v>1368</v>
      </c>
      <c r="C215" s="17">
        <v>15</v>
      </c>
      <c r="D215" s="17" t="str">
        <f t="shared" si="2"/>
        <v>('21FRT595','22/06/2020',15)</v>
      </c>
      <c r="E215" s="15" t="str">
        <f t="shared" si="3"/>
        <v>INSERT INTO PAGAMENTO (codAbbonamento,dataPagamento,importo) VALUES ('21FRT595','22/06/2020',15)</v>
      </c>
    </row>
    <row r="216" spans="1:5" s="17" customFormat="1" x14ac:dyDescent="0.3">
      <c r="A216" s="17" t="s">
        <v>300</v>
      </c>
      <c r="B216" s="18" t="s">
        <v>1369</v>
      </c>
      <c r="C216" s="17">
        <v>15</v>
      </c>
      <c r="D216" s="17" t="str">
        <f t="shared" si="2"/>
        <v>('21FRT595','22/07/2020',15)</v>
      </c>
      <c r="E216" s="15" t="str">
        <f t="shared" si="3"/>
        <v>INSERT INTO PAGAMENTO (codAbbonamento,dataPagamento,importo) VALUES ('21FRT595','22/07/2020',15)</v>
      </c>
    </row>
    <row r="217" spans="1:5" s="17" customFormat="1" x14ac:dyDescent="0.3">
      <c r="A217" s="17" t="s">
        <v>300</v>
      </c>
      <c r="B217" s="18" t="s">
        <v>1370</v>
      </c>
      <c r="C217" s="17">
        <v>15</v>
      </c>
      <c r="D217" s="17" t="str">
        <f t="shared" si="2"/>
        <v>('21FRT595','22/08/2020',15)</v>
      </c>
      <c r="E217" s="15" t="str">
        <f t="shared" si="3"/>
        <v>INSERT INTO PAGAMENTO (codAbbonamento,dataPagamento,importo) VALUES ('21FRT595','22/08/2020',15)</v>
      </c>
    </row>
    <row r="218" spans="1:5" s="17" customFormat="1" x14ac:dyDescent="0.3">
      <c r="A218" s="17" t="s">
        <v>300</v>
      </c>
      <c r="B218" s="18" t="s">
        <v>1371</v>
      </c>
      <c r="C218" s="17">
        <v>15</v>
      </c>
      <c r="D218" s="17" t="str">
        <f t="shared" si="2"/>
        <v>('21FRT595','22/09/2020',15)</v>
      </c>
      <c r="E218" s="15" t="str">
        <f t="shared" si="3"/>
        <v>INSERT INTO PAGAMENTO (codAbbonamento,dataPagamento,importo) VALUES ('21FRT595','22/09/2020',15)</v>
      </c>
    </row>
    <row r="219" spans="1:5" s="17" customFormat="1" x14ac:dyDescent="0.3">
      <c r="A219" s="17" t="s">
        <v>300</v>
      </c>
      <c r="B219" s="18" t="s">
        <v>1372</v>
      </c>
      <c r="C219" s="17">
        <v>15</v>
      </c>
      <c r="D219" s="17" t="str">
        <f t="shared" si="2"/>
        <v>('21FRT595','22/10/2020',15)</v>
      </c>
      <c r="E219" s="15" t="str">
        <f t="shared" si="3"/>
        <v>INSERT INTO PAGAMENTO (codAbbonamento,dataPagamento,importo) VALUES ('21FRT595','22/10/2020',15)</v>
      </c>
    </row>
    <row r="220" spans="1:5" s="17" customFormat="1" x14ac:dyDescent="0.3">
      <c r="A220" s="17" t="s">
        <v>300</v>
      </c>
      <c r="B220" s="18" t="s">
        <v>1373</v>
      </c>
      <c r="C220" s="17">
        <v>15</v>
      </c>
      <c r="D220" s="17" t="str">
        <f t="shared" si="2"/>
        <v>('21FRT595','22/11/2020',15)</v>
      </c>
      <c r="E220" s="15" t="str">
        <f t="shared" si="3"/>
        <v>INSERT INTO PAGAMENTO (codAbbonamento,dataPagamento,importo) VALUES ('21FRT595','22/11/2020',15)</v>
      </c>
    </row>
    <row r="221" spans="1:5" s="17" customFormat="1" x14ac:dyDescent="0.3">
      <c r="A221" s="17" t="s">
        <v>300</v>
      </c>
      <c r="B221" s="18" t="s">
        <v>1374</v>
      </c>
      <c r="C221" s="17">
        <v>15</v>
      </c>
      <c r="D221" s="17" t="str">
        <f t="shared" si="2"/>
        <v>('21FRT595','22/12/2020',15)</v>
      </c>
      <c r="E221" s="15" t="str">
        <f t="shared" si="3"/>
        <v>INSERT INTO PAGAMENTO (codAbbonamento,dataPagamento,importo) VALUES ('21FRT595','22/12/2020',15)</v>
      </c>
    </row>
    <row r="222" spans="1:5" s="17" customFormat="1" x14ac:dyDescent="0.3">
      <c r="A222" s="17" t="s">
        <v>300</v>
      </c>
      <c r="B222" s="18" t="s">
        <v>1375</v>
      </c>
      <c r="C222" s="17">
        <v>15</v>
      </c>
      <c r="D222" s="17" t="str">
        <f t="shared" si="2"/>
        <v>('21FRT595','22/01/2021',15)</v>
      </c>
      <c r="E222" s="15" t="str">
        <f t="shared" si="3"/>
        <v>INSERT INTO PAGAMENTO (codAbbonamento,dataPagamento,importo) VALUES ('21FRT595','22/01/2021',15)</v>
      </c>
    </row>
    <row r="223" spans="1:5" s="17" customFormat="1" x14ac:dyDescent="0.3">
      <c r="A223" s="17" t="s">
        <v>300</v>
      </c>
      <c r="B223" s="18" t="s">
        <v>1376</v>
      </c>
      <c r="C223" s="17">
        <v>15</v>
      </c>
      <c r="D223" s="17" t="str">
        <f t="shared" si="2"/>
        <v>('21FRT595','22/02/2021',15)</v>
      </c>
      <c r="E223" s="15" t="str">
        <f t="shared" si="3"/>
        <v>INSERT INTO PAGAMENTO (codAbbonamento,dataPagamento,importo) VALUES ('21FRT595','22/02/2021',15)</v>
      </c>
    </row>
    <row r="224" spans="1:5" s="17" customFormat="1" x14ac:dyDescent="0.3">
      <c r="A224" s="17" t="s">
        <v>300</v>
      </c>
      <c r="B224" s="18" t="s">
        <v>1377</v>
      </c>
      <c r="C224" s="17">
        <v>15</v>
      </c>
      <c r="D224" s="17" t="str">
        <f t="shared" si="2"/>
        <v>('21FRT595','22/03/2021',15)</v>
      </c>
      <c r="E224" s="15" t="str">
        <f t="shared" si="3"/>
        <v>INSERT INTO PAGAMENTO (codAbbonamento,dataPagamento,importo) VALUES ('21FRT595','22/03/2021',15)</v>
      </c>
    </row>
    <row r="225" spans="1:5" s="17" customFormat="1" x14ac:dyDescent="0.3">
      <c r="A225" s="17" t="s">
        <v>300</v>
      </c>
      <c r="B225" s="18" t="s">
        <v>1378</v>
      </c>
      <c r="C225" s="17">
        <v>15</v>
      </c>
      <c r="D225" s="17" t="str">
        <f t="shared" si="2"/>
        <v>('21FRT595','22/04/2021',15)</v>
      </c>
      <c r="E225" s="15" t="str">
        <f t="shared" si="3"/>
        <v>INSERT INTO PAGAMENTO (codAbbonamento,dataPagamento,importo) VALUES ('21FRT595','22/04/2021',15)</v>
      </c>
    </row>
    <row r="226" spans="1:5" s="17" customFormat="1" x14ac:dyDescent="0.3">
      <c r="A226" s="17" t="s">
        <v>300</v>
      </c>
      <c r="B226" s="18" t="s">
        <v>1367</v>
      </c>
      <c r="C226" s="17">
        <v>15</v>
      </c>
      <c r="D226" s="17" t="str">
        <f t="shared" si="2"/>
        <v>('21FRT595','22/05/2021',15)</v>
      </c>
      <c r="E226" s="15" t="str">
        <f t="shared" si="3"/>
        <v>INSERT INTO PAGAMENTO (codAbbonamento,dataPagamento,importo) VALUES ('21FRT595','22/05/2021',15)</v>
      </c>
    </row>
    <row r="227" spans="1:5" s="17" customFormat="1" x14ac:dyDescent="0.3">
      <c r="A227" s="17" t="s">
        <v>300</v>
      </c>
      <c r="B227" s="18" t="s">
        <v>1379</v>
      </c>
      <c r="C227" s="17">
        <v>15</v>
      </c>
      <c r="D227" s="17" t="str">
        <f t="shared" si="2"/>
        <v>('21FRT595','22/06/2021',15)</v>
      </c>
      <c r="E227" s="15" t="str">
        <f t="shared" si="3"/>
        <v>INSERT INTO PAGAMENTO (codAbbonamento,dataPagamento,importo) VALUES ('21FRT595','22/06/2021',15)</v>
      </c>
    </row>
    <row r="228" spans="1:5" s="17" customFormat="1" x14ac:dyDescent="0.3">
      <c r="A228" s="17" t="s">
        <v>298</v>
      </c>
      <c r="B228" s="18" t="s">
        <v>1342</v>
      </c>
      <c r="C228" s="17">
        <v>15</v>
      </c>
      <c r="D228" s="17" t="str">
        <f t="shared" si="2"/>
        <v>('21FRT596','11/08/2020',15)</v>
      </c>
      <c r="E228" s="15" t="str">
        <f t="shared" si="3"/>
        <v>INSERT INTO PAGAMENTO (codAbbonamento,dataPagamento,importo) VALUES ('21FRT596','11/08/2020',15)</v>
      </c>
    </row>
    <row r="229" spans="1:5" s="17" customFormat="1" x14ac:dyDescent="0.3">
      <c r="A229" s="17" t="s">
        <v>298</v>
      </c>
      <c r="B229" s="18" t="s">
        <v>1343</v>
      </c>
      <c r="C229" s="17">
        <v>15</v>
      </c>
      <c r="D229" s="17" t="str">
        <f t="shared" si="2"/>
        <v>('21FRT596','11/09/2020',15)</v>
      </c>
      <c r="E229" s="15" t="str">
        <f t="shared" si="3"/>
        <v>INSERT INTO PAGAMENTO (codAbbonamento,dataPagamento,importo) VALUES ('21FRT596','11/09/2020',15)</v>
      </c>
    </row>
    <row r="230" spans="1:5" s="17" customFormat="1" x14ac:dyDescent="0.3">
      <c r="A230" s="17" t="s">
        <v>298</v>
      </c>
      <c r="B230" s="18" t="s">
        <v>1344</v>
      </c>
      <c r="C230" s="17">
        <v>15</v>
      </c>
      <c r="D230" s="17" t="str">
        <f t="shared" si="2"/>
        <v>('21FRT596','11/10/2020',15)</v>
      </c>
      <c r="E230" s="15" t="str">
        <f t="shared" si="3"/>
        <v>INSERT INTO PAGAMENTO (codAbbonamento,dataPagamento,importo) VALUES ('21FRT596','11/10/2020',15)</v>
      </c>
    </row>
    <row r="231" spans="1:5" s="17" customFormat="1" x14ac:dyDescent="0.3">
      <c r="A231" s="17" t="s">
        <v>298</v>
      </c>
      <c r="B231" s="18" t="s">
        <v>1345</v>
      </c>
      <c r="C231" s="17">
        <v>15</v>
      </c>
      <c r="D231" s="17" t="str">
        <f t="shared" si="2"/>
        <v>('21FRT596','11/11/2020',15)</v>
      </c>
      <c r="E231" s="15" t="str">
        <f t="shared" si="3"/>
        <v>INSERT INTO PAGAMENTO (codAbbonamento,dataPagamento,importo) VALUES ('21FRT596','11/11/2020',15)</v>
      </c>
    </row>
    <row r="232" spans="1:5" s="17" customFormat="1" x14ac:dyDescent="0.3">
      <c r="A232" s="17" t="s">
        <v>298</v>
      </c>
      <c r="B232" s="18" t="s">
        <v>1346</v>
      </c>
      <c r="C232" s="17">
        <v>15</v>
      </c>
      <c r="D232" s="17" t="str">
        <f t="shared" si="2"/>
        <v>('21FRT596','11/12/2020',15)</v>
      </c>
      <c r="E232" s="15" t="str">
        <f t="shared" si="3"/>
        <v>INSERT INTO PAGAMENTO (codAbbonamento,dataPagamento,importo) VALUES ('21FRT596','11/12/2020',15)</v>
      </c>
    </row>
    <row r="233" spans="1:5" s="17" customFormat="1" x14ac:dyDescent="0.3">
      <c r="A233" s="17" t="s">
        <v>298</v>
      </c>
      <c r="B233" s="18" t="s">
        <v>1347</v>
      </c>
      <c r="C233" s="17">
        <v>15</v>
      </c>
      <c r="D233" s="17" t="str">
        <f t="shared" si="2"/>
        <v>('21FRT596','11/01/2021',15)</v>
      </c>
      <c r="E233" s="15" t="str">
        <f t="shared" si="3"/>
        <v>INSERT INTO PAGAMENTO (codAbbonamento,dataPagamento,importo) VALUES ('21FRT596','11/01/2021',15)</v>
      </c>
    </row>
    <row r="234" spans="1:5" s="17" customFormat="1" x14ac:dyDescent="0.3">
      <c r="A234" s="17" t="s">
        <v>298</v>
      </c>
      <c r="B234" s="18" t="s">
        <v>1348</v>
      </c>
      <c r="C234" s="17">
        <v>15</v>
      </c>
      <c r="D234" s="17" t="str">
        <f t="shared" si="2"/>
        <v>('21FRT596','11/02/2021',15)</v>
      </c>
      <c r="E234" s="15" t="str">
        <f t="shared" si="3"/>
        <v>INSERT INTO PAGAMENTO (codAbbonamento,dataPagamento,importo) VALUES ('21FRT596','11/02/2021',15)</v>
      </c>
    </row>
    <row r="235" spans="1:5" s="17" customFormat="1" x14ac:dyDescent="0.3">
      <c r="A235" s="17" t="s">
        <v>298</v>
      </c>
      <c r="B235" s="18" t="s">
        <v>1349</v>
      </c>
      <c r="C235" s="17">
        <v>15</v>
      </c>
      <c r="D235" s="17" t="str">
        <f t="shared" si="2"/>
        <v>('21FRT596','11/03/2021',15)</v>
      </c>
      <c r="E235" s="15" t="str">
        <f t="shared" si="3"/>
        <v>INSERT INTO PAGAMENTO (codAbbonamento,dataPagamento,importo) VALUES ('21FRT596','11/03/2021',15)</v>
      </c>
    </row>
    <row r="236" spans="1:5" s="17" customFormat="1" x14ac:dyDescent="0.3">
      <c r="A236" s="17" t="s">
        <v>298</v>
      </c>
      <c r="B236" s="18" t="s">
        <v>1350</v>
      </c>
      <c r="C236" s="17">
        <v>15</v>
      </c>
      <c r="D236" s="17" t="str">
        <f t="shared" si="2"/>
        <v>('21FRT596','11/04/2021',15)</v>
      </c>
      <c r="E236" s="15" t="str">
        <f t="shared" si="3"/>
        <v>INSERT INTO PAGAMENTO (codAbbonamento,dataPagamento,importo) VALUES ('21FRT596','11/04/2021',15)</v>
      </c>
    </row>
    <row r="237" spans="1:5" s="17" customFormat="1" x14ac:dyDescent="0.3">
      <c r="A237" s="17" t="s">
        <v>298</v>
      </c>
      <c r="B237" s="18" t="s">
        <v>1351</v>
      </c>
      <c r="C237" s="17">
        <v>15</v>
      </c>
      <c r="D237" s="17" t="str">
        <f t="shared" si="2"/>
        <v>('21FRT596','11/05/2021',15)</v>
      </c>
      <c r="E237" s="15" t="str">
        <f t="shared" si="3"/>
        <v>INSERT INTO PAGAMENTO (codAbbonamento,dataPagamento,importo) VALUES ('21FRT596','11/05/2021',15)</v>
      </c>
    </row>
    <row r="238" spans="1:5" s="17" customFormat="1" x14ac:dyDescent="0.3">
      <c r="A238" s="17" t="s">
        <v>298</v>
      </c>
      <c r="B238" s="18" t="s">
        <v>1352</v>
      </c>
      <c r="C238" s="17">
        <v>15</v>
      </c>
      <c r="D238" s="17" t="str">
        <f t="shared" si="2"/>
        <v>('21FRT596','11/06/2021',15)</v>
      </c>
      <c r="E238" s="15" t="str">
        <f t="shared" si="3"/>
        <v>INSERT INTO PAGAMENTO (codAbbonamento,dataPagamento,importo) VALUES ('21FRT596','11/06/2021',15)</v>
      </c>
    </row>
    <row r="239" spans="1:5" s="17" customFormat="1" x14ac:dyDescent="0.3">
      <c r="A239" s="17" t="s">
        <v>296</v>
      </c>
      <c r="B239" s="18" t="s">
        <v>295</v>
      </c>
      <c r="C239" s="17">
        <v>15</v>
      </c>
      <c r="D239" s="17" t="str">
        <f t="shared" si="2"/>
        <v>('21FRT597','12/08/2020',15)</v>
      </c>
      <c r="E239" s="15" t="str">
        <f t="shared" si="3"/>
        <v>INSERT INTO PAGAMENTO (codAbbonamento,dataPagamento,importo) VALUES ('21FRT597','12/08/2020',15)</v>
      </c>
    </row>
    <row r="240" spans="1:5" s="17" customFormat="1" x14ac:dyDescent="0.3">
      <c r="A240" s="17" t="s">
        <v>296</v>
      </c>
      <c r="B240" s="18" t="s">
        <v>1317</v>
      </c>
      <c r="C240" s="17">
        <v>15</v>
      </c>
      <c r="D240" s="17" t="str">
        <f t="shared" si="2"/>
        <v>('21FRT597','12/09/2020',15)</v>
      </c>
      <c r="E240" s="15" t="str">
        <f t="shared" si="3"/>
        <v>INSERT INTO PAGAMENTO (codAbbonamento,dataPagamento,importo) VALUES ('21FRT597','12/09/2020',15)</v>
      </c>
    </row>
    <row r="241" spans="1:5" s="17" customFormat="1" x14ac:dyDescent="0.3">
      <c r="A241" s="17" t="s">
        <v>296</v>
      </c>
      <c r="B241" s="18" t="s">
        <v>1318</v>
      </c>
      <c r="C241" s="17">
        <v>15</v>
      </c>
      <c r="D241" s="17" t="str">
        <f t="shared" si="2"/>
        <v>('21FRT597','12/10/2020',15)</v>
      </c>
      <c r="E241" s="15" t="str">
        <f t="shared" si="3"/>
        <v>INSERT INTO PAGAMENTO (codAbbonamento,dataPagamento,importo) VALUES ('21FRT597','12/10/2020',15)</v>
      </c>
    </row>
    <row r="242" spans="1:5" s="17" customFormat="1" x14ac:dyDescent="0.3">
      <c r="A242" s="17" t="s">
        <v>296</v>
      </c>
      <c r="B242" s="18" t="s">
        <v>1319</v>
      </c>
      <c r="C242" s="17">
        <v>15</v>
      </c>
      <c r="D242" s="17" t="str">
        <f t="shared" si="2"/>
        <v>('21FRT597','12/11/2020',15)</v>
      </c>
      <c r="E242" s="15" t="str">
        <f t="shared" si="3"/>
        <v>INSERT INTO PAGAMENTO (codAbbonamento,dataPagamento,importo) VALUES ('21FRT597','12/11/2020',15)</v>
      </c>
    </row>
    <row r="243" spans="1:5" s="17" customFormat="1" x14ac:dyDescent="0.3">
      <c r="A243" s="17" t="s">
        <v>296</v>
      </c>
      <c r="B243" s="18" t="s">
        <v>1320</v>
      </c>
      <c r="C243" s="17">
        <v>15</v>
      </c>
      <c r="D243" s="17" t="str">
        <f t="shared" si="2"/>
        <v>('21FRT597','12/12/2020',15)</v>
      </c>
      <c r="E243" s="15" t="str">
        <f t="shared" si="3"/>
        <v>INSERT INTO PAGAMENTO (codAbbonamento,dataPagamento,importo) VALUES ('21FRT597','12/12/2020',15)</v>
      </c>
    </row>
    <row r="244" spans="1:5" s="17" customFormat="1" x14ac:dyDescent="0.3">
      <c r="A244" s="17" t="s">
        <v>296</v>
      </c>
      <c r="B244" s="18" t="s">
        <v>1321</v>
      </c>
      <c r="C244" s="17">
        <v>15</v>
      </c>
      <c r="D244" s="17" t="str">
        <f t="shared" si="2"/>
        <v>('21FRT597','12/01/2021',15)</v>
      </c>
      <c r="E244" s="15" t="str">
        <f t="shared" si="3"/>
        <v>INSERT INTO PAGAMENTO (codAbbonamento,dataPagamento,importo) VALUES ('21FRT597','12/01/2021',15)</v>
      </c>
    </row>
    <row r="245" spans="1:5" s="17" customFormat="1" x14ac:dyDescent="0.3">
      <c r="A245" s="17" t="s">
        <v>296</v>
      </c>
      <c r="B245" s="18" t="s">
        <v>1322</v>
      </c>
      <c r="C245" s="17">
        <v>15</v>
      </c>
      <c r="D245" s="17" t="str">
        <f t="shared" si="2"/>
        <v>('21FRT597','12/02/2021',15)</v>
      </c>
      <c r="E245" s="15" t="str">
        <f t="shared" si="3"/>
        <v>INSERT INTO PAGAMENTO (codAbbonamento,dataPagamento,importo) VALUES ('21FRT597','12/02/2021',15)</v>
      </c>
    </row>
    <row r="246" spans="1:5" s="17" customFormat="1" x14ac:dyDescent="0.3">
      <c r="A246" s="17" t="s">
        <v>296</v>
      </c>
      <c r="B246" s="18" t="s">
        <v>1323</v>
      </c>
      <c r="C246" s="17">
        <v>15</v>
      </c>
      <c r="D246" s="17" t="str">
        <f t="shared" si="2"/>
        <v>('21FRT597','12/03/2021',15)</v>
      </c>
      <c r="E246" s="15" t="str">
        <f t="shared" si="3"/>
        <v>INSERT INTO PAGAMENTO (codAbbonamento,dataPagamento,importo) VALUES ('21FRT597','12/03/2021',15)</v>
      </c>
    </row>
    <row r="247" spans="1:5" s="17" customFormat="1" x14ac:dyDescent="0.3">
      <c r="A247" s="17" t="s">
        <v>296</v>
      </c>
      <c r="B247" s="18" t="s">
        <v>1324</v>
      </c>
      <c r="C247" s="17">
        <v>15</v>
      </c>
      <c r="D247" s="17" t="str">
        <f t="shared" si="2"/>
        <v>('21FRT597','12/04/2021',15)</v>
      </c>
      <c r="E247" s="15" t="str">
        <f t="shared" si="3"/>
        <v>INSERT INTO PAGAMENTO (codAbbonamento,dataPagamento,importo) VALUES ('21FRT597','12/04/2021',15)</v>
      </c>
    </row>
    <row r="248" spans="1:5" s="17" customFormat="1" x14ac:dyDescent="0.3">
      <c r="A248" s="17" t="s">
        <v>296</v>
      </c>
      <c r="B248" s="18" t="s">
        <v>1325</v>
      </c>
      <c r="C248" s="17">
        <v>15</v>
      </c>
      <c r="D248" s="17" t="str">
        <f t="shared" si="2"/>
        <v>('21FRT597','12/05/2021',15)</v>
      </c>
      <c r="E248" s="15" t="str">
        <f t="shared" si="3"/>
        <v>INSERT INTO PAGAMENTO (codAbbonamento,dataPagamento,importo) VALUES ('21FRT597','12/05/2021',15)</v>
      </c>
    </row>
    <row r="249" spans="1:5" s="17" customFormat="1" x14ac:dyDescent="0.3">
      <c r="A249" s="17" t="s">
        <v>296</v>
      </c>
      <c r="B249" s="18" t="s">
        <v>1326</v>
      </c>
      <c r="C249" s="17">
        <v>15</v>
      </c>
      <c r="D249" s="17" t="str">
        <f t="shared" si="2"/>
        <v>('21FRT597','12/06/2021',15)</v>
      </c>
      <c r="E249" s="15" t="str">
        <f t="shared" si="3"/>
        <v>INSERT INTO PAGAMENTO (codAbbonamento,dataPagamento,importo) VALUES ('21FRT597','12/06/2021',15)</v>
      </c>
    </row>
    <row r="250" spans="1:5" s="17" customFormat="1" x14ac:dyDescent="0.3">
      <c r="A250" s="17" t="s">
        <v>294</v>
      </c>
      <c r="B250" s="18" t="s">
        <v>293</v>
      </c>
      <c r="C250" s="17">
        <v>15</v>
      </c>
      <c r="D250" s="17" t="str">
        <f t="shared" si="2"/>
        <v>('21FRT598','13/07/2020',15)</v>
      </c>
      <c r="E250" s="15" t="str">
        <f t="shared" si="3"/>
        <v>INSERT INTO PAGAMENTO (codAbbonamento,dataPagamento,importo) VALUES ('21FRT598','13/07/2020',15)</v>
      </c>
    </row>
    <row r="251" spans="1:5" s="17" customFormat="1" x14ac:dyDescent="0.3">
      <c r="A251" s="17" t="s">
        <v>294</v>
      </c>
      <c r="B251" s="18" t="s">
        <v>1283</v>
      </c>
      <c r="C251" s="17">
        <v>15</v>
      </c>
      <c r="D251" s="17" t="str">
        <f t="shared" si="2"/>
        <v>('21FRT598','13/08/2020',15)</v>
      </c>
      <c r="E251" s="15" t="str">
        <f t="shared" si="3"/>
        <v>INSERT INTO PAGAMENTO (codAbbonamento,dataPagamento,importo) VALUES ('21FRT598','13/08/2020',15)</v>
      </c>
    </row>
    <row r="252" spans="1:5" s="17" customFormat="1" x14ac:dyDescent="0.3">
      <c r="A252" s="17" t="s">
        <v>294</v>
      </c>
      <c r="B252" s="18" t="s">
        <v>1284</v>
      </c>
      <c r="C252" s="17">
        <v>15</v>
      </c>
      <c r="D252" s="17" t="str">
        <f t="shared" si="2"/>
        <v>('21FRT598','13/09/2020',15)</v>
      </c>
      <c r="E252" s="15" t="str">
        <f t="shared" si="3"/>
        <v>INSERT INTO PAGAMENTO (codAbbonamento,dataPagamento,importo) VALUES ('21FRT598','13/09/2020',15)</v>
      </c>
    </row>
    <row r="253" spans="1:5" s="17" customFormat="1" x14ac:dyDescent="0.3">
      <c r="A253" s="17" t="s">
        <v>294</v>
      </c>
      <c r="B253" s="18" t="s">
        <v>1285</v>
      </c>
      <c r="C253" s="17">
        <v>15</v>
      </c>
      <c r="D253" s="17" t="str">
        <f t="shared" si="2"/>
        <v>('21FRT598','13/10/2020',15)</v>
      </c>
      <c r="E253" s="15" t="str">
        <f t="shared" si="3"/>
        <v>INSERT INTO PAGAMENTO (codAbbonamento,dataPagamento,importo) VALUES ('21FRT598','13/10/2020',15)</v>
      </c>
    </row>
    <row r="254" spans="1:5" s="17" customFormat="1" x14ac:dyDescent="0.3">
      <c r="A254" s="17" t="s">
        <v>294</v>
      </c>
      <c r="B254" s="18" t="s">
        <v>1286</v>
      </c>
      <c r="C254" s="17">
        <v>15</v>
      </c>
      <c r="D254" s="17" t="str">
        <f t="shared" si="2"/>
        <v>('21FRT598','13/11/2020',15)</v>
      </c>
      <c r="E254" s="15" t="str">
        <f t="shared" si="3"/>
        <v>INSERT INTO PAGAMENTO (codAbbonamento,dataPagamento,importo) VALUES ('21FRT598','13/11/2020',15)</v>
      </c>
    </row>
    <row r="255" spans="1:5" s="17" customFormat="1" x14ac:dyDescent="0.3">
      <c r="A255" s="17" t="s">
        <v>294</v>
      </c>
      <c r="B255" s="18" t="s">
        <v>1287</v>
      </c>
      <c r="C255" s="17">
        <v>15</v>
      </c>
      <c r="D255" s="17" t="str">
        <f>_xlfn.CONCAT("('",A255,"','",B255,"',",C255,")")</f>
        <v>('21FRT598','13/12/2020',15)</v>
      </c>
      <c r="E255" s="15" t="str">
        <f t="shared" si="3"/>
        <v>INSERT INTO PAGAMENTO (codAbbonamento,dataPagamento,importo) VALUES ('21FRT598','13/12/2020',15)</v>
      </c>
    </row>
    <row r="256" spans="1:5" s="17" customFormat="1" x14ac:dyDescent="0.3">
      <c r="A256" s="17" t="s">
        <v>294</v>
      </c>
      <c r="B256" s="18" t="s">
        <v>1276</v>
      </c>
      <c r="C256" s="17">
        <v>15</v>
      </c>
      <c r="D256" s="17" t="str">
        <f t="shared" si="2"/>
        <v>('21FRT598','13/01/2021',15)</v>
      </c>
      <c r="E256" s="15" t="str">
        <f t="shared" si="3"/>
        <v>INSERT INTO PAGAMENTO (codAbbonamento,dataPagamento,importo) VALUES ('21FRT598','13/01/2021',15)</v>
      </c>
    </row>
    <row r="257" spans="1:5" s="17" customFormat="1" x14ac:dyDescent="0.3">
      <c r="A257" s="17" t="s">
        <v>294</v>
      </c>
      <c r="B257" s="18" t="s">
        <v>1278</v>
      </c>
      <c r="C257" s="17">
        <v>15</v>
      </c>
      <c r="D257" s="17" t="str">
        <f t="shared" si="2"/>
        <v>('21FRT598','13/02/2021',15)</v>
      </c>
      <c r="E257" s="15" t="str">
        <f t="shared" si="3"/>
        <v>INSERT INTO PAGAMENTO (codAbbonamento,dataPagamento,importo) VALUES ('21FRT598','13/02/2021',15)</v>
      </c>
    </row>
    <row r="258" spans="1:5" s="17" customFormat="1" x14ac:dyDescent="0.3">
      <c r="A258" s="17" t="s">
        <v>294</v>
      </c>
      <c r="B258" s="18" t="s">
        <v>1288</v>
      </c>
      <c r="C258" s="17">
        <v>15</v>
      </c>
      <c r="D258" s="17" t="str">
        <f t="shared" si="2"/>
        <v>('21FRT598','13/03/2021',15)</v>
      </c>
      <c r="E258" s="15" t="str">
        <f t="shared" si="3"/>
        <v>INSERT INTO PAGAMENTO (codAbbonamento,dataPagamento,importo) VALUES ('21FRT598','13/03/2021',15)</v>
      </c>
    </row>
    <row r="259" spans="1:5" s="17" customFormat="1" x14ac:dyDescent="0.3">
      <c r="A259" s="17" t="s">
        <v>294</v>
      </c>
      <c r="B259" s="18" t="s">
        <v>1289</v>
      </c>
      <c r="C259" s="17">
        <v>15</v>
      </c>
      <c r="D259" s="17" t="str">
        <f t="shared" si="2"/>
        <v>('21FRT598','13/04/2021',15)</v>
      </c>
      <c r="E259" s="15" t="str">
        <f t="shared" si="3"/>
        <v>INSERT INTO PAGAMENTO (codAbbonamento,dataPagamento,importo) VALUES ('21FRT598','13/04/2021',15)</v>
      </c>
    </row>
    <row r="260" spans="1:5" s="17" customFormat="1" x14ac:dyDescent="0.3">
      <c r="A260" s="17" t="s">
        <v>294</v>
      </c>
      <c r="B260" s="18" t="s">
        <v>1290</v>
      </c>
      <c r="C260" s="17">
        <v>15</v>
      </c>
      <c r="D260" s="17" t="str">
        <f t="shared" si="2"/>
        <v>('21FRT598','13/05/2021',15)</v>
      </c>
      <c r="E260" s="15" t="str">
        <f t="shared" si="3"/>
        <v>INSERT INTO PAGAMENTO (codAbbonamento,dataPagamento,importo) VALUES ('21FRT598','13/05/2021',15)</v>
      </c>
    </row>
    <row r="261" spans="1:5" s="17" customFormat="1" x14ac:dyDescent="0.3">
      <c r="A261" s="17" t="s">
        <v>294</v>
      </c>
      <c r="B261" s="18" t="s">
        <v>1291</v>
      </c>
      <c r="C261" s="17">
        <v>15</v>
      </c>
      <c r="D261" s="17" t="str">
        <f t="shared" si="2"/>
        <v>('21FRT598','13/06/2021',15)</v>
      </c>
      <c r="E261" s="15" t="str">
        <f t="shared" si="3"/>
        <v>INSERT INTO PAGAMENTO (codAbbonamento,dataPagamento,importo) VALUES ('21FRT598','13/06/2021',15)</v>
      </c>
    </row>
    <row r="262" spans="1:5" s="17" customFormat="1" x14ac:dyDescent="0.3">
      <c r="A262" s="17" t="s">
        <v>292</v>
      </c>
      <c r="B262" s="18" t="s">
        <v>295</v>
      </c>
      <c r="C262" s="17">
        <v>20</v>
      </c>
      <c r="D262" s="17" t="str">
        <f t="shared" si="2"/>
        <v>('21FRT599','12/08/2020',20)</v>
      </c>
      <c r="E262" s="15" t="str">
        <f t="shared" si="3"/>
        <v>INSERT INTO PAGAMENTO (codAbbonamento,dataPagamento,importo) VALUES ('21FRT599','12/08/2020',20)</v>
      </c>
    </row>
    <row r="263" spans="1:5" s="17" customFormat="1" x14ac:dyDescent="0.3">
      <c r="A263" s="17" t="s">
        <v>292</v>
      </c>
      <c r="B263" s="18" t="s">
        <v>1317</v>
      </c>
      <c r="C263" s="17">
        <v>20</v>
      </c>
      <c r="D263" s="17" t="str">
        <f t="shared" si="2"/>
        <v>('21FRT599','12/09/2020',20)</v>
      </c>
      <c r="E263" s="15" t="str">
        <f t="shared" si="3"/>
        <v>INSERT INTO PAGAMENTO (codAbbonamento,dataPagamento,importo) VALUES ('21FRT599','12/09/2020',20)</v>
      </c>
    </row>
    <row r="264" spans="1:5" s="17" customFormat="1" x14ac:dyDescent="0.3">
      <c r="A264" s="17" t="s">
        <v>292</v>
      </c>
      <c r="B264" s="18" t="s">
        <v>1318</v>
      </c>
      <c r="C264" s="17">
        <v>20</v>
      </c>
      <c r="D264" s="17" t="str">
        <f t="shared" si="2"/>
        <v>('21FRT599','12/10/2020',20)</v>
      </c>
      <c r="E264" s="15" t="str">
        <f t="shared" si="3"/>
        <v>INSERT INTO PAGAMENTO (codAbbonamento,dataPagamento,importo) VALUES ('21FRT599','12/10/2020',20)</v>
      </c>
    </row>
    <row r="265" spans="1:5" s="17" customFormat="1" x14ac:dyDescent="0.3">
      <c r="A265" s="17" t="s">
        <v>292</v>
      </c>
      <c r="B265" s="18" t="s">
        <v>1319</v>
      </c>
      <c r="C265" s="17">
        <v>20</v>
      </c>
      <c r="D265" s="17" t="str">
        <f t="shared" si="2"/>
        <v>('21FRT599','12/11/2020',20)</v>
      </c>
      <c r="E265" s="15" t="str">
        <f t="shared" si="3"/>
        <v>INSERT INTO PAGAMENTO (codAbbonamento,dataPagamento,importo) VALUES ('21FRT599','12/11/2020',20)</v>
      </c>
    </row>
    <row r="266" spans="1:5" s="17" customFormat="1" x14ac:dyDescent="0.3">
      <c r="A266" s="17" t="s">
        <v>292</v>
      </c>
      <c r="B266" s="18" t="s">
        <v>1320</v>
      </c>
      <c r="C266" s="17">
        <v>20</v>
      </c>
      <c r="D266" s="17" t="str">
        <f t="shared" si="2"/>
        <v>('21FRT599','12/12/2020',20)</v>
      </c>
      <c r="E266" s="15" t="str">
        <f t="shared" si="3"/>
        <v>INSERT INTO PAGAMENTO (codAbbonamento,dataPagamento,importo) VALUES ('21FRT599','12/12/2020',20)</v>
      </c>
    </row>
    <row r="267" spans="1:5" s="17" customFormat="1" x14ac:dyDescent="0.3">
      <c r="A267" s="17" t="s">
        <v>292</v>
      </c>
      <c r="B267" s="18" t="s">
        <v>1321</v>
      </c>
      <c r="C267" s="17">
        <v>20</v>
      </c>
      <c r="D267" s="17" t="str">
        <f t="shared" ref="D267:D321" si="4">_xlfn.CONCAT("('",A267,"','",B267,"',",C267,")")</f>
        <v>('21FRT599','12/01/2021',20)</v>
      </c>
      <c r="E267" s="15" t="str">
        <f t="shared" si="3"/>
        <v>INSERT INTO PAGAMENTO (codAbbonamento,dataPagamento,importo) VALUES ('21FRT599','12/01/2021',20)</v>
      </c>
    </row>
    <row r="268" spans="1:5" s="17" customFormat="1" x14ac:dyDescent="0.3">
      <c r="A268" s="17" t="s">
        <v>292</v>
      </c>
      <c r="B268" s="18" t="s">
        <v>1322</v>
      </c>
      <c r="C268" s="17">
        <v>20</v>
      </c>
      <c r="D268" s="17" t="str">
        <f t="shared" si="4"/>
        <v>('21FRT599','12/02/2021',20)</v>
      </c>
      <c r="E268" s="15" t="str">
        <f t="shared" ref="E268:E322" si="5">_xlfn.CONCAT("INSERT INTO PAGAMENTO (",$A$1,",",$B$1,",",$C$1,")"," VALUES ",D268)</f>
        <v>INSERT INTO PAGAMENTO (codAbbonamento,dataPagamento,importo) VALUES ('21FRT599','12/02/2021',20)</v>
      </c>
    </row>
    <row r="269" spans="1:5" s="17" customFormat="1" x14ac:dyDescent="0.3">
      <c r="A269" s="17" t="s">
        <v>292</v>
      </c>
      <c r="B269" s="18" t="s">
        <v>1323</v>
      </c>
      <c r="C269" s="17">
        <v>20</v>
      </c>
      <c r="D269" s="17" t="str">
        <f t="shared" si="4"/>
        <v>('21FRT599','12/03/2021',20)</v>
      </c>
      <c r="E269" s="15" t="str">
        <f t="shared" si="5"/>
        <v>INSERT INTO PAGAMENTO (codAbbonamento,dataPagamento,importo) VALUES ('21FRT599','12/03/2021',20)</v>
      </c>
    </row>
    <row r="270" spans="1:5" s="17" customFormat="1" x14ac:dyDescent="0.3">
      <c r="A270" s="17" t="s">
        <v>292</v>
      </c>
      <c r="B270" s="18" t="s">
        <v>1324</v>
      </c>
      <c r="C270" s="17">
        <v>20</v>
      </c>
      <c r="D270" s="17" t="str">
        <f t="shared" si="4"/>
        <v>('21FRT599','12/04/2021',20)</v>
      </c>
      <c r="E270" s="15" t="str">
        <f t="shared" si="5"/>
        <v>INSERT INTO PAGAMENTO (codAbbonamento,dataPagamento,importo) VALUES ('21FRT599','12/04/2021',20)</v>
      </c>
    </row>
    <row r="271" spans="1:5" s="17" customFormat="1" x14ac:dyDescent="0.3">
      <c r="A271" s="17" t="s">
        <v>292</v>
      </c>
      <c r="B271" s="18" t="s">
        <v>1325</v>
      </c>
      <c r="C271" s="17">
        <v>20</v>
      </c>
      <c r="D271" s="17" t="str">
        <f t="shared" si="4"/>
        <v>('21FRT599','12/05/2021',20)</v>
      </c>
      <c r="E271" s="15" t="str">
        <f t="shared" si="5"/>
        <v>INSERT INTO PAGAMENTO (codAbbonamento,dataPagamento,importo) VALUES ('21FRT599','12/05/2021',20)</v>
      </c>
    </row>
    <row r="272" spans="1:5" s="17" customFormat="1" x14ac:dyDescent="0.3">
      <c r="A272" s="17" t="s">
        <v>292</v>
      </c>
      <c r="B272" s="18" t="s">
        <v>1326</v>
      </c>
      <c r="C272" s="17">
        <v>20</v>
      </c>
      <c r="D272" s="17" t="str">
        <f t="shared" si="4"/>
        <v>('21FRT599','12/06/2021',20)</v>
      </c>
      <c r="E272" s="15" t="str">
        <f t="shared" si="5"/>
        <v>INSERT INTO PAGAMENTO (codAbbonamento,dataPagamento,importo) VALUES ('21FRT599','12/06/2021',20)</v>
      </c>
    </row>
    <row r="273" spans="1:5" s="17" customFormat="1" x14ac:dyDescent="0.3">
      <c r="A273" s="17" t="s">
        <v>290</v>
      </c>
      <c r="B273" s="18" t="s">
        <v>1221</v>
      </c>
      <c r="C273" s="17">
        <v>20</v>
      </c>
      <c r="D273" s="17" t="str">
        <f t="shared" si="4"/>
        <v>('21FRT600','17/01/2021',20)</v>
      </c>
      <c r="E273" s="15" t="str">
        <f t="shared" si="5"/>
        <v>INSERT INTO PAGAMENTO (codAbbonamento,dataPagamento,importo) VALUES ('21FRT600','17/01/2021',20)</v>
      </c>
    </row>
    <row r="274" spans="1:5" s="17" customFormat="1" x14ac:dyDescent="0.3">
      <c r="A274" s="17" t="s">
        <v>290</v>
      </c>
      <c r="B274" s="18" t="s">
        <v>1222</v>
      </c>
      <c r="C274" s="17">
        <v>20</v>
      </c>
      <c r="D274" s="17" t="str">
        <f t="shared" si="4"/>
        <v>('21FRT600','17/02/2021',20)</v>
      </c>
      <c r="E274" s="15" t="str">
        <f t="shared" si="5"/>
        <v>INSERT INTO PAGAMENTO (codAbbonamento,dataPagamento,importo) VALUES ('21FRT600','17/02/2021',20)</v>
      </c>
    </row>
    <row r="275" spans="1:5" s="17" customFormat="1" x14ac:dyDescent="0.3">
      <c r="A275" s="17" t="s">
        <v>290</v>
      </c>
      <c r="B275" s="18" t="s">
        <v>1223</v>
      </c>
      <c r="C275" s="17">
        <v>20</v>
      </c>
      <c r="D275" s="17" t="str">
        <f t="shared" si="4"/>
        <v>('21FRT600','17/03/2021',20)</v>
      </c>
      <c r="E275" s="15" t="str">
        <f t="shared" si="5"/>
        <v>INSERT INTO PAGAMENTO (codAbbonamento,dataPagamento,importo) VALUES ('21FRT600','17/03/2021',20)</v>
      </c>
    </row>
    <row r="276" spans="1:5" s="17" customFormat="1" x14ac:dyDescent="0.3">
      <c r="A276" s="17" t="s">
        <v>290</v>
      </c>
      <c r="B276" s="18" t="s">
        <v>1224</v>
      </c>
      <c r="C276" s="17">
        <v>20</v>
      </c>
      <c r="D276" s="17" t="str">
        <f t="shared" si="4"/>
        <v>('21FRT600','17/04/2021',20)</v>
      </c>
      <c r="E276" s="15" t="str">
        <f t="shared" si="5"/>
        <v>INSERT INTO PAGAMENTO (codAbbonamento,dataPagamento,importo) VALUES ('21FRT600','17/04/2021',20)</v>
      </c>
    </row>
    <row r="277" spans="1:5" s="17" customFormat="1" x14ac:dyDescent="0.3">
      <c r="A277" s="17" t="s">
        <v>290</v>
      </c>
      <c r="B277" s="18" t="s">
        <v>1258</v>
      </c>
      <c r="C277" s="17">
        <v>20</v>
      </c>
      <c r="D277" s="17" t="str">
        <f t="shared" si="4"/>
        <v>('21FRT600','17/05/2021',20)</v>
      </c>
      <c r="E277" s="15" t="str">
        <f t="shared" si="5"/>
        <v>INSERT INTO PAGAMENTO (codAbbonamento,dataPagamento,importo) VALUES ('21FRT600','17/05/2021',20)</v>
      </c>
    </row>
    <row r="278" spans="1:5" s="17" customFormat="1" x14ac:dyDescent="0.3">
      <c r="A278" s="17" t="s">
        <v>290</v>
      </c>
      <c r="B278" s="18" t="s">
        <v>1259</v>
      </c>
      <c r="C278" s="17">
        <v>20</v>
      </c>
      <c r="D278" s="17" t="str">
        <f t="shared" si="4"/>
        <v>('21FRT600','17/06/2021',20)</v>
      </c>
      <c r="E278" s="15" t="str">
        <f t="shared" si="5"/>
        <v>INSERT INTO PAGAMENTO (codAbbonamento,dataPagamento,importo) VALUES ('21FRT600','17/06/2021',20)</v>
      </c>
    </row>
    <row r="279" spans="1:5" s="17" customFormat="1" x14ac:dyDescent="0.3">
      <c r="A279" s="17" t="s">
        <v>288</v>
      </c>
      <c r="B279" s="18" t="s">
        <v>1307</v>
      </c>
      <c r="C279" s="17">
        <v>20</v>
      </c>
      <c r="D279" s="17" t="str">
        <f t="shared" si="4"/>
        <v>('21FRT601','16/08/2020',20)</v>
      </c>
      <c r="E279" s="15" t="str">
        <f t="shared" si="5"/>
        <v>INSERT INTO PAGAMENTO (codAbbonamento,dataPagamento,importo) VALUES ('21FRT601','16/08/2020',20)</v>
      </c>
    </row>
    <row r="280" spans="1:5" s="17" customFormat="1" x14ac:dyDescent="0.3">
      <c r="A280" s="17" t="s">
        <v>288</v>
      </c>
      <c r="B280" s="18" t="s">
        <v>1308</v>
      </c>
      <c r="C280" s="17">
        <v>20</v>
      </c>
      <c r="D280" s="17" t="str">
        <f t="shared" si="4"/>
        <v>('21FRT601','16/09/2020',20)</v>
      </c>
      <c r="E280" s="15" t="str">
        <f t="shared" si="5"/>
        <v>INSERT INTO PAGAMENTO (codAbbonamento,dataPagamento,importo) VALUES ('21FRT601','16/09/2020',20)</v>
      </c>
    </row>
    <row r="281" spans="1:5" s="17" customFormat="1" x14ac:dyDescent="0.3">
      <c r="A281" s="17" t="s">
        <v>288</v>
      </c>
      <c r="B281" s="18" t="s">
        <v>312</v>
      </c>
      <c r="C281" s="17">
        <v>20</v>
      </c>
      <c r="D281" s="17" t="str">
        <f t="shared" si="4"/>
        <v>('21FRT601','16/10/2020',20)</v>
      </c>
      <c r="E281" s="15" t="str">
        <f t="shared" si="5"/>
        <v>INSERT INTO PAGAMENTO (codAbbonamento,dataPagamento,importo) VALUES ('21FRT601','16/10/2020',20)</v>
      </c>
    </row>
    <row r="282" spans="1:5" s="17" customFormat="1" x14ac:dyDescent="0.3">
      <c r="A282" s="17" t="s">
        <v>288</v>
      </c>
      <c r="B282" s="18" t="s">
        <v>1309</v>
      </c>
      <c r="C282" s="17">
        <v>20</v>
      </c>
      <c r="D282" s="17" t="str">
        <f t="shared" si="4"/>
        <v>('21FRT601','16/11/2020',20)</v>
      </c>
      <c r="E282" s="15" t="str">
        <f t="shared" si="5"/>
        <v>INSERT INTO PAGAMENTO (codAbbonamento,dataPagamento,importo) VALUES ('21FRT601','16/11/2020',20)</v>
      </c>
    </row>
    <row r="283" spans="1:5" s="17" customFormat="1" x14ac:dyDescent="0.3">
      <c r="A283" s="17" t="s">
        <v>288</v>
      </c>
      <c r="B283" s="18" t="s">
        <v>1310</v>
      </c>
      <c r="C283" s="17">
        <v>20</v>
      </c>
      <c r="D283" s="17" t="str">
        <f t="shared" si="4"/>
        <v>('21FRT601','16/12/2020',20)</v>
      </c>
      <c r="E283" s="15" t="str">
        <f t="shared" si="5"/>
        <v>INSERT INTO PAGAMENTO (codAbbonamento,dataPagamento,importo) VALUES ('21FRT601','16/12/2020',20)</v>
      </c>
    </row>
    <row r="284" spans="1:5" s="17" customFormat="1" x14ac:dyDescent="0.3">
      <c r="A284" s="17" t="s">
        <v>288</v>
      </c>
      <c r="B284" s="18" t="s">
        <v>1311</v>
      </c>
      <c r="C284" s="17">
        <v>20</v>
      </c>
      <c r="D284" s="17" t="str">
        <f t="shared" si="4"/>
        <v>('21FRT601','16/01/2021',20)</v>
      </c>
      <c r="E284" s="15" t="str">
        <f t="shared" si="5"/>
        <v>INSERT INTO PAGAMENTO (codAbbonamento,dataPagamento,importo) VALUES ('21FRT601','16/01/2021',20)</v>
      </c>
    </row>
    <row r="285" spans="1:5" s="17" customFormat="1" x14ac:dyDescent="0.3">
      <c r="A285" s="17" t="s">
        <v>288</v>
      </c>
      <c r="B285" s="18" t="s">
        <v>1312</v>
      </c>
      <c r="C285" s="17">
        <v>20</v>
      </c>
      <c r="D285" s="17" t="str">
        <f t="shared" si="4"/>
        <v>('21FRT601','16/02/2021',20)</v>
      </c>
      <c r="E285" s="15" t="str">
        <f t="shared" si="5"/>
        <v>INSERT INTO PAGAMENTO (codAbbonamento,dataPagamento,importo) VALUES ('21FRT601','16/02/2021',20)</v>
      </c>
    </row>
    <row r="286" spans="1:5" s="17" customFormat="1" x14ac:dyDescent="0.3">
      <c r="A286" s="17" t="s">
        <v>288</v>
      </c>
      <c r="B286" s="18" t="s">
        <v>1313</v>
      </c>
      <c r="C286" s="17">
        <v>20</v>
      </c>
      <c r="D286" s="17" t="str">
        <f t="shared" si="4"/>
        <v>('21FRT601','16/03/2021',20)</v>
      </c>
      <c r="E286" s="15" t="str">
        <f t="shared" si="5"/>
        <v>INSERT INTO PAGAMENTO (codAbbonamento,dataPagamento,importo) VALUES ('21FRT601','16/03/2021',20)</v>
      </c>
    </row>
    <row r="287" spans="1:5" s="17" customFormat="1" x14ac:dyDescent="0.3">
      <c r="A287" s="17" t="s">
        <v>288</v>
      </c>
      <c r="B287" s="18" t="s">
        <v>1314</v>
      </c>
      <c r="C287" s="17">
        <v>20</v>
      </c>
      <c r="D287" s="17" t="str">
        <f t="shared" si="4"/>
        <v>('21FRT601','16/04/2021',20)</v>
      </c>
      <c r="E287" s="15" t="str">
        <f t="shared" si="5"/>
        <v>INSERT INTO PAGAMENTO (codAbbonamento,dataPagamento,importo) VALUES ('21FRT601','16/04/2021',20)</v>
      </c>
    </row>
    <row r="288" spans="1:5" s="17" customFormat="1" x14ac:dyDescent="0.3">
      <c r="A288" s="17" t="s">
        <v>288</v>
      </c>
      <c r="B288" s="18" t="s">
        <v>1315</v>
      </c>
      <c r="C288" s="17">
        <v>20</v>
      </c>
      <c r="D288" s="17" t="str">
        <f t="shared" si="4"/>
        <v>('21FRT601','16/05/2021',20)</v>
      </c>
      <c r="E288" s="15" t="str">
        <f t="shared" si="5"/>
        <v>INSERT INTO PAGAMENTO (codAbbonamento,dataPagamento,importo) VALUES ('21FRT601','16/05/2021',20)</v>
      </c>
    </row>
    <row r="289" spans="1:5" s="17" customFormat="1" x14ac:dyDescent="0.3">
      <c r="A289" s="17" t="s">
        <v>288</v>
      </c>
      <c r="B289" s="18" t="s">
        <v>1316</v>
      </c>
      <c r="C289" s="17">
        <v>20</v>
      </c>
      <c r="D289" s="17" t="str">
        <f t="shared" si="4"/>
        <v>('21FRT601','16/06/2021',20)</v>
      </c>
      <c r="E289" s="15" t="str">
        <f t="shared" si="5"/>
        <v>INSERT INTO PAGAMENTO (codAbbonamento,dataPagamento,importo) VALUES ('21FRT601','16/06/2021',20)</v>
      </c>
    </row>
    <row r="290" spans="1:5" s="17" customFormat="1" x14ac:dyDescent="0.3">
      <c r="A290" s="17" t="s">
        <v>346</v>
      </c>
      <c r="B290" s="18" t="s">
        <v>1390</v>
      </c>
      <c r="C290" s="17">
        <v>20</v>
      </c>
      <c r="D290" s="15" t="str">
        <f t="shared" si="4"/>
        <v>('58ABT576','03/03/2020',20)</v>
      </c>
      <c r="E290" s="15" t="str">
        <f t="shared" si="5"/>
        <v>INSERT INTO PAGAMENTO (codAbbonamento,dataPagamento,importo) VALUES ('58ABT576','03/03/2020',20)</v>
      </c>
    </row>
    <row r="291" spans="1:5" s="17" customFormat="1" x14ac:dyDescent="0.3">
      <c r="A291" s="17" t="s">
        <v>346</v>
      </c>
      <c r="B291" s="18" t="s">
        <v>1391</v>
      </c>
      <c r="C291" s="17">
        <v>20</v>
      </c>
      <c r="D291" s="15" t="str">
        <f t="shared" si="4"/>
        <v>('58ABT576','03/04/2020',20)</v>
      </c>
      <c r="E291" s="15" t="str">
        <f t="shared" si="5"/>
        <v>INSERT INTO PAGAMENTO (codAbbonamento,dataPagamento,importo) VALUES ('58ABT576','03/04/2020',20)</v>
      </c>
    </row>
    <row r="292" spans="1:5" s="17" customFormat="1" x14ac:dyDescent="0.3">
      <c r="A292" s="17" t="s">
        <v>346</v>
      </c>
      <c r="B292" s="18" t="s">
        <v>1392</v>
      </c>
      <c r="C292" s="17">
        <v>20</v>
      </c>
      <c r="D292" s="15" t="str">
        <f t="shared" si="4"/>
        <v>('58ABT576','03/05/2020',20)</v>
      </c>
      <c r="E292" s="15" t="str">
        <f t="shared" si="5"/>
        <v>INSERT INTO PAGAMENTO (codAbbonamento,dataPagamento,importo) VALUES ('58ABT576','03/05/2020',20)</v>
      </c>
    </row>
    <row r="293" spans="1:5" s="17" customFormat="1" x14ac:dyDescent="0.3">
      <c r="A293" s="17" t="s">
        <v>346</v>
      </c>
      <c r="B293" s="18" t="s">
        <v>1393</v>
      </c>
      <c r="C293" s="17">
        <v>20</v>
      </c>
      <c r="D293" s="15" t="str">
        <f t="shared" si="4"/>
        <v>('58ABT576','03/06/2020',20)</v>
      </c>
      <c r="E293" s="15" t="str">
        <f t="shared" si="5"/>
        <v>INSERT INTO PAGAMENTO (codAbbonamento,dataPagamento,importo) VALUES ('58ABT576','03/06/2020',20)</v>
      </c>
    </row>
    <row r="294" spans="1:5" s="17" customFormat="1" x14ac:dyDescent="0.3">
      <c r="A294" s="17" t="s">
        <v>346</v>
      </c>
      <c r="B294" s="18" t="s">
        <v>1394</v>
      </c>
      <c r="C294" s="17">
        <v>20</v>
      </c>
      <c r="D294" s="15" t="str">
        <f t="shared" si="4"/>
        <v>('58ABT576','03/07/2020',20)</v>
      </c>
      <c r="E294" s="15" t="str">
        <f t="shared" si="5"/>
        <v>INSERT INTO PAGAMENTO (codAbbonamento,dataPagamento,importo) VALUES ('58ABT576','03/07/2020',20)</v>
      </c>
    </row>
    <row r="295" spans="1:5" s="17" customFormat="1" x14ac:dyDescent="0.3">
      <c r="A295" s="17" t="s">
        <v>346</v>
      </c>
      <c r="B295" s="18" t="s">
        <v>1395</v>
      </c>
      <c r="C295" s="17">
        <v>20</v>
      </c>
      <c r="D295" s="15" t="str">
        <f t="shared" si="4"/>
        <v>('58ABT576','03/08/2020',20)</v>
      </c>
      <c r="E295" s="15" t="str">
        <f t="shared" si="5"/>
        <v>INSERT INTO PAGAMENTO (codAbbonamento,dataPagamento,importo) VALUES ('58ABT576','03/08/2020',20)</v>
      </c>
    </row>
    <row r="296" spans="1:5" s="17" customFormat="1" x14ac:dyDescent="0.3">
      <c r="A296" s="17" t="s">
        <v>346</v>
      </c>
      <c r="B296" s="18" t="s">
        <v>1396</v>
      </c>
      <c r="C296" s="17">
        <v>20</v>
      </c>
      <c r="D296" s="15" t="str">
        <f t="shared" si="4"/>
        <v>('58ABT576','03/09/2020',20)</v>
      </c>
      <c r="E296" s="15" t="str">
        <f t="shared" si="5"/>
        <v>INSERT INTO PAGAMENTO (codAbbonamento,dataPagamento,importo) VALUES ('58ABT576','03/09/2020',20)</v>
      </c>
    </row>
    <row r="297" spans="1:5" s="17" customFormat="1" x14ac:dyDescent="0.3">
      <c r="A297" s="17" t="s">
        <v>346</v>
      </c>
      <c r="B297" s="18" t="s">
        <v>1397</v>
      </c>
      <c r="C297" s="17">
        <v>20</v>
      </c>
      <c r="D297" s="15" t="str">
        <f t="shared" si="4"/>
        <v>('58ABT576','03/10/2020',20)</v>
      </c>
      <c r="E297" s="15" t="str">
        <f t="shared" si="5"/>
        <v>INSERT INTO PAGAMENTO (codAbbonamento,dataPagamento,importo) VALUES ('58ABT576','03/10/2020',20)</v>
      </c>
    </row>
    <row r="298" spans="1:5" s="17" customFormat="1" x14ac:dyDescent="0.3">
      <c r="A298" s="17" t="s">
        <v>346</v>
      </c>
      <c r="B298" s="18" t="s">
        <v>1398</v>
      </c>
      <c r="C298" s="17">
        <v>20</v>
      </c>
      <c r="D298" s="15" t="str">
        <f t="shared" si="4"/>
        <v>('58ABT576','03/11/2020',20)</v>
      </c>
      <c r="E298" s="15" t="str">
        <f t="shared" si="5"/>
        <v>INSERT INTO PAGAMENTO (codAbbonamento,dataPagamento,importo) VALUES ('58ABT576','03/11/2020',20)</v>
      </c>
    </row>
    <row r="299" spans="1:5" s="17" customFormat="1" x14ac:dyDescent="0.3">
      <c r="A299" s="17" t="s">
        <v>346</v>
      </c>
      <c r="B299" s="18" t="s">
        <v>1399</v>
      </c>
      <c r="C299" s="17">
        <v>20</v>
      </c>
      <c r="D299" s="15" t="str">
        <f t="shared" si="4"/>
        <v>('58ABT576','03/12/2020',20)</v>
      </c>
      <c r="E299" s="15" t="str">
        <f t="shared" si="5"/>
        <v>INSERT INTO PAGAMENTO (codAbbonamento,dataPagamento,importo) VALUES ('58ABT576','03/12/2020',20)</v>
      </c>
    </row>
    <row r="300" spans="1:5" s="17" customFormat="1" x14ac:dyDescent="0.3">
      <c r="A300" s="17" t="s">
        <v>346</v>
      </c>
      <c r="B300" s="18" t="s">
        <v>1400</v>
      </c>
      <c r="C300" s="17">
        <v>20</v>
      </c>
      <c r="D300" s="15" t="str">
        <f t="shared" si="4"/>
        <v>('58ABT576','03/01/2021',20)</v>
      </c>
      <c r="E300" s="15" t="str">
        <f t="shared" si="5"/>
        <v>INSERT INTO PAGAMENTO (codAbbonamento,dataPagamento,importo) VALUES ('58ABT576','03/01/2021',20)</v>
      </c>
    </row>
    <row r="301" spans="1:5" s="17" customFormat="1" x14ac:dyDescent="0.3">
      <c r="A301" s="17" t="s">
        <v>346</v>
      </c>
      <c r="B301" s="18" t="s">
        <v>1401</v>
      </c>
      <c r="C301" s="17">
        <v>20</v>
      </c>
      <c r="D301" s="15" t="str">
        <f t="shared" si="4"/>
        <v>('58ABT576','03/02/2021',20)</v>
      </c>
      <c r="E301" s="15" t="str">
        <f t="shared" si="5"/>
        <v>INSERT INTO PAGAMENTO (codAbbonamento,dataPagamento,importo) VALUES ('58ABT576','03/02/2021',20)</v>
      </c>
    </row>
    <row r="302" spans="1:5" s="17" customFormat="1" x14ac:dyDescent="0.3">
      <c r="A302" s="17" t="s">
        <v>346</v>
      </c>
      <c r="B302" s="18" t="s">
        <v>1402</v>
      </c>
      <c r="C302" s="17">
        <v>20</v>
      </c>
      <c r="D302" s="15" t="str">
        <f t="shared" si="4"/>
        <v>('58ABT576','03/03/2021',20)</v>
      </c>
      <c r="E302" s="15" t="str">
        <f t="shared" si="5"/>
        <v>INSERT INTO PAGAMENTO (codAbbonamento,dataPagamento,importo) VALUES ('58ABT576','03/03/2021',20)</v>
      </c>
    </row>
    <row r="303" spans="1:5" s="17" customFormat="1" x14ac:dyDescent="0.3">
      <c r="A303" s="17" t="s">
        <v>346</v>
      </c>
      <c r="B303" s="18" t="s">
        <v>1403</v>
      </c>
      <c r="C303" s="17">
        <v>20</v>
      </c>
      <c r="D303" s="15" t="str">
        <f t="shared" si="4"/>
        <v>('58ABT576','03/04/2021',20)</v>
      </c>
      <c r="E303" s="15" t="str">
        <f t="shared" si="5"/>
        <v>INSERT INTO PAGAMENTO (codAbbonamento,dataPagamento,importo) VALUES ('58ABT576','03/04/2021',20)</v>
      </c>
    </row>
    <row r="304" spans="1:5" s="17" customFormat="1" x14ac:dyDescent="0.3">
      <c r="A304" s="17" t="s">
        <v>346</v>
      </c>
      <c r="B304" s="18" t="s">
        <v>1404</v>
      </c>
      <c r="C304" s="17">
        <v>20</v>
      </c>
      <c r="D304" s="15" t="str">
        <f t="shared" si="4"/>
        <v>('58ABT576','03/05/2021',20)</v>
      </c>
      <c r="E304" s="15" t="str">
        <f t="shared" si="5"/>
        <v>INSERT INTO PAGAMENTO (codAbbonamento,dataPagamento,importo) VALUES ('58ABT576','03/05/2021',20)</v>
      </c>
    </row>
    <row r="305" spans="1:5" s="17" customFormat="1" x14ac:dyDescent="0.3">
      <c r="A305" s="17" t="s">
        <v>346</v>
      </c>
      <c r="B305" s="18" t="s">
        <v>1405</v>
      </c>
      <c r="C305" s="17">
        <v>20</v>
      </c>
      <c r="D305" s="15" t="str">
        <f t="shared" si="4"/>
        <v>('58ABT576','03/06/2021',20)</v>
      </c>
      <c r="E305" s="15" t="str">
        <f t="shared" si="5"/>
        <v>INSERT INTO PAGAMENTO (codAbbonamento,dataPagamento,importo) VALUES ('58ABT576','03/06/2021',20)</v>
      </c>
    </row>
    <row r="306" spans="1:5" s="17" customFormat="1" x14ac:dyDescent="0.3">
      <c r="A306" s="17" t="s">
        <v>344</v>
      </c>
      <c r="B306" s="18" t="s">
        <v>295</v>
      </c>
      <c r="C306" s="17">
        <v>20</v>
      </c>
      <c r="D306" s="17" t="str">
        <f t="shared" si="4"/>
        <v>('58ABT577','12/08/2020',20)</v>
      </c>
      <c r="E306" s="15" t="str">
        <f t="shared" si="5"/>
        <v>INSERT INTO PAGAMENTO (codAbbonamento,dataPagamento,importo) VALUES ('58ABT577','12/08/2020',20)</v>
      </c>
    </row>
    <row r="307" spans="1:5" s="17" customFormat="1" x14ac:dyDescent="0.3">
      <c r="A307" s="17" t="s">
        <v>344</v>
      </c>
      <c r="B307" s="18" t="s">
        <v>1317</v>
      </c>
      <c r="C307" s="17">
        <v>20</v>
      </c>
      <c r="D307" s="17" t="str">
        <f t="shared" si="4"/>
        <v>('58ABT577','12/09/2020',20)</v>
      </c>
      <c r="E307" s="15" t="str">
        <f t="shared" si="5"/>
        <v>INSERT INTO PAGAMENTO (codAbbonamento,dataPagamento,importo) VALUES ('58ABT577','12/09/2020',20)</v>
      </c>
    </row>
    <row r="308" spans="1:5" s="17" customFormat="1" x14ac:dyDescent="0.3">
      <c r="A308" s="17" t="s">
        <v>344</v>
      </c>
      <c r="B308" s="18" t="s">
        <v>1318</v>
      </c>
      <c r="C308" s="17">
        <v>20</v>
      </c>
      <c r="D308" s="17" t="str">
        <f t="shared" si="4"/>
        <v>('58ABT577','12/10/2020',20)</v>
      </c>
      <c r="E308" s="15" t="str">
        <f t="shared" si="5"/>
        <v>INSERT INTO PAGAMENTO (codAbbonamento,dataPagamento,importo) VALUES ('58ABT577','12/10/2020',20)</v>
      </c>
    </row>
    <row r="309" spans="1:5" s="17" customFormat="1" x14ac:dyDescent="0.3">
      <c r="A309" s="17" t="s">
        <v>344</v>
      </c>
      <c r="B309" s="18" t="s">
        <v>1319</v>
      </c>
      <c r="C309" s="17">
        <v>20</v>
      </c>
      <c r="D309" s="17" t="str">
        <f t="shared" si="4"/>
        <v>('58ABT577','12/11/2020',20)</v>
      </c>
      <c r="E309" s="15" t="str">
        <f t="shared" si="5"/>
        <v>INSERT INTO PAGAMENTO (codAbbonamento,dataPagamento,importo) VALUES ('58ABT577','12/11/2020',20)</v>
      </c>
    </row>
    <row r="310" spans="1:5" s="17" customFormat="1" x14ac:dyDescent="0.3">
      <c r="A310" s="17" t="s">
        <v>344</v>
      </c>
      <c r="B310" s="18" t="s">
        <v>1320</v>
      </c>
      <c r="C310" s="17">
        <v>20</v>
      </c>
      <c r="D310" s="17" t="str">
        <f t="shared" si="4"/>
        <v>('58ABT577','12/12/2020',20)</v>
      </c>
      <c r="E310" s="15" t="str">
        <f t="shared" si="5"/>
        <v>INSERT INTO PAGAMENTO (codAbbonamento,dataPagamento,importo) VALUES ('58ABT577','12/12/2020',20)</v>
      </c>
    </row>
    <row r="311" spans="1:5" s="17" customFormat="1" x14ac:dyDescent="0.3">
      <c r="A311" s="17" t="s">
        <v>344</v>
      </c>
      <c r="B311" s="18" t="s">
        <v>1321</v>
      </c>
      <c r="C311" s="17">
        <v>20</v>
      </c>
      <c r="D311" s="17" t="str">
        <f t="shared" si="4"/>
        <v>('58ABT577','12/01/2021',20)</v>
      </c>
      <c r="E311" s="15" t="str">
        <f t="shared" si="5"/>
        <v>INSERT INTO PAGAMENTO (codAbbonamento,dataPagamento,importo) VALUES ('58ABT577','12/01/2021',20)</v>
      </c>
    </row>
    <row r="312" spans="1:5" s="17" customFormat="1" x14ac:dyDescent="0.3">
      <c r="A312" s="17" t="s">
        <v>344</v>
      </c>
      <c r="B312" s="18" t="s">
        <v>1322</v>
      </c>
      <c r="C312" s="17">
        <v>20</v>
      </c>
      <c r="D312" s="17" t="str">
        <f t="shared" si="4"/>
        <v>('58ABT577','12/02/2021',20)</v>
      </c>
      <c r="E312" s="15" t="str">
        <f t="shared" si="5"/>
        <v>INSERT INTO PAGAMENTO (codAbbonamento,dataPagamento,importo) VALUES ('58ABT577','12/02/2021',20)</v>
      </c>
    </row>
    <row r="313" spans="1:5" s="17" customFormat="1" x14ac:dyDescent="0.3">
      <c r="A313" s="17" t="s">
        <v>344</v>
      </c>
      <c r="B313" s="18" t="s">
        <v>1323</v>
      </c>
      <c r="C313" s="17">
        <v>20</v>
      </c>
      <c r="D313" s="17" t="str">
        <f t="shared" si="4"/>
        <v>('58ABT577','12/03/2021',20)</v>
      </c>
      <c r="E313" s="15" t="str">
        <f t="shared" si="5"/>
        <v>INSERT INTO PAGAMENTO (codAbbonamento,dataPagamento,importo) VALUES ('58ABT577','12/03/2021',20)</v>
      </c>
    </row>
    <row r="314" spans="1:5" s="17" customFormat="1" x14ac:dyDescent="0.3">
      <c r="A314" s="17" t="s">
        <v>344</v>
      </c>
      <c r="B314" s="18" t="s">
        <v>1324</v>
      </c>
      <c r="C314" s="17">
        <v>20</v>
      </c>
      <c r="D314" s="17" t="str">
        <f t="shared" si="4"/>
        <v>('58ABT577','12/04/2021',20)</v>
      </c>
      <c r="E314" s="15" t="str">
        <f t="shared" si="5"/>
        <v>INSERT INTO PAGAMENTO (codAbbonamento,dataPagamento,importo) VALUES ('58ABT577','12/04/2021',20)</v>
      </c>
    </row>
    <row r="315" spans="1:5" s="17" customFormat="1" x14ac:dyDescent="0.3">
      <c r="A315" s="17" t="s">
        <v>344</v>
      </c>
      <c r="B315" s="18" t="s">
        <v>1325</v>
      </c>
      <c r="C315" s="17">
        <v>20</v>
      </c>
      <c r="D315" s="17" t="str">
        <f t="shared" si="4"/>
        <v>('58ABT577','12/05/2021',20)</v>
      </c>
      <c r="E315" s="15" t="str">
        <f t="shared" si="5"/>
        <v>INSERT INTO PAGAMENTO (codAbbonamento,dataPagamento,importo) VALUES ('58ABT577','12/05/2021',20)</v>
      </c>
    </row>
    <row r="316" spans="1:5" s="17" customFormat="1" x14ac:dyDescent="0.3">
      <c r="A316" s="17" t="s">
        <v>344</v>
      </c>
      <c r="B316" s="18" t="s">
        <v>1326</v>
      </c>
      <c r="C316" s="17">
        <v>20</v>
      </c>
      <c r="D316" s="17" t="str">
        <f t="shared" si="4"/>
        <v>('58ABT577','12/06/2021',20)</v>
      </c>
      <c r="E316" s="15" t="str">
        <f t="shared" si="5"/>
        <v>INSERT INTO PAGAMENTO (codAbbonamento,dataPagamento,importo) VALUES ('58ABT577','12/06/2021',20)</v>
      </c>
    </row>
    <row r="317" spans="1:5" s="17" customFormat="1" x14ac:dyDescent="0.3">
      <c r="A317" s="17" t="s">
        <v>341</v>
      </c>
      <c r="B317" s="18" t="s">
        <v>340</v>
      </c>
      <c r="C317" s="17">
        <v>20</v>
      </c>
      <c r="D317" s="17" t="str">
        <f t="shared" si="4"/>
        <v>('58ABT578','05/03/2020',20)</v>
      </c>
      <c r="E317" s="15" t="str">
        <f t="shared" si="5"/>
        <v>INSERT INTO PAGAMENTO (codAbbonamento,dataPagamento,importo) VALUES ('58ABT578','05/03/2020',20)</v>
      </c>
    </row>
    <row r="318" spans="1:5" s="17" customFormat="1" x14ac:dyDescent="0.3">
      <c r="A318" s="17" t="s">
        <v>341</v>
      </c>
      <c r="B318" s="18" t="s">
        <v>1327</v>
      </c>
      <c r="C318" s="17">
        <v>20</v>
      </c>
      <c r="D318" s="17" t="str">
        <f t="shared" si="4"/>
        <v>('58ABT578','05/04/2020',20)</v>
      </c>
      <c r="E318" s="15" t="str">
        <f t="shared" si="5"/>
        <v>INSERT INTO PAGAMENTO (codAbbonamento,dataPagamento,importo) VALUES ('58ABT578','05/04/2020',20)</v>
      </c>
    </row>
    <row r="319" spans="1:5" s="17" customFormat="1" x14ac:dyDescent="0.3">
      <c r="A319" s="17" t="s">
        <v>341</v>
      </c>
      <c r="B319" s="18" t="s">
        <v>1328</v>
      </c>
      <c r="C319" s="17">
        <v>20</v>
      </c>
      <c r="D319" s="17" t="str">
        <f t="shared" si="4"/>
        <v>('58ABT578','05/05/2020',20)</v>
      </c>
      <c r="E319" s="15" t="str">
        <f t="shared" si="5"/>
        <v>INSERT INTO PAGAMENTO (codAbbonamento,dataPagamento,importo) VALUES ('58ABT578','05/05/2020',20)</v>
      </c>
    </row>
    <row r="320" spans="1:5" s="17" customFormat="1" x14ac:dyDescent="0.3">
      <c r="A320" s="17" t="s">
        <v>341</v>
      </c>
      <c r="B320" s="18" t="s">
        <v>1329</v>
      </c>
      <c r="C320" s="17">
        <v>20</v>
      </c>
      <c r="D320" s="17" t="str">
        <f t="shared" si="4"/>
        <v>('58ABT578','05/06/2020',20)</v>
      </c>
      <c r="E320" s="15" t="str">
        <f t="shared" si="5"/>
        <v>INSERT INTO PAGAMENTO (codAbbonamento,dataPagamento,importo) VALUES ('58ABT578','05/06/2020',20)</v>
      </c>
    </row>
    <row r="321" spans="1:5" s="17" customFormat="1" x14ac:dyDescent="0.3">
      <c r="A321" s="17" t="s">
        <v>341</v>
      </c>
      <c r="B321" s="18" t="s">
        <v>1330</v>
      </c>
      <c r="C321" s="17">
        <v>20</v>
      </c>
      <c r="D321" s="17" t="str">
        <f t="shared" si="4"/>
        <v>('58ABT578','05/07/2020',20)</v>
      </c>
      <c r="E321" s="15" t="str">
        <f t="shared" si="5"/>
        <v>INSERT INTO PAGAMENTO (codAbbonamento,dataPagamento,importo) VALUES ('58ABT578','05/07/2020',20)</v>
      </c>
    </row>
    <row r="322" spans="1:5" s="17" customFormat="1" x14ac:dyDescent="0.3">
      <c r="A322" s="17" t="s">
        <v>341</v>
      </c>
      <c r="B322" s="18" t="s">
        <v>1331</v>
      </c>
      <c r="C322" s="17">
        <v>20</v>
      </c>
      <c r="D322" s="17" t="str">
        <f t="shared" ref="D322:D356" si="6">_xlfn.CONCAT("('",A322,"','",B322,"',",C322,")")</f>
        <v>('58ABT578','05/08/2020',20)</v>
      </c>
      <c r="E322" s="15" t="str">
        <f t="shared" si="5"/>
        <v>INSERT INTO PAGAMENTO (codAbbonamento,dataPagamento,importo) VALUES ('58ABT578','05/08/2020',20)</v>
      </c>
    </row>
    <row r="323" spans="1:5" s="17" customFormat="1" x14ac:dyDescent="0.3">
      <c r="A323" s="17" t="s">
        <v>341</v>
      </c>
      <c r="B323" s="18" t="s">
        <v>1332</v>
      </c>
      <c r="C323" s="17">
        <v>20</v>
      </c>
      <c r="D323" s="17" t="str">
        <f t="shared" si="6"/>
        <v>('58ABT578','05/09/2020',20)</v>
      </c>
      <c r="E323" s="15" t="str">
        <f t="shared" ref="E323:E356" si="7">_xlfn.CONCAT("INSERT INTO PAGAMENTO (",$A$1,",",$B$1,",",$C$1,")"," VALUES ",D323)</f>
        <v>INSERT INTO PAGAMENTO (codAbbonamento,dataPagamento,importo) VALUES ('58ABT578','05/09/2020',20)</v>
      </c>
    </row>
    <row r="324" spans="1:5" s="17" customFormat="1" x14ac:dyDescent="0.3">
      <c r="A324" s="17" t="s">
        <v>341</v>
      </c>
      <c r="B324" s="18" t="s">
        <v>1333</v>
      </c>
      <c r="C324" s="17">
        <v>20</v>
      </c>
      <c r="D324" s="17" t="str">
        <f t="shared" si="6"/>
        <v>('58ABT578','05/10/2020',20)</v>
      </c>
      <c r="E324" s="15" t="str">
        <f t="shared" si="7"/>
        <v>INSERT INTO PAGAMENTO (codAbbonamento,dataPagamento,importo) VALUES ('58ABT578','05/10/2020',20)</v>
      </c>
    </row>
    <row r="325" spans="1:5" s="17" customFormat="1" x14ac:dyDescent="0.3">
      <c r="A325" s="17" t="s">
        <v>341</v>
      </c>
      <c r="B325" s="18" t="s">
        <v>1334</v>
      </c>
      <c r="C325" s="17">
        <v>20</v>
      </c>
      <c r="D325" s="17" t="str">
        <f t="shared" si="6"/>
        <v>('58ABT578','05/11/2020',20)</v>
      </c>
      <c r="E325" s="15" t="str">
        <f t="shared" si="7"/>
        <v>INSERT INTO PAGAMENTO (codAbbonamento,dataPagamento,importo) VALUES ('58ABT578','05/11/2020',20)</v>
      </c>
    </row>
    <row r="326" spans="1:5" s="17" customFormat="1" x14ac:dyDescent="0.3">
      <c r="A326" s="17" t="s">
        <v>341</v>
      </c>
      <c r="B326" s="18" t="s">
        <v>1335</v>
      </c>
      <c r="C326" s="17">
        <v>20</v>
      </c>
      <c r="D326" s="17" t="str">
        <f t="shared" si="6"/>
        <v>('58ABT578','05/12/2020',20)</v>
      </c>
      <c r="E326" s="15" t="str">
        <f t="shared" si="7"/>
        <v>INSERT INTO PAGAMENTO (codAbbonamento,dataPagamento,importo) VALUES ('58ABT578','05/12/2020',20)</v>
      </c>
    </row>
    <row r="327" spans="1:5" s="17" customFormat="1" x14ac:dyDescent="0.3">
      <c r="A327" s="17" t="s">
        <v>341</v>
      </c>
      <c r="B327" s="18" t="s">
        <v>1336</v>
      </c>
      <c r="C327" s="17">
        <v>20</v>
      </c>
      <c r="D327" s="17" t="str">
        <f t="shared" si="6"/>
        <v>('58ABT578','05/01/2021',20)</v>
      </c>
      <c r="E327" s="15" t="str">
        <f t="shared" si="7"/>
        <v>INSERT INTO PAGAMENTO (codAbbonamento,dataPagamento,importo) VALUES ('58ABT578','05/01/2021',20)</v>
      </c>
    </row>
    <row r="328" spans="1:5" s="17" customFormat="1" x14ac:dyDescent="0.3">
      <c r="A328" s="17" t="s">
        <v>341</v>
      </c>
      <c r="B328" s="18" t="s">
        <v>1337</v>
      </c>
      <c r="C328" s="17">
        <v>20</v>
      </c>
      <c r="D328" s="17" t="str">
        <f t="shared" si="6"/>
        <v>('58ABT578','05/02/2021',20)</v>
      </c>
      <c r="E328" s="15" t="str">
        <f t="shared" si="7"/>
        <v>INSERT INTO PAGAMENTO (codAbbonamento,dataPagamento,importo) VALUES ('58ABT578','05/02/2021',20)</v>
      </c>
    </row>
    <row r="329" spans="1:5" s="17" customFormat="1" x14ac:dyDescent="0.3">
      <c r="A329" s="17" t="s">
        <v>341</v>
      </c>
      <c r="B329" s="18" t="s">
        <v>1338</v>
      </c>
      <c r="C329" s="17">
        <v>20</v>
      </c>
      <c r="D329" s="17" t="str">
        <f t="shared" si="6"/>
        <v>('58ABT578','05/03/2021',20)</v>
      </c>
      <c r="E329" s="15" t="str">
        <f t="shared" si="7"/>
        <v>INSERT INTO PAGAMENTO (codAbbonamento,dataPagamento,importo) VALUES ('58ABT578','05/03/2021',20)</v>
      </c>
    </row>
    <row r="330" spans="1:5" s="17" customFormat="1" x14ac:dyDescent="0.3">
      <c r="A330" s="17" t="s">
        <v>341</v>
      </c>
      <c r="B330" s="18" t="s">
        <v>1339</v>
      </c>
      <c r="C330" s="17">
        <v>20</v>
      </c>
      <c r="D330" s="17" t="str">
        <f t="shared" si="6"/>
        <v>('58ABT578','05/04/2021',20)</v>
      </c>
      <c r="E330" s="15" t="str">
        <f t="shared" si="7"/>
        <v>INSERT INTO PAGAMENTO (codAbbonamento,dataPagamento,importo) VALUES ('58ABT578','05/04/2021',20)</v>
      </c>
    </row>
    <row r="331" spans="1:5" s="17" customFormat="1" x14ac:dyDescent="0.3">
      <c r="A331" s="17" t="s">
        <v>341</v>
      </c>
      <c r="B331" s="18" t="s">
        <v>1340</v>
      </c>
      <c r="C331" s="17">
        <v>20</v>
      </c>
      <c r="D331" s="17" t="str">
        <f t="shared" si="6"/>
        <v>('58ABT578','05/05/2021',20)</v>
      </c>
      <c r="E331" s="15" t="str">
        <f t="shared" si="7"/>
        <v>INSERT INTO PAGAMENTO (codAbbonamento,dataPagamento,importo) VALUES ('58ABT578','05/05/2021',20)</v>
      </c>
    </row>
    <row r="332" spans="1:5" s="17" customFormat="1" x14ac:dyDescent="0.3">
      <c r="A332" s="17" t="s">
        <v>341</v>
      </c>
      <c r="B332" s="18" t="s">
        <v>1341</v>
      </c>
      <c r="C332" s="17">
        <v>20</v>
      </c>
      <c r="D332" s="17" t="str">
        <f t="shared" si="6"/>
        <v>('58ABT578','05/06/2021',20)</v>
      </c>
      <c r="E332" s="15" t="str">
        <f t="shared" si="7"/>
        <v>INSERT INTO PAGAMENTO (codAbbonamento,dataPagamento,importo) VALUES ('58ABT578','05/06/2021',20)</v>
      </c>
    </row>
    <row r="333" spans="1:5" s="19" customFormat="1" x14ac:dyDescent="0.3">
      <c r="A333" s="19" t="s">
        <v>339</v>
      </c>
      <c r="B333" s="18" t="s">
        <v>1225</v>
      </c>
      <c r="C333" s="19">
        <v>20</v>
      </c>
      <c r="D333" s="19" t="str">
        <f t="shared" si="6"/>
        <v>('58ABT579','06/02/2020',20)</v>
      </c>
      <c r="E333" s="20" t="str">
        <f t="shared" si="7"/>
        <v>INSERT INTO PAGAMENTO (codAbbonamento,dataPagamento,importo) VALUES ('58ABT579','06/02/2020',20)</v>
      </c>
    </row>
    <row r="334" spans="1:5" s="19" customFormat="1" x14ac:dyDescent="0.3">
      <c r="A334" s="19" t="s">
        <v>339</v>
      </c>
      <c r="B334" s="18" t="s">
        <v>1226</v>
      </c>
      <c r="C334" s="19">
        <v>20</v>
      </c>
      <c r="D334" s="19" t="str">
        <f t="shared" si="6"/>
        <v>('58ABT579','06/03/2020',20)</v>
      </c>
      <c r="E334" s="20" t="str">
        <f t="shared" si="7"/>
        <v>INSERT INTO PAGAMENTO (codAbbonamento,dataPagamento,importo) VALUES ('58ABT579','06/03/2020',20)</v>
      </c>
    </row>
    <row r="335" spans="1:5" s="19" customFormat="1" x14ac:dyDescent="0.3">
      <c r="A335" s="19" t="s">
        <v>339</v>
      </c>
      <c r="B335" s="18" t="s">
        <v>1227</v>
      </c>
      <c r="C335" s="19">
        <v>20</v>
      </c>
      <c r="D335" s="19" t="str">
        <f t="shared" si="6"/>
        <v>('58ABT579','06/04/2020',20)</v>
      </c>
      <c r="E335" s="20" t="str">
        <f t="shared" si="7"/>
        <v>INSERT INTO PAGAMENTO (codAbbonamento,dataPagamento,importo) VALUES ('58ABT579','06/04/2020',20)</v>
      </c>
    </row>
    <row r="336" spans="1:5" s="19" customFormat="1" x14ac:dyDescent="0.3">
      <c r="A336" s="19" t="s">
        <v>339</v>
      </c>
      <c r="B336" s="18" t="s">
        <v>1228</v>
      </c>
      <c r="C336" s="19">
        <v>20</v>
      </c>
      <c r="D336" s="19" t="str">
        <f t="shared" si="6"/>
        <v>('58ABT579','06/05/2020',20)</v>
      </c>
      <c r="E336" s="20" t="str">
        <f t="shared" si="7"/>
        <v>INSERT INTO PAGAMENTO (codAbbonamento,dataPagamento,importo) VALUES ('58ABT579','06/05/2020',20)</v>
      </c>
    </row>
    <row r="337" spans="1:5" s="19" customFormat="1" x14ac:dyDescent="0.3">
      <c r="A337" s="19" t="s">
        <v>339</v>
      </c>
      <c r="B337" s="18" t="s">
        <v>1229</v>
      </c>
      <c r="C337" s="19">
        <v>20</v>
      </c>
      <c r="D337" s="19" t="str">
        <f t="shared" si="6"/>
        <v>('58ABT579','06/06/2020',20)</v>
      </c>
      <c r="E337" s="20" t="str">
        <f t="shared" si="7"/>
        <v>INSERT INTO PAGAMENTO (codAbbonamento,dataPagamento,importo) VALUES ('58ABT579','06/06/2020',20)</v>
      </c>
    </row>
    <row r="338" spans="1:5" s="19" customFormat="1" x14ac:dyDescent="0.3">
      <c r="A338" s="19" t="s">
        <v>339</v>
      </c>
      <c r="B338" s="18" t="s">
        <v>1230</v>
      </c>
      <c r="C338" s="19">
        <v>20</v>
      </c>
      <c r="D338" s="19" t="str">
        <f t="shared" si="6"/>
        <v>('58ABT579','06/07/2020',20)</v>
      </c>
      <c r="E338" s="20" t="str">
        <f t="shared" si="7"/>
        <v>INSERT INTO PAGAMENTO (codAbbonamento,dataPagamento,importo) VALUES ('58ABT579','06/07/2020',20)</v>
      </c>
    </row>
    <row r="339" spans="1:5" s="19" customFormat="1" x14ac:dyDescent="0.3">
      <c r="A339" s="19" t="s">
        <v>339</v>
      </c>
      <c r="B339" s="18" t="s">
        <v>1231</v>
      </c>
      <c r="C339" s="19">
        <v>20</v>
      </c>
      <c r="D339" s="19" t="str">
        <f t="shared" si="6"/>
        <v>('58ABT579','06/08/2020',20)</v>
      </c>
      <c r="E339" s="20" t="str">
        <f t="shared" si="7"/>
        <v>INSERT INTO PAGAMENTO (codAbbonamento,dataPagamento,importo) VALUES ('58ABT579','06/08/2020',20)</v>
      </c>
    </row>
    <row r="340" spans="1:5" s="19" customFormat="1" x14ac:dyDescent="0.3">
      <c r="A340" s="19" t="s">
        <v>339</v>
      </c>
      <c r="B340" s="18" t="s">
        <v>1232</v>
      </c>
      <c r="C340" s="19">
        <v>20</v>
      </c>
      <c r="D340" s="19" t="str">
        <f t="shared" si="6"/>
        <v>('58ABT579','06/09/2020',20)</v>
      </c>
      <c r="E340" s="20" t="str">
        <f t="shared" si="7"/>
        <v>INSERT INTO PAGAMENTO (codAbbonamento,dataPagamento,importo) VALUES ('58ABT579','06/09/2020',20)</v>
      </c>
    </row>
    <row r="341" spans="1:5" s="19" customFormat="1" x14ac:dyDescent="0.3">
      <c r="A341" s="19" t="s">
        <v>339</v>
      </c>
      <c r="B341" s="18" t="s">
        <v>1233</v>
      </c>
      <c r="C341" s="19">
        <v>20</v>
      </c>
      <c r="D341" s="19" t="str">
        <f t="shared" si="6"/>
        <v>('58ABT579','06/10/2020',20)</v>
      </c>
      <c r="E341" s="20" t="str">
        <f t="shared" si="7"/>
        <v>INSERT INTO PAGAMENTO (codAbbonamento,dataPagamento,importo) VALUES ('58ABT579','06/10/2020',20)</v>
      </c>
    </row>
    <row r="342" spans="1:5" s="19" customFormat="1" x14ac:dyDescent="0.3">
      <c r="A342" s="19" t="s">
        <v>339</v>
      </c>
      <c r="B342" s="18" t="s">
        <v>1234</v>
      </c>
      <c r="C342" s="19">
        <v>20</v>
      </c>
      <c r="D342" s="19" t="str">
        <f t="shared" si="6"/>
        <v>('58ABT579','06/11/2020',20)</v>
      </c>
      <c r="E342" s="20" t="str">
        <f t="shared" si="7"/>
        <v>INSERT INTO PAGAMENTO (codAbbonamento,dataPagamento,importo) VALUES ('58ABT579','06/11/2020',20)</v>
      </c>
    </row>
    <row r="343" spans="1:5" s="19" customFormat="1" x14ac:dyDescent="0.3">
      <c r="A343" s="19" t="s">
        <v>339</v>
      </c>
      <c r="B343" s="18" t="s">
        <v>1235</v>
      </c>
      <c r="C343" s="19">
        <v>20</v>
      </c>
      <c r="D343" s="19" t="str">
        <f t="shared" si="6"/>
        <v>('58ABT579','06/12/2020',20)</v>
      </c>
      <c r="E343" s="20" t="str">
        <f t="shared" si="7"/>
        <v>INSERT INTO PAGAMENTO (codAbbonamento,dataPagamento,importo) VALUES ('58ABT579','06/12/2020',20)</v>
      </c>
    </row>
    <row r="344" spans="1:5" s="19" customFormat="1" x14ac:dyDescent="0.3">
      <c r="A344" s="19" t="s">
        <v>339</v>
      </c>
      <c r="B344" s="18" t="s">
        <v>1220</v>
      </c>
      <c r="C344" s="19">
        <v>20</v>
      </c>
      <c r="D344" s="19" t="str">
        <f t="shared" si="6"/>
        <v>('58ABT579','06/01/2021',20)</v>
      </c>
      <c r="E344" s="20" t="str">
        <f t="shared" si="7"/>
        <v>INSERT INTO PAGAMENTO (codAbbonamento,dataPagamento,importo) VALUES ('58ABT579','06/01/2021',20)</v>
      </c>
    </row>
    <row r="345" spans="1:5" s="19" customFormat="1" x14ac:dyDescent="0.3">
      <c r="A345" s="19" t="s">
        <v>339</v>
      </c>
      <c r="B345" s="18" t="s">
        <v>1236</v>
      </c>
      <c r="C345" s="19">
        <v>20</v>
      </c>
      <c r="D345" s="19" t="str">
        <f t="shared" si="6"/>
        <v>('58ABT579','06/02/2021',20)</v>
      </c>
      <c r="E345" s="20" t="str">
        <f t="shared" si="7"/>
        <v>INSERT INTO PAGAMENTO (codAbbonamento,dataPagamento,importo) VALUES ('58ABT579','06/02/2021',20)</v>
      </c>
    </row>
    <row r="346" spans="1:5" s="19" customFormat="1" x14ac:dyDescent="0.3">
      <c r="A346" s="19" t="s">
        <v>339</v>
      </c>
      <c r="B346" s="18" t="s">
        <v>1237</v>
      </c>
      <c r="C346" s="19">
        <v>20</v>
      </c>
      <c r="D346" s="19" t="str">
        <f t="shared" si="6"/>
        <v>('58ABT579','06/03/2021',20)</v>
      </c>
      <c r="E346" s="20" t="str">
        <f t="shared" si="7"/>
        <v>INSERT INTO PAGAMENTO (codAbbonamento,dataPagamento,importo) VALUES ('58ABT579','06/03/2021',20)</v>
      </c>
    </row>
    <row r="347" spans="1:5" s="19" customFormat="1" x14ac:dyDescent="0.3">
      <c r="A347" s="19" t="s">
        <v>339</v>
      </c>
      <c r="B347" s="18" t="s">
        <v>1238</v>
      </c>
      <c r="C347" s="19">
        <v>20</v>
      </c>
      <c r="D347" s="19" t="str">
        <f t="shared" si="6"/>
        <v>('58ABT579','06/04/2021',20)</v>
      </c>
      <c r="E347" s="20" t="str">
        <f t="shared" si="7"/>
        <v>INSERT INTO PAGAMENTO (codAbbonamento,dataPagamento,importo) VALUES ('58ABT579','06/04/2021',20)</v>
      </c>
    </row>
    <row r="348" spans="1:5" s="19" customFormat="1" x14ac:dyDescent="0.3">
      <c r="A348" s="19" t="s">
        <v>339</v>
      </c>
      <c r="B348" s="18" t="s">
        <v>1239</v>
      </c>
      <c r="C348" s="19">
        <v>20</v>
      </c>
      <c r="D348" s="19" t="str">
        <f t="shared" si="6"/>
        <v>('58ABT579','06/05/2021',20)</v>
      </c>
      <c r="E348" s="20" t="str">
        <f t="shared" si="7"/>
        <v>INSERT INTO PAGAMENTO (codAbbonamento,dataPagamento,importo) VALUES ('58ABT579','06/05/2021',20)</v>
      </c>
    </row>
    <row r="349" spans="1:5" s="19" customFormat="1" x14ac:dyDescent="0.3">
      <c r="A349" s="19" t="s">
        <v>339</v>
      </c>
      <c r="B349" s="18" t="s">
        <v>1240</v>
      </c>
      <c r="C349" s="19">
        <v>20</v>
      </c>
      <c r="D349" s="19" t="str">
        <f t="shared" si="6"/>
        <v>('58ABT579','06/06/2021',20)</v>
      </c>
      <c r="E349" s="20" t="str">
        <f t="shared" si="7"/>
        <v>INSERT INTO PAGAMENTO (codAbbonamento,dataPagamento,importo) VALUES ('58ABT579','06/06/2021',20)</v>
      </c>
    </row>
    <row r="350" spans="1:5" s="17" customFormat="1" x14ac:dyDescent="0.3">
      <c r="A350" s="17" t="s">
        <v>337</v>
      </c>
      <c r="B350" s="18" t="s">
        <v>289</v>
      </c>
      <c r="C350" s="17">
        <v>20</v>
      </c>
      <c r="D350" s="17" t="str">
        <f t="shared" si="6"/>
        <v>('58ABT580','17/12/2020',20)</v>
      </c>
      <c r="E350" s="15" t="str">
        <f t="shared" si="7"/>
        <v>INSERT INTO PAGAMENTO (codAbbonamento,dataPagamento,importo) VALUES ('58ABT580','17/12/2020',20)</v>
      </c>
    </row>
    <row r="351" spans="1:5" s="17" customFormat="1" x14ac:dyDescent="0.3">
      <c r="A351" s="17" t="s">
        <v>337</v>
      </c>
      <c r="B351" s="18" t="s">
        <v>1221</v>
      </c>
      <c r="C351" s="17">
        <v>20</v>
      </c>
      <c r="D351" s="17" t="str">
        <f t="shared" si="6"/>
        <v>('58ABT580','17/01/2021',20)</v>
      </c>
      <c r="E351" s="15" t="str">
        <f t="shared" si="7"/>
        <v>INSERT INTO PAGAMENTO (codAbbonamento,dataPagamento,importo) VALUES ('58ABT580','17/01/2021',20)</v>
      </c>
    </row>
    <row r="352" spans="1:5" s="17" customFormat="1" x14ac:dyDescent="0.3">
      <c r="A352" s="17" t="s">
        <v>337</v>
      </c>
      <c r="B352" s="18" t="s">
        <v>1222</v>
      </c>
      <c r="C352" s="17">
        <v>20</v>
      </c>
      <c r="D352" s="17" t="str">
        <f t="shared" si="6"/>
        <v>('58ABT580','17/02/2021',20)</v>
      </c>
      <c r="E352" s="15" t="str">
        <f t="shared" si="7"/>
        <v>INSERT INTO PAGAMENTO (codAbbonamento,dataPagamento,importo) VALUES ('58ABT580','17/02/2021',20)</v>
      </c>
    </row>
    <row r="353" spans="1:5" s="17" customFormat="1" x14ac:dyDescent="0.3">
      <c r="A353" s="17" t="s">
        <v>337</v>
      </c>
      <c r="B353" s="18" t="s">
        <v>1223</v>
      </c>
      <c r="C353" s="17">
        <v>20</v>
      </c>
      <c r="D353" s="17" t="str">
        <f t="shared" si="6"/>
        <v>('58ABT580','17/03/2021',20)</v>
      </c>
      <c r="E353" s="15" t="str">
        <f t="shared" si="7"/>
        <v>INSERT INTO PAGAMENTO (codAbbonamento,dataPagamento,importo) VALUES ('58ABT580','17/03/2021',20)</v>
      </c>
    </row>
    <row r="354" spans="1:5" s="17" customFormat="1" x14ac:dyDescent="0.3">
      <c r="A354" s="17" t="s">
        <v>337</v>
      </c>
      <c r="B354" s="18" t="s">
        <v>1224</v>
      </c>
      <c r="C354" s="17">
        <v>20</v>
      </c>
      <c r="D354" s="17" t="str">
        <f t="shared" si="6"/>
        <v>('58ABT580','17/04/2021',20)</v>
      </c>
      <c r="E354" s="15" t="str">
        <f t="shared" si="7"/>
        <v>INSERT INTO PAGAMENTO (codAbbonamento,dataPagamento,importo) VALUES ('58ABT580','17/04/2021',20)</v>
      </c>
    </row>
    <row r="355" spans="1:5" s="17" customFormat="1" x14ac:dyDescent="0.3">
      <c r="A355" s="17" t="s">
        <v>337</v>
      </c>
      <c r="B355" s="18" t="s">
        <v>1258</v>
      </c>
      <c r="C355" s="17">
        <v>20</v>
      </c>
      <c r="D355" s="17" t="str">
        <f t="shared" si="6"/>
        <v>('58ABT580','17/05/2021',20)</v>
      </c>
      <c r="E355" s="15" t="str">
        <f t="shared" si="7"/>
        <v>INSERT INTO PAGAMENTO (codAbbonamento,dataPagamento,importo) VALUES ('58ABT580','17/05/2021',20)</v>
      </c>
    </row>
    <row r="356" spans="1:5" s="17" customFormat="1" x14ac:dyDescent="0.3">
      <c r="A356" s="17" t="s">
        <v>337</v>
      </c>
      <c r="B356" s="18" t="s">
        <v>1259</v>
      </c>
      <c r="C356" s="17">
        <v>20</v>
      </c>
      <c r="D356" s="17" t="str">
        <f t="shared" si="6"/>
        <v>('58ABT580','17/06/2021',20)</v>
      </c>
      <c r="E356" s="15" t="str">
        <f t="shared" si="7"/>
        <v>INSERT INTO PAGAMENTO (codAbbonamento,dataPagamento,importo) VALUES ('58ABT580','17/06/2021',20)</v>
      </c>
    </row>
    <row r="357" spans="1:5" s="17" customFormat="1" x14ac:dyDescent="0.3">
      <c r="E357" s="15"/>
    </row>
    <row r="358" spans="1:5" s="17" customFormat="1" x14ac:dyDescent="0.3">
      <c r="E358" s="15"/>
    </row>
    <row r="359" spans="1:5" s="17" customFormat="1" x14ac:dyDescent="0.3">
      <c r="E359" s="15"/>
    </row>
    <row r="360" spans="1:5" s="17" customFormat="1" x14ac:dyDescent="0.3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723</v>
      </c>
      <c r="B1" t="s">
        <v>423</v>
      </c>
    </row>
    <row r="2" spans="1:4" x14ac:dyDescent="0.3">
      <c r="A2" t="s">
        <v>730</v>
      </c>
      <c r="B2" t="s">
        <v>692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755</v>
      </c>
      <c r="B3" t="s">
        <v>692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756</v>
      </c>
      <c r="B4" t="s">
        <v>692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766</v>
      </c>
      <c r="B5" t="s">
        <v>691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767</v>
      </c>
      <c r="B6" t="s">
        <v>691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768</v>
      </c>
      <c r="B7" t="s">
        <v>691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775</v>
      </c>
      <c r="B8" t="s">
        <v>690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776</v>
      </c>
      <c r="B9" t="s">
        <v>690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777</v>
      </c>
      <c r="B10" t="s">
        <v>690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778</v>
      </c>
      <c r="B11" t="s">
        <v>689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779</v>
      </c>
      <c r="B12" t="s">
        <v>689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780</v>
      </c>
      <c r="B13" t="s">
        <v>689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781</v>
      </c>
      <c r="B14" t="s">
        <v>688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782</v>
      </c>
      <c r="B15" t="s">
        <v>688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783</v>
      </c>
      <c r="B16" t="s">
        <v>688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829</v>
      </c>
      <c r="B17" t="s">
        <v>687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830</v>
      </c>
      <c r="B18" t="s">
        <v>687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831</v>
      </c>
      <c r="B19" t="s">
        <v>687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843</v>
      </c>
      <c r="B20" t="s">
        <v>686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766</v>
      </c>
      <c r="B21" t="s">
        <v>686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767</v>
      </c>
      <c r="B22" t="s">
        <v>686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775</v>
      </c>
      <c r="B23" t="s">
        <v>685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776</v>
      </c>
      <c r="B24" t="s">
        <v>685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777</v>
      </c>
      <c r="B25" t="s">
        <v>685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844</v>
      </c>
      <c r="B26" t="s">
        <v>685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845</v>
      </c>
      <c r="B27" t="s">
        <v>499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845</v>
      </c>
      <c r="B28" t="s">
        <v>500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845</v>
      </c>
      <c r="B29" t="s">
        <v>501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845</v>
      </c>
      <c r="B30" t="s">
        <v>502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845</v>
      </c>
      <c r="B31" t="s">
        <v>503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845</v>
      </c>
      <c r="B32" t="s">
        <v>504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845</v>
      </c>
      <c r="B33" t="s">
        <v>505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845</v>
      </c>
      <c r="B34" t="s">
        <v>506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849</v>
      </c>
      <c r="B35" t="s">
        <v>499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849</v>
      </c>
      <c r="B36" t="s">
        <v>500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849</v>
      </c>
      <c r="B37" t="s">
        <v>501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849</v>
      </c>
      <c r="B38" t="s">
        <v>502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849</v>
      </c>
      <c r="B39" t="s">
        <v>503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849</v>
      </c>
      <c r="B40" t="s">
        <v>504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849</v>
      </c>
      <c r="B41" t="s">
        <v>505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849</v>
      </c>
      <c r="B42" t="s">
        <v>506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865</v>
      </c>
      <c r="B43" t="s">
        <v>499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865</v>
      </c>
      <c r="B44" t="s">
        <v>500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865</v>
      </c>
      <c r="B45" t="s">
        <v>501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865</v>
      </c>
      <c r="B46" t="s">
        <v>502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865</v>
      </c>
      <c r="B47" t="s">
        <v>503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865</v>
      </c>
      <c r="B48" t="s">
        <v>504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865</v>
      </c>
      <c r="B49" t="s">
        <v>505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865</v>
      </c>
      <c r="B50" t="s">
        <v>506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868</v>
      </c>
      <c r="B51" t="s">
        <v>559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868</v>
      </c>
      <c r="B52" t="s">
        <v>560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868</v>
      </c>
      <c r="B53" t="s">
        <v>561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868</v>
      </c>
      <c r="B54" t="s">
        <v>562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868</v>
      </c>
      <c r="B55" t="s">
        <v>563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868</v>
      </c>
      <c r="B56" t="s">
        <v>564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869</v>
      </c>
      <c r="B57" t="s">
        <v>559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869</v>
      </c>
      <c r="B58" t="s">
        <v>560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869</v>
      </c>
      <c r="B59" t="s">
        <v>561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869</v>
      </c>
      <c r="B60" t="s">
        <v>562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869</v>
      </c>
      <c r="B61" t="s">
        <v>563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869</v>
      </c>
      <c r="B62" t="s">
        <v>564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870</v>
      </c>
      <c r="B63" t="s">
        <v>582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870</v>
      </c>
      <c r="B64" t="s">
        <v>583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870</v>
      </c>
      <c r="B65" t="s">
        <v>584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871</v>
      </c>
      <c r="B66" t="s">
        <v>582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871</v>
      </c>
      <c r="B67" t="s">
        <v>583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871</v>
      </c>
      <c r="B68" t="s">
        <v>584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872</v>
      </c>
      <c r="B69" t="s">
        <v>582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872</v>
      </c>
      <c r="B70" t="s">
        <v>583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872</v>
      </c>
      <c r="B71" t="s">
        <v>584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885</v>
      </c>
      <c r="B72" t="s">
        <v>623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885</v>
      </c>
      <c r="B73" t="s">
        <v>625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885</v>
      </c>
      <c r="B74" t="s">
        <v>626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885</v>
      </c>
      <c r="B75" t="s">
        <v>628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885</v>
      </c>
      <c r="B76" t="s">
        <v>629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885</v>
      </c>
      <c r="B77" t="s">
        <v>632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885</v>
      </c>
      <c r="B78" t="s">
        <v>634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885</v>
      </c>
      <c r="B79" t="s">
        <v>623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885</v>
      </c>
      <c r="B80" t="s">
        <v>625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885</v>
      </c>
      <c r="B81" t="s">
        <v>626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885</v>
      </c>
      <c r="B82" t="s">
        <v>628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885</v>
      </c>
      <c r="B83" t="s">
        <v>629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885</v>
      </c>
      <c r="B84" t="s">
        <v>632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885</v>
      </c>
      <c r="B85" t="s">
        <v>634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886</v>
      </c>
      <c r="B86" t="s">
        <v>626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886</v>
      </c>
      <c r="B87" t="s">
        <v>628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886</v>
      </c>
      <c r="B88" t="s">
        <v>630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886</v>
      </c>
      <c r="B89" t="s">
        <v>632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887</v>
      </c>
      <c r="B90" t="s">
        <v>624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887</v>
      </c>
      <c r="B91" t="s">
        <v>628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887</v>
      </c>
      <c r="B92" t="s">
        <v>632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888</v>
      </c>
      <c r="B93" t="s">
        <v>635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906</v>
      </c>
      <c r="B94" t="s">
        <v>633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906</v>
      </c>
      <c r="B95" t="s">
        <v>634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907</v>
      </c>
      <c r="B96" t="s">
        <v>627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907</v>
      </c>
      <c r="B97" t="s">
        <v>628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907</v>
      </c>
      <c r="B98" t="s">
        <v>631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907</v>
      </c>
      <c r="B99" t="s">
        <v>632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907</v>
      </c>
      <c r="B100" t="s">
        <v>634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731</v>
      </c>
      <c r="B101" t="s">
        <v>559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738</v>
      </c>
      <c r="B102" t="s">
        <v>560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739</v>
      </c>
      <c r="B103" t="s">
        <v>561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739</v>
      </c>
      <c r="B104" t="s">
        <v>562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740</v>
      </c>
      <c r="B105" t="s">
        <v>561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740</v>
      </c>
      <c r="B106" t="s">
        <v>562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741</v>
      </c>
      <c r="B107" t="s">
        <v>563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742</v>
      </c>
      <c r="B108" t="s">
        <v>564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757</v>
      </c>
      <c r="B109" t="s">
        <v>692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758</v>
      </c>
      <c r="B110" t="s">
        <v>692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765</v>
      </c>
      <c r="B111" t="s">
        <v>691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786</v>
      </c>
      <c r="B112" t="s">
        <v>690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787</v>
      </c>
      <c r="B113" t="s">
        <v>690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801</v>
      </c>
      <c r="B114" t="s">
        <v>689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758</v>
      </c>
      <c r="B115" t="s">
        <v>689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812</v>
      </c>
      <c r="B116" t="s">
        <v>688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765</v>
      </c>
      <c r="B117" t="s">
        <v>688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825</v>
      </c>
      <c r="B118" t="s">
        <v>687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826</v>
      </c>
      <c r="B119" t="s">
        <v>687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827</v>
      </c>
      <c r="B120" t="s">
        <v>686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765</v>
      </c>
      <c r="B121" t="s">
        <v>686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786</v>
      </c>
      <c r="B122" t="s">
        <v>685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787</v>
      </c>
      <c r="B123" t="s">
        <v>685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828</v>
      </c>
      <c r="B124" t="s">
        <v>499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828</v>
      </c>
      <c r="B125" t="s">
        <v>500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828</v>
      </c>
      <c r="B126" t="s">
        <v>501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828</v>
      </c>
      <c r="B127" t="s">
        <v>502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828</v>
      </c>
      <c r="B128" t="s">
        <v>503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828</v>
      </c>
      <c r="B129" t="s">
        <v>504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828</v>
      </c>
      <c r="B130" t="s">
        <v>505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828</v>
      </c>
      <c r="B131" t="s">
        <v>506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853</v>
      </c>
      <c r="B132" t="s">
        <v>582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853</v>
      </c>
      <c r="B133" t="s">
        <v>583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853</v>
      </c>
      <c r="B134" t="s">
        <v>584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854</v>
      </c>
      <c r="B135" t="s">
        <v>623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856</v>
      </c>
      <c r="B136" t="s">
        <v>624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854</v>
      </c>
      <c r="B137" t="s">
        <v>625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857</v>
      </c>
      <c r="B138" t="s">
        <v>626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859</v>
      </c>
      <c r="B139" t="s">
        <v>627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860</v>
      </c>
      <c r="B140" t="s">
        <v>628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855</v>
      </c>
      <c r="B141" t="s">
        <v>629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858</v>
      </c>
      <c r="B142" t="s">
        <v>630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861</v>
      </c>
      <c r="B143" t="s">
        <v>631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860</v>
      </c>
      <c r="B144" t="s">
        <v>632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863</v>
      </c>
      <c r="B145" t="s">
        <v>633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861</v>
      </c>
      <c r="B146" t="s">
        <v>634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864</v>
      </c>
      <c r="B147" t="s">
        <v>635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862</v>
      </c>
      <c r="B148" t="s">
        <v>631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862</v>
      </c>
      <c r="B149" t="s">
        <v>634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773-5437-4C54-BBAA-FE0187551965}">
  <dimension ref="A1:D144"/>
  <sheetViews>
    <sheetView workbookViewId="0">
      <selection activeCell="B1" sqref="B1:B1048576"/>
    </sheetView>
  </sheetViews>
  <sheetFormatPr defaultRowHeight="14.4" x14ac:dyDescent="0.3"/>
  <cols>
    <col min="1" max="1" width="18.33203125" customWidth="1"/>
    <col min="2" max="2" width="15.109375" customWidth="1"/>
    <col min="3" max="3" width="16.33203125" customWidth="1"/>
    <col min="4" max="4" width="76.44140625" customWidth="1"/>
  </cols>
  <sheetData>
    <row r="1" spans="1:4" x14ac:dyDescent="0.3">
      <c r="A1" t="s">
        <v>683</v>
      </c>
      <c r="B1" t="s">
        <v>958</v>
      </c>
    </row>
    <row r="2" spans="1:4" x14ac:dyDescent="0.3">
      <c r="A2" t="s">
        <v>1159</v>
      </c>
      <c r="B2" t="s">
        <v>975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 x14ac:dyDescent="0.3">
      <c r="A3" t="s">
        <v>1159</v>
      </c>
      <c r="B3" t="s">
        <v>976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 x14ac:dyDescent="0.3">
      <c r="A4" t="s">
        <v>1159</v>
      </c>
      <c r="B4" t="s">
        <v>977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 x14ac:dyDescent="0.3">
      <c r="A5" t="s">
        <v>1159</v>
      </c>
      <c r="B5" t="s">
        <v>978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 x14ac:dyDescent="0.3">
      <c r="A6" t="s">
        <v>1159</v>
      </c>
      <c r="B6" t="s">
        <v>979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 x14ac:dyDescent="0.3">
      <c r="A7" t="s">
        <v>1159</v>
      </c>
      <c r="B7" t="s">
        <v>980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 x14ac:dyDescent="0.3">
      <c r="A8" t="s">
        <v>1159</v>
      </c>
      <c r="B8" t="s">
        <v>981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 x14ac:dyDescent="0.3">
      <c r="A9" t="s">
        <v>1159</v>
      </c>
      <c r="B9" t="s">
        <v>982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 x14ac:dyDescent="0.3">
      <c r="A10" t="s">
        <v>1159</v>
      </c>
      <c r="B10" t="s">
        <v>983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 x14ac:dyDescent="0.3">
      <c r="A11" t="s">
        <v>1159</v>
      </c>
      <c r="B11" t="s">
        <v>984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 x14ac:dyDescent="0.3">
      <c r="A12" t="s">
        <v>1159</v>
      </c>
      <c r="B12" t="s">
        <v>985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 x14ac:dyDescent="0.3">
      <c r="A13" t="s">
        <v>1159</v>
      </c>
      <c r="B13" t="s">
        <v>986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 x14ac:dyDescent="0.3">
      <c r="A14" t="s">
        <v>1159</v>
      </c>
      <c r="B14" t="s">
        <v>987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 x14ac:dyDescent="0.3">
      <c r="A15" t="s">
        <v>1159</v>
      </c>
      <c r="B15" t="s">
        <v>988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 x14ac:dyDescent="0.3">
      <c r="A16" t="s">
        <v>1159</v>
      </c>
      <c r="B16" t="s">
        <v>989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 x14ac:dyDescent="0.3">
      <c r="A17" t="s">
        <v>1159</v>
      </c>
      <c r="B17" t="s">
        <v>990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 x14ac:dyDescent="0.3">
      <c r="A18" t="s">
        <v>1159</v>
      </c>
      <c r="B18" t="s">
        <v>991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 x14ac:dyDescent="0.3">
      <c r="A19" t="s">
        <v>1159</v>
      </c>
      <c r="B19" t="s">
        <v>992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 x14ac:dyDescent="0.3">
      <c r="A20" t="s">
        <v>1160</v>
      </c>
      <c r="B20" t="s">
        <v>993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 x14ac:dyDescent="0.3">
      <c r="A21" t="s">
        <v>1160</v>
      </c>
      <c r="B21" t="s">
        <v>994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 x14ac:dyDescent="0.3">
      <c r="A22" t="s">
        <v>1160</v>
      </c>
      <c r="B22" t="s">
        <v>995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 x14ac:dyDescent="0.3">
      <c r="A23" t="s">
        <v>1160</v>
      </c>
      <c r="B23" t="s">
        <v>996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 x14ac:dyDescent="0.3">
      <c r="A24" t="s">
        <v>1160</v>
      </c>
      <c r="B24" t="s">
        <v>997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 x14ac:dyDescent="0.3">
      <c r="A25" t="s">
        <v>1160</v>
      </c>
      <c r="B25" t="s">
        <v>998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 x14ac:dyDescent="0.3">
      <c r="A26" t="s">
        <v>1160</v>
      </c>
      <c r="B26" t="s">
        <v>999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 x14ac:dyDescent="0.3">
      <c r="A27" t="s">
        <v>1160</v>
      </c>
      <c r="B27" t="s">
        <v>1000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 x14ac:dyDescent="0.3">
      <c r="A28" t="s">
        <v>1160</v>
      </c>
      <c r="B28" t="s">
        <v>1001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 x14ac:dyDescent="0.3">
      <c r="A29" t="s">
        <v>1160</v>
      </c>
      <c r="B29" t="s">
        <v>1002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 x14ac:dyDescent="0.3">
      <c r="A30" t="s">
        <v>684</v>
      </c>
      <c r="B30" t="s">
        <v>1003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 x14ac:dyDescent="0.3">
      <c r="A31" t="s">
        <v>684</v>
      </c>
      <c r="B31" t="s">
        <v>1004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 x14ac:dyDescent="0.3">
      <c r="A32" t="s">
        <v>684</v>
      </c>
      <c r="B32" t="s">
        <v>1005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 x14ac:dyDescent="0.3">
      <c r="A33" t="s">
        <v>684</v>
      </c>
      <c r="B33" t="s">
        <v>1006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 x14ac:dyDescent="0.3">
      <c r="A34" t="s">
        <v>684</v>
      </c>
      <c r="B34" t="s">
        <v>1007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 x14ac:dyDescent="0.3">
      <c r="A35" t="s">
        <v>684</v>
      </c>
      <c r="B35" t="s">
        <v>1008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 x14ac:dyDescent="0.3">
      <c r="A36" t="s">
        <v>684</v>
      </c>
      <c r="B36" t="s">
        <v>1009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 x14ac:dyDescent="0.3">
      <c r="A37" t="s">
        <v>684</v>
      </c>
      <c r="B37" t="s">
        <v>1010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 x14ac:dyDescent="0.3">
      <c r="A38" t="s">
        <v>684</v>
      </c>
      <c r="B38" t="s">
        <v>1011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 x14ac:dyDescent="0.3">
      <c r="A39" t="s">
        <v>684</v>
      </c>
      <c r="B39" t="s">
        <v>1012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 x14ac:dyDescent="0.3">
      <c r="A40" t="s">
        <v>684</v>
      </c>
      <c r="B40" t="s">
        <v>1013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 x14ac:dyDescent="0.3">
      <c r="A41" t="s">
        <v>684</v>
      </c>
      <c r="B41" t="s">
        <v>1014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 x14ac:dyDescent="0.3">
      <c r="A42" t="s">
        <v>684</v>
      </c>
      <c r="B42" t="s">
        <v>1015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 x14ac:dyDescent="0.3">
      <c r="A43" t="s">
        <v>684</v>
      </c>
      <c r="B43" t="s">
        <v>1016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 x14ac:dyDescent="0.3">
      <c r="A44" t="s">
        <v>684</v>
      </c>
      <c r="B44" t="s">
        <v>1017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 x14ac:dyDescent="0.3">
      <c r="A45" t="s">
        <v>684</v>
      </c>
      <c r="B45" t="s">
        <v>1018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 x14ac:dyDescent="0.3">
      <c r="A46" t="s">
        <v>684</v>
      </c>
      <c r="B46" t="s">
        <v>1019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 x14ac:dyDescent="0.3">
      <c r="A47" t="s">
        <v>684</v>
      </c>
      <c r="B47" t="s">
        <v>1020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 x14ac:dyDescent="0.3">
      <c r="A48" t="s">
        <v>684</v>
      </c>
      <c r="B48" t="s">
        <v>1021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 x14ac:dyDescent="0.3">
      <c r="A49" t="s">
        <v>684</v>
      </c>
      <c r="B49" t="s">
        <v>1022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 x14ac:dyDescent="0.3">
      <c r="A50" t="s">
        <v>1161</v>
      </c>
      <c r="B50" t="s">
        <v>1023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 x14ac:dyDescent="0.3">
      <c r="A51" t="s">
        <v>1161</v>
      </c>
      <c r="B51" t="s">
        <v>1024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 x14ac:dyDescent="0.3">
      <c r="A52" t="s">
        <v>1161</v>
      </c>
      <c r="B52" t="s">
        <v>1025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 x14ac:dyDescent="0.3">
      <c r="A53" t="s">
        <v>1161</v>
      </c>
      <c r="B53" t="s">
        <v>1026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 x14ac:dyDescent="0.3">
      <c r="A54" t="s">
        <v>1161</v>
      </c>
      <c r="B54" t="s">
        <v>1027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 x14ac:dyDescent="0.3">
      <c r="A55" t="s">
        <v>1161</v>
      </c>
      <c r="B55" t="s">
        <v>1028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 x14ac:dyDescent="0.3">
      <c r="A56" t="s">
        <v>1161</v>
      </c>
      <c r="B56" t="s">
        <v>1029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 x14ac:dyDescent="0.3">
      <c r="A57" t="s">
        <v>1161</v>
      </c>
      <c r="B57" t="s">
        <v>1030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 x14ac:dyDescent="0.3">
      <c r="A58" t="s">
        <v>1161</v>
      </c>
      <c r="B58" t="s">
        <v>1031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 x14ac:dyDescent="0.3">
      <c r="A59" t="s">
        <v>1161</v>
      </c>
      <c r="B59" t="s">
        <v>1032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 x14ac:dyDescent="0.3">
      <c r="A60" t="s">
        <v>1162</v>
      </c>
      <c r="B60" t="s">
        <v>1033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 x14ac:dyDescent="0.3">
      <c r="A61" t="s">
        <v>1162</v>
      </c>
      <c r="B61" t="s">
        <v>1034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 x14ac:dyDescent="0.3">
      <c r="A62" t="s">
        <v>1162</v>
      </c>
      <c r="B62" t="s">
        <v>1035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 x14ac:dyDescent="0.3">
      <c r="A63" t="s">
        <v>1162</v>
      </c>
      <c r="B63" t="s">
        <v>1036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 x14ac:dyDescent="0.3">
      <c r="A64" t="s">
        <v>1162</v>
      </c>
      <c r="B64" t="s">
        <v>1037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 x14ac:dyDescent="0.3">
      <c r="A65" t="s">
        <v>1162</v>
      </c>
      <c r="B65" t="s">
        <v>1038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 x14ac:dyDescent="0.3">
      <c r="A66" t="s">
        <v>1162</v>
      </c>
      <c r="B66" t="s">
        <v>1039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 x14ac:dyDescent="0.3">
      <c r="A67" t="s">
        <v>1162</v>
      </c>
      <c r="B67" t="s">
        <v>1040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 x14ac:dyDescent="0.3">
      <c r="A68" t="s">
        <v>1162</v>
      </c>
      <c r="B68" t="s">
        <v>1041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 x14ac:dyDescent="0.3">
      <c r="A69" t="s">
        <v>1162</v>
      </c>
      <c r="B69" t="s">
        <v>1042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 x14ac:dyDescent="0.3">
      <c r="A70" t="s">
        <v>1162</v>
      </c>
      <c r="B70" t="s">
        <v>1043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 x14ac:dyDescent="0.3">
      <c r="A71" t="s">
        <v>1162</v>
      </c>
      <c r="B71" t="s">
        <v>1044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 x14ac:dyDescent="0.3">
      <c r="A72" t="s">
        <v>1162</v>
      </c>
      <c r="B72" t="s">
        <v>1045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 x14ac:dyDescent="0.3">
      <c r="A73" t="s">
        <v>1162</v>
      </c>
      <c r="B73" t="s">
        <v>1046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 x14ac:dyDescent="0.3">
      <c r="A74" t="s">
        <v>1162</v>
      </c>
      <c r="B74" t="s">
        <v>1047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 x14ac:dyDescent="0.3">
      <c r="A75" t="s">
        <v>1162</v>
      </c>
      <c r="B75" t="s">
        <v>1048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 x14ac:dyDescent="0.3">
      <c r="A76" t="s">
        <v>1162</v>
      </c>
      <c r="B76" t="s">
        <v>1049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 x14ac:dyDescent="0.3">
      <c r="A77" t="s">
        <v>1162</v>
      </c>
      <c r="B77" t="s">
        <v>1050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 x14ac:dyDescent="0.3">
      <c r="A78" t="s">
        <v>1162</v>
      </c>
      <c r="B78" t="s">
        <v>1051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 x14ac:dyDescent="0.3">
      <c r="A79" t="s">
        <v>1162</v>
      </c>
      <c r="B79" t="s">
        <v>1052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 x14ac:dyDescent="0.3">
      <c r="A80" t="s">
        <v>1162</v>
      </c>
      <c r="B80" t="s">
        <v>1053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 x14ac:dyDescent="0.3">
      <c r="A81" t="s">
        <v>1162</v>
      </c>
      <c r="B81" t="s">
        <v>1054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 x14ac:dyDescent="0.3">
      <c r="A82" t="s">
        <v>1162</v>
      </c>
      <c r="B82" t="s">
        <v>1055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 x14ac:dyDescent="0.3">
      <c r="A83" t="s">
        <v>1162</v>
      </c>
      <c r="B83" t="s">
        <v>1056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 x14ac:dyDescent="0.3">
      <c r="A84" t="s">
        <v>1163</v>
      </c>
      <c r="B84" t="s">
        <v>1057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 x14ac:dyDescent="0.3">
      <c r="A85" t="s">
        <v>1163</v>
      </c>
      <c r="B85" t="s">
        <v>1058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 x14ac:dyDescent="0.3">
      <c r="A86" t="s">
        <v>1163</v>
      </c>
      <c r="B86" t="s">
        <v>1059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 x14ac:dyDescent="0.3">
      <c r="A87" t="s">
        <v>1163</v>
      </c>
      <c r="B87" t="s">
        <v>1060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 x14ac:dyDescent="0.3">
      <c r="A88" t="s">
        <v>1163</v>
      </c>
      <c r="B88" t="s">
        <v>1061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 x14ac:dyDescent="0.3">
      <c r="A89" t="s">
        <v>1163</v>
      </c>
      <c r="B89" t="s">
        <v>1062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 x14ac:dyDescent="0.3">
      <c r="A90" t="s">
        <v>684</v>
      </c>
      <c r="B90" t="s">
        <v>1063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 x14ac:dyDescent="0.3">
      <c r="A91" t="s">
        <v>684</v>
      </c>
      <c r="B91" t="s">
        <v>1064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 x14ac:dyDescent="0.3">
      <c r="A92" t="s">
        <v>684</v>
      </c>
      <c r="B92" t="s">
        <v>1065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 x14ac:dyDescent="0.3">
      <c r="A93" t="s">
        <v>684</v>
      </c>
      <c r="B93" t="s">
        <v>1066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 x14ac:dyDescent="0.3">
      <c r="A94" t="s">
        <v>684</v>
      </c>
      <c r="B94" t="s">
        <v>1067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 x14ac:dyDescent="0.3">
      <c r="A95" t="s">
        <v>684</v>
      </c>
      <c r="B95" t="s">
        <v>1068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 x14ac:dyDescent="0.3">
      <c r="A96" t="s">
        <v>684</v>
      </c>
      <c r="B96" t="s">
        <v>1069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 x14ac:dyDescent="0.3">
      <c r="A97" t="s">
        <v>684</v>
      </c>
      <c r="B97" t="s">
        <v>1070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 x14ac:dyDescent="0.3">
      <c r="A98" t="s">
        <v>684</v>
      </c>
      <c r="B98" t="s">
        <v>1071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 x14ac:dyDescent="0.3">
      <c r="A99" t="s">
        <v>684</v>
      </c>
      <c r="B99" t="s">
        <v>1072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 x14ac:dyDescent="0.3">
      <c r="A100" t="s">
        <v>684</v>
      </c>
      <c r="B100" t="s">
        <v>1073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 x14ac:dyDescent="0.3">
      <c r="A101" t="s">
        <v>684</v>
      </c>
      <c r="B101" t="s">
        <v>1074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 x14ac:dyDescent="0.3">
      <c r="A102" t="s">
        <v>684</v>
      </c>
      <c r="B102" t="s">
        <v>1075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 x14ac:dyDescent="0.3">
      <c r="A103" t="s">
        <v>684</v>
      </c>
      <c r="B103" t="s">
        <v>1076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 x14ac:dyDescent="0.3">
      <c r="A104" t="s">
        <v>684</v>
      </c>
      <c r="B104" t="s">
        <v>1077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 x14ac:dyDescent="0.3">
      <c r="A105" t="s">
        <v>684</v>
      </c>
      <c r="B105" t="s">
        <v>1078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 x14ac:dyDescent="0.3">
      <c r="A106" t="s">
        <v>684</v>
      </c>
      <c r="B106" t="s">
        <v>1079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 x14ac:dyDescent="0.3">
      <c r="A107" t="s">
        <v>1164</v>
      </c>
      <c r="B107" t="s">
        <v>1080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 x14ac:dyDescent="0.3">
      <c r="A108" t="s">
        <v>1164</v>
      </c>
      <c r="B108" t="s">
        <v>1081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 x14ac:dyDescent="0.3">
      <c r="A109" t="s">
        <v>1164</v>
      </c>
      <c r="B109" t="s">
        <v>1082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 x14ac:dyDescent="0.3">
      <c r="A110" t="s">
        <v>1164</v>
      </c>
      <c r="B110" t="s">
        <v>1083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 x14ac:dyDescent="0.3">
      <c r="A111" t="s">
        <v>1164</v>
      </c>
      <c r="B111" t="s">
        <v>1084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 x14ac:dyDescent="0.3">
      <c r="A112" t="s">
        <v>1164</v>
      </c>
      <c r="B112" t="s">
        <v>1085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 x14ac:dyDescent="0.3">
      <c r="A113" t="s">
        <v>1165</v>
      </c>
      <c r="B113" t="s">
        <v>1086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 x14ac:dyDescent="0.3">
      <c r="A114" t="s">
        <v>1165</v>
      </c>
      <c r="B114" t="s">
        <v>1087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 x14ac:dyDescent="0.3">
      <c r="A115" t="s">
        <v>1165</v>
      </c>
      <c r="B115" t="s">
        <v>1088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 x14ac:dyDescent="0.3">
      <c r="A116" t="s">
        <v>1165</v>
      </c>
      <c r="B116" t="s">
        <v>1089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 x14ac:dyDescent="0.3">
      <c r="A117" t="s">
        <v>1165</v>
      </c>
      <c r="B117" t="s">
        <v>1090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 x14ac:dyDescent="0.3">
      <c r="A118" t="s">
        <v>1165</v>
      </c>
      <c r="B118" t="s">
        <v>1091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 x14ac:dyDescent="0.3">
      <c r="A119" t="s">
        <v>1165</v>
      </c>
      <c r="B119" t="s">
        <v>1092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 x14ac:dyDescent="0.3">
      <c r="A120" t="s">
        <v>1165</v>
      </c>
      <c r="B120" t="s">
        <v>1093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 x14ac:dyDescent="0.3">
      <c r="A121" t="s">
        <v>1165</v>
      </c>
      <c r="B121" t="s">
        <v>1094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 x14ac:dyDescent="0.3">
      <c r="A122" t="s">
        <v>1165</v>
      </c>
      <c r="B122" t="s">
        <v>1095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 x14ac:dyDescent="0.3">
      <c r="A123" t="s">
        <v>1166</v>
      </c>
      <c r="B123" t="s">
        <v>1096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 x14ac:dyDescent="0.3">
      <c r="A124" t="s">
        <v>1166</v>
      </c>
      <c r="B124" t="s">
        <v>1097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 x14ac:dyDescent="0.3">
      <c r="A125" t="s">
        <v>1166</v>
      </c>
      <c r="B125" t="s">
        <v>1098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 x14ac:dyDescent="0.3">
      <c r="A126" t="s">
        <v>1166</v>
      </c>
      <c r="B126" t="s">
        <v>1099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 x14ac:dyDescent="0.3">
      <c r="A127" t="s">
        <v>1166</v>
      </c>
      <c r="B127" t="s">
        <v>1100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 x14ac:dyDescent="0.3">
      <c r="A128" t="s">
        <v>1166</v>
      </c>
      <c r="B128" t="s">
        <v>1101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 x14ac:dyDescent="0.3">
      <c r="A129" t="s">
        <v>1166</v>
      </c>
      <c r="B129" t="s">
        <v>1102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 x14ac:dyDescent="0.3">
      <c r="A130" t="s">
        <v>1166</v>
      </c>
      <c r="B130" t="s">
        <v>1103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 x14ac:dyDescent="0.3">
      <c r="A131" t="s">
        <v>1166</v>
      </c>
      <c r="B131" t="s">
        <v>1104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 x14ac:dyDescent="0.3">
      <c r="A132" t="s">
        <v>1166</v>
      </c>
      <c r="B132" t="s">
        <v>1105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 x14ac:dyDescent="0.3">
      <c r="A133" t="s">
        <v>1167</v>
      </c>
      <c r="B133" t="s">
        <v>1106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 x14ac:dyDescent="0.3">
      <c r="A134" t="s">
        <v>1167</v>
      </c>
      <c r="B134" t="s">
        <v>1107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 x14ac:dyDescent="0.3">
      <c r="A135" t="s">
        <v>1167</v>
      </c>
      <c r="B135" t="s">
        <v>1108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 x14ac:dyDescent="0.3">
      <c r="A136" t="s">
        <v>1167</v>
      </c>
      <c r="B136" t="s">
        <v>1109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 x14ac:dyDescent="0.3">
      <c r="A137" t="s">
        <v>1167</v>
      </c>
      <c r="B137" t="s">
        <v>1110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 x14ac:dyDescent="0.3">
      <c r="A138" t="s">
        <v>1167</v>
      </c>
      <c r="B138" t="s">
        <v>1111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 x14ac:dyDescent="0.3">
      <c r="A139" t="s">
        <v>1167</v>
      </c>
      <c r="B139" t="s">
        <v>1112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 x14ac:dyDescent="0.3">
      <c r="A140" t="s">
        <v>1167</v>
      </c>
      <c r="B140" t="s">
        <v>1113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 x14ac:dyDescent="0.3">
      <c r="A141" t="s">
        <v>1167</v>
      </c>
      <c r="B141" t="s">
        <v>1114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 x14ac:dyDescent="0.3">
      <c r="A142" t="s">
        <v>1167</v>
      </c>
      <c r="B142" t="s">
        <v>1115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 x14ac:dyDescent="0.3">
      <c r="A143" t="s">
        <v>1167</v>
      </c>
      <c r="B143" t="s">
        <v>1116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 x14ac:dyDescent="0.3">
      <c r="A144" t="s">
        <v>1167</v>
      </c>
      <c r="B144" t="s">
        <v>1117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683</v>
      </c>
      <c r="B1" t="s">
        <v>423</v>
      </c>
    </row>
    <row r="2" spans="1:4" x14ac:dyDescent="0.3">
      <c r="A2" t="s">
        <v>680</v>
      </c>
      <c r="B2" t="s">
        <v>692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680</v>
      </c>
      <c r="B3" t="s">
        <v>691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680</v>
      </c>
      <c r="B4" t="s">
        <v>690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680</v>
      </c>
      <c r="B5" t="s">
        <v>689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680</v>
      </c>
      <c r="B6" t="s">
        <v>688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680</v>
      </c>
      <c r="B7" t="s">
        <v>687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680</v>
      </c>
      <c r="B8" t="s">
        <v>686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680</v>
      </c>
      <c r="B9" t="s">
        <v>685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684</v>
      </c>
      <c r="B10" t="s">
        <v>499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684</v>
      </c>
      <c r="B11" t="s">
        <v>500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684</v>
      </c>
      <c r="B12" t="s">
        <v>501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684</v>
      </c>
      <c r="B13" t="s">
        <v>502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684</v>
      </c>
      <c r="B14" t="s">
        <v>503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684</v>
      </c>
      <c r="B15" t="s">
        <v>504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684</v>
      </c>
      <c r="B16" t="s">
        <v>505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684</v>
      </c>
      <c r="B17" t="s">
        <v>506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679</v>
      </c>
      <c r="B18" t="s">
        <v>559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679</v>
      </c>
      <c r="B19" t="s">
        <v>560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679</v>
      </c>
      <c r="B20" t="s">
        <v>561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679</v>
      </c>
      <c r="B21" t="s">
        <v>562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679</v>
      </c>
      <c r="B22" t="s">
        <v>563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679</v>
      </c>
      <c r="B23" t="s">
        <v>564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678</v>
      </c>
      <c r="B24" t="s">
        <v>582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678</v>
      </c>
      <c r="B25" t="s">
        <v>583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678</v>
      </c>
      <c r="B26" t="s">
        <v>584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677</v>
      </c>
      <c r="B27" t="s">
        <v>623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677</v>
      </c>
      <c r="B28" t="s">
        <v>624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677</v>
      </c>
      <c r="B29" t="s">
        <v>625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677</v>
      </c>
      <c r="B30" t="s">
        <v>626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677</v>
      </c>
      <c r="B31" t="s">
        <v>627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677</v>
      </c>
      <c r="B32" t="s">
        <v>628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677</v>
      </c>
      <c r="B33" t="s">
        <v>629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677</v>
      </c>
      <c r="B34" t="s">
        <v>630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677</v>
      </c>
      <c r="B35" t="s">
        <v>631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677</v>
      </c>
      <c r="B36" t="s">
        <v>632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677</v>
      </c>
      <c r="B37" t="s">
        <v>633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677</v>
      </c>
      <c r="B38" t="s">
        <v>634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677</v>
      </c>
      <c r="B39" t="s">
        <v>635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581D-E6D9-4566-94E4-5F77A2861700}">
  <dimension ref="A1:D586"/>
  <sheetViews>
    <sheetView workbookViewId="0">
      <selection activeCell="F24" sqref="F24"/>
    </sheetView>
  </sheetViews>
  <sheetFormatPr defaultRowHeight="14.4" x14ac:dyDescent="0.3"/>
  <cols>
    <col min="1" max="1" width="11.109375" customWidth="1"/>
    <col min="2" max="2" width="12.88671875" customWidth="1"/>
    <col min="3" max="3" width="18.33203125" customWidth="1"/>
    <col min="4" max="4" width="73.44140625" customWidth="1"/>
  </cols>
  <sheetData>
    <row r="1" spans="1:4" x14ac:dyDescent="0.3">
      <c r="A1" t="s">
        <v>655</v>
      </c>
      <c r="B1" t="s">
        <v>958</v>
      </c>
    </row>
    <row r="2" spans="1:4" x14ac:dyDescent="0.3">
      <c r="A2" t="s">
        <v>657</v>
      </c>
      <c r="B2" t="s">
        <v>975</v>
      </c>
      <c r="C2" t="str">
        <f>CONCATENATE("('",A2,"','",B2,"')")</f>
        <v>('IT','A0101')</v>
      </c>
      <c r="D2" t="str">
        <f>CONCATENATE("INSERT INTO distribuire_ep (",$A$1,",",$B$1,")"," VALUES ",distribuire_ep!C2)</f>
        <v>INSERT INTO distribuire_ep (codLingua,codEpisodio) VALUES ('IT','A0101')</v>
      </c>
    </row>
    <row r="3" spans="1:4" x14ac:dyDescent="0.3">
      <c r="A3" t="s">
        <v>657</v>
      </c>
      <c r="B3" t="s">
        <v>976</v>
      </c>
      <c r="C3" t="str">
        <f t="shared" ref="C3:C66" si="0">CONCATENATE("('",A3,"','",B3,"')")</f>
        <v>('IT','A0102')</v>
      </c>
      <c r="D3" t="str">
        <f>CONCATENATE("INSERT INTO distribuire_ep (",$A$1,",",$B$1,")"," VALUES ",distribuire_ep!C3)</f>
        <v>INSERT INTO distribuire_ep (codLingua,codEpisodio) VALUES ('IT','A0102')</v>
      </c>
    </row>
    <row r="4" spans="1:4" x14ac:dyDescent="0.3">
      <c r="A4" t="s">
        <v>657</v>
      </c>
      <c r="B4" t="s">
        <v>977</v>
      </c>
      <c r="C4" t="str">
        <f t="shared" si="0"/>
        <v>('IT','A0103')</v>
      </c>
      <c r="D4" t="str">
        <f>CONCATENATE("INSERT INTO distribuire_ep (",$A$1,",",$B$1,")"," VALUES ",distribuire_ep!C4)</f>
        <v>INSERT INTO distribuire_ep (codLingua,codEpisodio) VALUES ('IT','A0103')</v>
      </c>
    </row>
    <row r="5" spans="1:4" x14ac:dyDescent="0.3">
      <c r="A5" t="s">
        <v>657</v>
      </c>
      <c r="B5" t="s">
        <v>978</v>
      </c>
      <c r="C5" t="str">
        <f t="shared" si="0"/>
        <v>('IT','A0104')</v>
      </c>
      <c r="D5" t="str">
        <f>CONCATENATE("INSERT INTO distribuire_ep (",$A$1,",",$B$1,")"," VALUES ",distribuire_ep!C5)</f>
        <v>INSERT INTO distribuire_ep (codLingua,codEpisodio) VALUES ('IT','A0104')</v>
      </c>
    </row>
    <row r="6" spans="1:4" x14ac:dyDescent="0.3">
      <c r="A6" t="s">
        <v>657</v>
      </c>
      <c r="B6" t="s">
        <v>979</v>
      </c>
      <c r="C6" t="str">
        <f t="shared" si="0"/>
        <v>('IT','A0105')</v>
      </c>
      <c r="D6" t="str">
        <f>CONCATENATE("INSERT INTO distribuire_ep (",$A$1,",",$B$1,")"," VALUES ",distribuire_ep!C6)</f>
        <v>INSERT INTO distribuire_ep (codLingua,codEpisodio) VALUES ('IT','A0105')</v>
      </c>
    </row>
    <row r="7" spans="1:4" x14ac:dyDescent="0.3">
      <c r="A7" t="s">
        <v>657</v>
      </c>
      <c r="B7" t="s">
        <v>980</v>
      </c>
      <c r="C7" t="str">
        <f t="shared" si="0"/>
        <v>('IT','A0106')</v>
      </c>
      <c r="D7" t="str">
        <f>CONCATENATE("INSERT INTO distribuire_ep (",$A$1,",",$B$1,")"," VALUES ",distribuire_ep!C7)</f>
        <v>INSERT INTO distribuire_ep (codLingua,codEpisodio) VALUES ('IT','A0106')</v>
      </c>
    </row>
    <row r="8" spans="1:4" x14ac:dyDescent="0.3">
      <c r="A8" t="s">
        <v>657</v>
      </c>
      <c r="B8" t="s">
        <v>981</v>
      </c>
      <c r="C8" t="str">
        <f t="shared" si="0"/>
        <v>('IT','A0107')</v>
      </c>
      <c r="D8" t="str">
        <f>CONCATENATE("INSERT INTO distribuire_ep (",$A$1,",",$B$1,")"," VALUES ",distribuire_ep!C8)</f>
        <v>INSERT INTO distribuire_ep (codLingua,codEpisodio) VALUES ('IT','A0107')</v>
      </c>
    </row>
    <row r="9" spans="1:4" x14ac:dyDescent="0.3">
      <c r="A9" t="s">
        <v>657</v>
      </c>
      <c r="B9" t="s">
        <v>982</v>
      </c>
      <c r="C9" t="str">
        <f t="shared" si="0"/>
        <v>('IT','A0108')</v>
      </c>
      <c r="D9" t="str">
        <f>CONCATENATE("INSERT INTO distribuire_ep (",$A$1,",",$B$1,")"," VALUES ",distribuire_ep!C9)</f>
        <v>INSERT INTO distribuire_ep (codLingua,codEpisodio) VALUES ('IT','A0108')</v>
      </c>
    </row>
    <row r="10" spans="1:4" x14ac:dyDescent="0.3">
      <c r="A10" t="s">
        <v>657</v>
      </c>
      <c r="B10" t="s">
        <v>983</v>
      </c>
      <c r="C10" t="str">
        <f t="shared" si="0"/>
        <v>('IT','A0109')</v>
      </c>
      <c r="D10" t="str">
        <f>CONCATENATE("INSERT INTO distribuire_ep (",$A$1,",",$B$1,")"," VALUES ",distribuire_ep!C10)</f>
        <v>INSERT INTO distribuire_ep (codLingua,codEpisodio) VALUES ('IT','A0109')</v>
      </c>
    </row>
    <row r="11" spans="1:4" x14ac:dyDescent="0.3">
      <c r="A11" t="s">
        <v>657</v>
      </c>
      <c r="B11" t="s">
        <v>984</v>
      </c>
      <c r="C11" t="str">
        <f t="shared" si="0"/>
        <v>('IT','A0110')</v>
      </c>
      <c r="D11" t="str">
        <f>CONCATENATE("INSERT INTO distribuire_ep (",$A$1,",",$B$1,")"," VALUES ",distribuire_ep!C11)</f>
        <v>INSERT INTO distribuire_ep (codLingua,codEpisodio) VALUES ('IT','A0110')</v>
      </c>
    </row>
    <row r="12" spans="1:4" x14ac:dyDescent="0.3">
      <c r="A12" t="s">
        <v>657</v>
      </c>
      <c r="B12" t="s">
        <v>985</v>
      </c>
      <c r="C12" t="str">
        <f t="shared" si="0"/>
        <v>('IT','A0201')</v>
      </c>
      <c r="D12" t="str">
        <f>CONCATENATE("INSERT INTO distribuire_ep (",$A$1,",",$B$1,")"," VALUES ",distribuire_ep!C12)</f>
        <v>INSERT INTO distribuire_ep (codLingua,codEpisodio) VALUES ('IT','A0201')</v>
      </c>
    </row>
    <row r="13" spans="1:4" x14ac:dyDescent="0.3">
      <c r="A13" t="s">
        <v>657</v>
      </c>
      <c r="B13" t="s">
        <v>986</v>
      </c>
      <c r="C13" t="str">
        <f t="shared" si="0"/>
        <v>('IT','A0202')</v>
      </c>
      <c r="D13" t="str">
        <f>CONCATENATE("INSERT INTO distribuire_ep (",$A$1,",",$B$1,")"," VALUES ",distribuire_ep!C13)</f>
        <v>INSERT INTO distribuire_ep (codLingua,codEpisodio) VALUES ('IT','A0202')</v>
      </c>
    </row>
    <row r="14" spans="1:4" x14ac:dyDescent="0.3">
      <c r="A14" t="s">
        <v>657</v>
      </c>
      <c r="B14" t="s">
        <v>987</v>
      </c>
      <c r="C14" t="str">
        <f t="shared" si="0"/>
        <v>('IT','A0203')</v>
      </c>
      <c r="D14" t="str">
        <f>CONCATENATE("INSERT INTO distribuire_ep (",$A$1,",",$B$1,")"," VALUES ",distribuire_ep!C14)</f>
        <v>INSERT INTO distribuire_ep (codLingua,codEpisodio) VALUES ('IT','A0203')</v>
      </c>
    </row>
    <row r="15" spans="1:4" x14ac:dyDescent="0.3">
      <c r="A15" t="s">
        <v>657</v>
      </c>
      <c r="B15" t="s">
        <v>988</v>
      </c>
      <c r="C15" t="str">
        <f t="shared" si="0"/>
        <v>('IT','A0204')</v>
      </c>
      <c r="D15" t="str">
        <f>CONCATENATE("INSERT INTO distribuire_ep (",$A$1,",",$B$1,")"," VALUES ",distribuire_ep!C15)</f>
        <v>INSERT INTO distribuire_ep (codLingua,codEpisodio) VALUES ('IT','A0204')</v>
      </c>
    </row>
    <row r="16" spans="1:4" x14ac:dyDescent="0.3">
      <c r="A16" t="s">
        <v>657</v>
      </c>
      <c r="B16" t="s">
        <v>989</v>
      </c>
      <c r="C16" t="str">
        <f t="shared" si="0"/>
        <v>('IT','A0205')</v>
      </c>
      <c r="D16" t="str">
        <f>CONCATENATE("INSERT INTO distribuire_ep (",$A$1,",",$B$1,")"," VALUES ",distribuire_ep!C16)</f>
        <v>INSERT INTO distribuire_ep (codLingua,codEpisodio) VALUES ('IT','A0205')</v>
      </c>
    </row>
    <row r="17" spans="1:4" x14ac:dyDescent="0.3">
      <c r="A17" t="s">
        <v>657</v>
      </c>
      <c r="B17" t="s">
        <v>990</v>
      </c>
      <c r="C17" t="str">
        <f t="shared" si="0"/>
        <v>('IT','A0206')</v>
      </c>
      <c r="D17" t="str">
        <f>CONCATENATE("INSERT INTO distribuire_ep (",$A$1,",",$B$1,")"," VALUES ",distribuire_ep!C17)</f>
        <v>INSERT INTO distribuire_ep (codLingua,codEpisodio) VALUES ('IT','A0206')</v>
      </c>
    </row>
    <row r="18" spans="1:4" x14ac:dyDescent="0.3">
      <c r="A18" t="s">
        <v>657</v>
      </c>
      <c r="B18" t="s">
        <v>991</v>
      </c>
      <c r="C18" t="str">
        <f t="shared" si="0"/>
        <v>('IT','A0207')</v>
      </c>
      <c r="D18" t="str">
        <f>CONCATENATE("INSERT INTO distribuire_ep (",$A$1,",",$B$1,")"," VALUES ",distribuire_ep!C18)</f>
        <v>INSERT INTO distribuire_ep (codLingua,codEpisodio) VALUES ('IT','A0207')</v>
      </c>
    </row>
    <row r="19" spans="1:4" x14ac:dyDescent="0.3">
      <c r="A19" t="s">
        <v>657</v>
      </c>
      <c r="B19" t="s">
        <v>992</v>
      </c>
      <c r="C19" t="str">
        <f t="shared" si="0"/>
        <v>('IT','A0208')</v>
      </c>
      <c r="D19" t="str">
        <f>CONCATENATE("INSERT INTO distribuire_ep (",$A$1,",",$B$1,")"," VALUES ",distribuire_ep!C19)</f>
        <v>INSERT INTO distribuire_ep (codLingua,codEpisodio) VALUES ('IT','A0208')</v>
      </c>
    </row>
    <row r="20" spans="1:4" x14ac:dyDescent="0.3">
      <c r="A20" t="s">
        <v>658</v>
      </c>
      <c r="B20" t="s">
        <v>975</v>
      </c>
      <c r="C20" t="str">
        <f t="shared" si="0"/>
        <v>('FR','A0101')</v>
      </c>
      <c r="D20" t="str">
        <f>CONCATENATE("INSERT INTO distribuire_ep (",$A$1,",",$B$1,")"," VALUES ",distribuire_ep!C20)</f>
        <v>INSERT INTO distribuire_ep (codLingua,codEpisodio) VALUES ('FR','A0101')</v>
      </c>
    </row>
    <row r="21" spans="1:4" x14ac:dyDescent="0.3">
      <c r="A21" t="s">
        <v>658</v>
      </c>
      <c r="B21" t="s">
        <v>976</v>
      </c>
      <c r="C21" t="str">
        <f t="shared" si="0"/>
        <v>('FR','A0102')</v>
      </c>
      <c r="D21" t="str">
        <f>CONCATENATE("INSERT INTO distribuire_ep (",$A$1,",",$B$1,")"," VALUES ",distribuire_ep!C21)</f>
        <v>INSERT INTO distribuire_ep (codLingua,codEpisodio) VALUES ('FR','A0102')</v>
      </c>
    </row>
    <row r="22" spans="1:4" x14ac:dyDescent="0.3">
      <c r="A22" t="s">
        <v>658</v>
      </c>
      <c r="B22" t="s">
        <v>977</v>
      </c>
      <c r="C22" t="str">
        <f t="shared" si="0"/>
        <v>('FR','A0103')</v>
      </c>
      <c r="D22" t="str">
        <f>CONCATENATE("INSERT INTO distribuire_ep (",$A$1,",",$B$1,")"," VALUES ",distribuire_ep!C22)</f>
        <v>INSERT INTO distribuire_ep (codLingua,codEpisodio) VALUES ('FR','A0103')</v>
      </c>
    </row>
    <row r="23" spans="1:4" x14ac:dyDescent="0.3">
      <c r="A23" t="s">
        <v>658</v>
      </c>
      <c r="B23" t="s">
        <v>978</v>
      </c>
      <c r="C23" t="str">
        <f t="shared" si="0"/>
        <v>('FR','A0104')</v>
      </c>
      <c r="D23" t="str">
        <f>CONCATENATE("INSERT INTO distribuire_ep (",$A$1,",",$B$1,")"," VALUES ",distribuire_ep!C23)</f>
        <v>INSERT INTO distribuire_ep (codLingua,codEpisodio) VALUES ('FR','A0104')</v>
      </c>
    </row>
    <row r="24" spans="1:4" x14ac:dyDescent="0.3">
      <c r="A24" t="s">
        <v>658</v>
      </c>
      <c r="B24" t="s">
        <v>979</v>
      </c>
      <c r="C24" t="str">
        <f t="shared" si="0"/>
        <v>('FR','A0105')</v>
      </c>
      <c r="D24" t="str">
        <f>CONCATENATE("INSERT INTO distribuire_ep (",$A$1,",",$B$1,")"," VALUES ",distribuire_ep!C24)</f>
        <v>INSERT INTO distribuire_ep (codLingua,codEpisodio) VALUES ('FR','A0105')</v>
      </c>
    </row>
    <row r="25" spans="1:4" x14ac:dyDescent="0.3">
      <c r="A25" t="s">
        <v>658</v>
      </c>
      <c r="B25" t="s">
        <v>980</v>
      </c>
      <c r="C25" t="str">
        <f t="shared" si="0"/>
        <v>('FR','A0106')</v>
      </c>
      <c r="D25" t="str">
        <f>CONCATENATE("INSERT INTO distribuire_ep (",$A$1,",",$B$1,")"," VALUES ",distribuire_ep!C25)</f>
        <v>INSERT INTO distribuire_ep (codLingua,codEpisodio) VALUES ('FR','A0106')</v>
      </c>
    </row>
    <row r="26" spans="1:4" x14ac:dyDescent="0.3">
      <c r="A26" t="s">
        <v>658</v>
      </c>
      <c r="B26" t="s">
        <v>981</v>
      </c>
      <c r="C26" t="str">
        <f t="shared" si="0"/>
        <v>('FR','A0107')</v>
      </c>
      <c r="D26" t="str">
        <f>CONCATENATE("INSERT INTO distribuire_ep (",$A$1,",",$B$1,")"," VALUES ",distribuire_ep!C26)</f>
        <v>INSERT INTO distribuire_ep (codLingua,codEpisodio) VALUES ('FR','A0107')</v>
      </c>
    </row>
    <row r="27" spans="1:4" x14ac:dyDescent="0.3">
      <c r="A27" t="s">
        <v>658</v>
      </c>
      <c r="B27" t="s">
        <v>982</v>
      </c>
      <c r="C27" t="str">
        <f t="shared" si="0"/>
        <v>('FR','A0108')</v>
      </c>
      <c r="D27" t="str">
        <f>CONCATENATE("INSERT INTO distribuire_ep (",$A$1,",",$B$1,")"," VALUES ",distribuire_ep!C27)</f>
        <v>INSERT INTO distribuire_ep (codLingua,codEpisodio) VALUES ('FR','A0108')</v>
      </c>
    </row>
    <row r="28" spans="1:4" x14ac:dyDescent="0.3">
      <c r="A28" t="s">
        <v>658</v>
      </c>
      <c r="B28" t="s">
        <v>983</v>
      </c>
      <c r="C28" t="str">
        <f t="shared" si="0"/>
        <v>('FR','A0109')</v>
      </c>
      <c r="D28" t="str">
        <f>CONCATENATE("INSERT INTO distribuire_ep (",$A$1,",",$B$1,")"," VALUES ",distribuire_ep!C28)</f>
        <v>INSERT INTO distribuire_ep (codLingua,codEpisodio) VALUES ('FR','A0109')</v>
      </c>
    </row>
    <row r="29" spans="1:4" x14ac:dyDescent="0.3">
      <c r="A29" t="s">
        <v>658</v>
      </c>
      <c r="B29" t="s">
        <v>984</v>
      </c>
      <c r="C29" t="str">
        <f t="shared" si="0"/>
        <v>('FR','A0110')</v>
      </c>
      <c r="D29" t="str">
        <f>CONCATENATE("INSERT INTO distribuire_ep (",$A$1,",",$B$1,")"," VALUES ",distribuire_ep!C29)</f>
        <v>INSERT INTO distribuire_ep (codLingua,codEpisodio) VALUES ('FR','A0110')</v>
      </c>
    </row>
    <row r="30" spans="1:4" x14ac:dyDescent="0.3">
      <c r="A30" t="s">
        <v>658</v>
      </c>
      <c r="B30" t="s">
        <v>985</v>
      </c>
      <c r="C30" t="str">
        <f t="shared" si="0"/>
        <v>('FR','A0201')</v>
      </c>
      <c r="D30" t="str">
        <f>CONCATENATE("INSERT INTO distribuire_ep (",$A$1,",",$B$1,")"," VALUES ",distribuire_ep!C30)</f>
        <v>INSERT INTO distribuire_ep (codLingua,codEpisodio) VALUES ('FR','A0201')</v>
      </c>
    </row>
    <row r="31" spans="1:4" x14ac:dyDescent="0.3">
      <c r="A31" t="s">
        <v>658</v>
      </c>
      <c r="B31" t="s">
        <v>986</v>
      </c>
      <c r="C31" t="str">
        <f t="shared" si="0"/>
        <v>('FR','A0202')</v>
      </c>
      <c r="D31" t="str">
        <f>CONCATENATE("INSERT INTO distribuire_ep (",$A$1,",",$B$1,")"," VALUES ",distribuire_ep!C31)</f>
        <v>INSERT INTO distribuire_ep (codLingua,codEpisodio) VALUES ('FR','A0202')</v>
      </c>
    </row>
    <row r="32" spans="1:4" x14ac:dyDescent="0.3">
      <c r="A32" t="s">
        <v>658</v>
      </c>
      <c r="B32" t="s">
        <v>987</v>
      </c>
      <c r="C32" t="str">
        <f t="shared" si="0"/>
        <v>('FR','A0203')</v>
      </c>
      <c r="D32" t="str">
        <f>CONCATENATE("INSERT INTO distribuire_ep (",$A$1,",",$B$1,")"," VALUES ",distribuire_ep!C32)</f>
        <v>INSERT INTO distribuire_ep (codLingua,codEpisodio) VALUES ('FR','A0203')</v>
      </c>
    </row>
    <row r="33" spans="1:4" x14ac:dyDescent="0.3">
      <c r="A33" t="s">
        <v>658</v>
      </c>
      <c r="B33" t="s">
        <v>988</v>
      </c>
      <c r="C33" t="str">
        <f t="shared" si="0"/>
        <v>('FR','A0204')</v>
      </c>
      <c r="D33" t="str">
        <f>CONCATENATE("INSERT INTO distribuire_ep (",$A$1,",",$B$1,")"," VALUES ",distribuire_ep!C33)</f>
        <v>INSERT INTO distribuire_ep (codLingua,codEpisodio) VALUES ('FR','A0204')</v>
      </c>
    </row>
    <row r="34" spans="1:4" x14ac:dyDescent="0.3">
      <c r="A34" t="s">
        <v>658</v>
      </c>
      <c r="B34" t="s">
        <v>989</v>
      </c>
      <c r="C34" t="str">
        <f t="shared" si="0"/>
        <v>('FR','A0205')</v>
      </c>
      <c r="D34" t="str">
        <f>CONCATENATE("INSERT INTO distribuire_ep (",$A$1,",",$B$1,")"," VALUES ",distribuire_ep!C34)</f>
        <v>INSERT INTO distribuire_ep (codLingua,codEpisodio) VALUES ('FR','A0205')</v>
      </c>
    </row>
    <row r="35" spans="1:4" x14ac:dyDescent="0.3">
      <c r="A35" t="s">
        <v>658</v>
      </c>
      <c r="B35" t="s">
        <v>990</v>
      </c>
      <c r="C35" t="str">
        <f t="shared" si="0"/>
        <v>('FR','A0206')</v>
      </c>
      <c r="D35" t="str">
        <f>CONCATENATE("INSERT INTO distribuire_ep (",$A$1,",",$B$1,")"," VALUES ",distribuire_ep!C35)</f>
        <v>INSERT INTO distribuire_ep (codLingua,codEpisodio) VALUES ('FR','A0206')</v>
      </c>
    </row>
    <row r="36" spans="1:4" x14ac:dyDescent="0.3">
      <c r="A36" t="s">
        <v>658</v>
      </c>
      <c r="B36" t="s">
        <v>991</v>
      </c>
      <c r="C36" t="str">
        <f t="shared" si="0"/>
        <v>('FR','A0207')</v>
      </c>
      <c r="D36" t="str">
        <f>CONCATENATE("INSERT INTO distribuire_ep (",$A$1,",",$B$1,")"," VALUES ",distribuire_ep!C36)</f>
        <v>INSERT INTO distribuire_ep (codLingua,codEpisodio) VALUES ('FR','A0207')</v>
      </c>
    </row>
    <row r="37" spans="1:4" x14ac:dyDescent="0.3">
      <c r="A37" t="s">
        <v>658</v>
      </c>
      <c r="B37" t="s">
        <v>992</v>
      </c>
      <c r="C37" t="str">
        <f t="shared" si="0"/>
        <v>('FR','A0208')</v>
      </c>
      <c r="D37" t="str">
        <f>CONCATENATE("INSERT INTO distribuire_ep (",$A$1,",",$B$1,")"," VALUES ",distribuire_ep!C37)</f>
        <v>INSERT INTO distribuire_ep (codLingua,codEpisodio) VALUES ('FR','A0208')</v>
      </c>
    </row>
    <row r="38" spans="1:4" x14ac:dyDescent="0.3">
      <c r="A38" t="s">
        <v>660</v>
      </c>
      <c r="B38" t="s">
        <v>975</v>
      </c>
      <c r="C38" t="str">
        <f t="shared" si="0"/>
        <v>('EN','A0101')</v>
      </c>
      <c r="D38" t="str">
        <f>CONCATENATE("INSERT INTO distribuire_ep (",$A$1,",",$B$1,")"," VALUES ",distribuire_ep!C38)</f>
        <v>INSERT INTO distribuire_ep (codLingua,codEpisodio) VALUES ('EN','A0101')</v>
      </c>
    </row>
    <row r="39" spans="1:4" x14ac:dyDescent="0.3">
      <c r="A39" t="s">
        <v>660</v>
      </c>
      <c r="B39" t="s">
        <v>976</v>
      </c>
      <c r="C39" t="str">
        <f t="shared" si="0"/>
        <v>('EN','A0102')</v>
      </c>
      <c r="D39" t="str">
        <f>CONCATENATE("INSERT INTO distribuire_ep (",$A$1,",",$B$1,")"," VALUES ",distribuire_ep!C39)</f>
        <v>INSERT INTO distribuire_ep (codLingua,codEpisodio) VALUES ('EN','A0102')</v>
      </c>
    </row>
    <row r="40" spans="1:4" x14ac:dyDescent="0.3">
      <c r="A40" t="s">
        <v>660</v>
      </c>
      <c r="B40" t="s">
        <v>977</v>
      </c>
      <c r="C40" t="str">
        <f t="shared" si="0"/>
        <v>('EN','A0103')</v>
      </c>
      <c r="D40" t="str">
        <f>CONCATENATE("INSERT INTO distribuire_ep (",$A$1,",",$B$1,")"," VALUES ",distribuire_ep!C40)</f>
        <v>INSERT INTO distribuire_ep (codLingua,codEpisodio) VALUES ('EN','A0103')</v>
      </c>
    </row>
    <row r="41" spans="1:4" x14ac:dyDescent="0.3">
      <c r="A41" t="s">
        <v>660</v>
      </c>
      <c r="B41" t="s">
        <v>978</v>
      </c>
      <c r="C41" t="str">
        <f t="shared" si="0"/>
        <v>('EN','A0104')</v>
      </c>
      <c r="D41" t="str">
        <f>CONCATENATE("INSERT INTO distribuire_ep (",$A$1,",",$B$1,")"," VALUES ",distribuire_ep!C41)</f>
        <v>INSERT INTO distribuire_ep (codLingua,codEpisodio) VALUES ('EN','A0104')</v>
      </c>
    </row>
    <row r="42" spans="1:4" x14ac:dyDescent="0.3">
      <c r="A42" t="s">
        <v>660</v>
      </c>
      <c r="B42" t="s">
        <v>979</v>
      </c>
      <c r="C42" t="str">
        <f t="shared" si="0"/>
        <v>('EN','A0105')</v>
      </c>
      <c r="D42" t="str">
        <f>CONCATENATE("INSERT INTO distribuire_ep (",$A$1,",",$B$1,")"," VALUES ",distribuire_ep!C42)</f>
        <v>INSERT INTO distribuire_ep (codLingua,codEpisodio) VALUES ('EN','A0105')</v>
      </c>
    </row>
    <row r="43" spans="1:4" x14ac:dyDescent="0.3">
      <c r="A43" t="s">
        <v>660</v>
      </c>
      <c r="B43" t="s">
        <v>980</v>
      </c>
      <c r="C43" t="str">
        <f t="shared" si="0"/>
        <v>('EN','A0106')</v>
      </c>
      <c r="D43" t="str">
        <f>CONCATENATE("INSERT INTO distribuire_ep (",$A$1,",",$B$1,")"," VALUES ",distribuire_ep!C43)</f>
        <v>INSERT INTO distribuire_ep (codLingua,codEpisodio) VALUES ('EN','A0106')</v>
      </c>
    </row>
    <row r="44" spans="1:4" x14ac:dyDescent="0.3">
      <c r="A44" t="s">
        <v>660</v>
      </c>
      <c r="B44" t="s">
        <v>981</v>
      </c>
      <c r="C44" t="str">
        <f t="shared" si="0"/>
        <v>('EN','A0107')</v>
      </c>
      <c r="D44" t="str">
        <f>CONCATENATE("INSERT INTO distribuire_ep (",$A$1,",",$B$1,")"," VALUES ",distribuire_ep!C44)</f>
        <v>INSERT INTO distribuire_ep (codLingua,codEpisodio) VALUES ('EN','A0107')</v>
      </c>
    </row>
    <row r="45" spans="1:4" x14ac:dyDescent="0.3">
      <c r="A45" t="s">
        <v>660</v>
      </c>
      <c r="B45" t="s">
        <v>982</v>
      </c>
      <c r="C45" t="str">
        <f t="shared" si="0"/>
        <v>('EN','A0108')</v>
      </c>
      <c r="D45" t="str">
        <f>CONCATENATE("INSERT INTO distribuire_ep (",$A$1,",",$B$1,")"," VALUES ",distribuire_ep!C45)</f>
        <v>INSERT INTO distribuire_ep (codLingua,codEpisodio) VALUES ('EN','A0108')</v>
      </c>
    </row>
    <row r="46" spans="1:4" x14ac:dyDescent="0.3">
      <c r="A46" t="s">
        <v>660</v>
      </c>
      <c r="B46" t="s">
        <v>983</v>
      </c>
      <c r="C46" t="str">
        <f t="shared" si="0"/>
        <v>('EN','A0109')</v>
      </c>
      <c r="D46" t="str">
        <f>CONCATENATE("INSERT INTO distribuire_ep (",$A$1,",",$B$1,")"," VALUES ",distribuire_ep!C46)</f>
        <v>INSERT INTO distribuire_ep (codLingua,codEpisodio) VALUES ('EN','A0109')</v>
      </c>
    </row>
    <row r="47" spans="1:4" x14ac:dyDescent="0.3">
      <c r="A47" t="s">
        <v>660</v>
      </c>
      <c r="B47" t="s">
        <v>984</v>
      </c>
      <c r="C47" t="str">
        <f t="shared" si="0"/>
        <v>('EN','A0110')</v>
      </c>
      <c r="D47" t="str">
        <f>CONCATENATE("INSERT INTO distribuire_ep (",$A$1,",",$B$1,")"," VALUES ",distribuire_ep!C47)</f>
        <v>INSERT INTO distribuire_ep (codLingua,codEpisodio) VALUES ('EN','A0110')</v>
      </c>
    </row>
    <row r="48" spans="1:4" x14ac:dyDescent="0.3">
      <c r="A48" t="s">
        <v>660</v>
      </c>
      <c r="B48" t="s">
        <v>985</v>
      </c>
      <c r="C48" t="str">
        <f t="shared" si="0"/>
        <v>('EN','A0201')</v>
      </c>
      <c r="D48" t="str">
        <f>CONCATENATE("INSERT INTO distribuire_ep (",$A$1,",",$B$1,")"," VALUES ",distribuire_ep!C48)</f>
        <v>INSERT INTO distribuire_ep (codLingua,codEpisodio) VALUES ('EN','A0201')</v>
      </c>
    </row>
    <row r="49" spans="1:4" x14ac:dyDescent="0.3">
      <c r="A49" t="s">
        <v>660</v>
      </c>
      <c r="B49" t="s">
        <v>986</v>
      </c>
      <c r="C49" t="str">
        <f t="shared" si="0"/>
        <v>('EN','A0202')</v>
      </c>
      <c r="D49" t="str">
        <f>CONCATENATE("INSERT INTO distribuire_ep (",$A$1,",",$B$1,")"," VALUES ",distribuire_ep!C49)</f>
        <v>INSERT INTO distribuire_ep (codLingua,codEpisodio) VALUES ('EN','A0202')</v>
      </c>
    </row>
    <row r="50" spans="1:4" x14ac:dyDescent="0.3">
      <c r="A50" t="s">
        <v>660</v>
      </c>
      <c r="B50" t="s">
        <v>987</v>
      </c>
      <c r="C50" t="str">
        <f t="shared" si="0"/>
        <v>('EN','A0203')</v>
      </c>
      <c r="D50" t="str">
        <f>CONCATENATE("INSERT INTO distribuire_ep (",$A$1,",",$B$1,")"," VALUES ",distribuire_ep!C50)</f>
        <v>INSERT INTO distribuire_ep (codLingua,codEpisodio) VALUES ('EN','A0203')</v>
      </c>
    </row>
    <row r="51" spans="1:4" x14ac:dyDescent="0.3">
      <c r="A51" t="s">
        <v>660</v>
      </c>
      <c r="B51" t="s">
        <v>988</v>
      </c>
      <c r="C51" t="str">
        <f t="shared" si="0"/>
        <v>('EN','A0204')</v>
      </c>
      <c r="D51" t="str">
        <f>CONCATENATE("INSERT INTO distribuire_ep (",$A$1,",",$B$1,")"," VALUES ",distribuire_ep!C51)</f>
        <v>INSERT INTO distribuire_ep (codLingua,codEpisodio) VALUES ('EN','A0204')</v>
      </c>
    </row>
    <row r="52" spans="1:4" x14ac:dyDescent="0.3">
      <c r="A52" t="s">
        <v>660</v>
      </c>
      <c r="B52" t="s">
        <v>989</v>
      </c>
      <c r="C52" t="str">
        <f t="shared" si="0"/>
        <v>('EN','A0205')</v>
      </c>
      <c r="D52" t="str">
        <f>CONCATENATE("INSERT INTO distribuire_ep (",$A$1,",",$B$1,")"," VALUES ",distribuire_ep!C52)</f>
        <v>INSERT INTO distribuire_ep (codLingua,codEpisodio) VALUES ('EN','A0205')</v>
      </c>
    </row>
    <row r="53" spans="1:4" x14ac:dyDescent="0.3">
      <c r="A53" t="s">
        <v>660</v>
      </c>
      <c r="B53" t="s">
        <v>990</v>
      </c>
      <c r="C53" t="str">
        <f t="shared" si="0"/>
        <v>('EN','A0206')</v>
      </c>
      <c r="D53" t="str">
        <f>CONCATENATE("INSERT INTO distribuire_ep (",$A$1,",",$B$1,")"," VALUES ",distribuire_ep!C53)</f>
        <v>INSERT INTO distribuire_ep (codLingua,codEpisodio) VALUES ('EN','A0206')</v>
      </c>
    </row>
    <row r="54" spans="1:4" x14ac:dyDescent="0.3">
      <c r="A54" t="s">
        <v>660</v>
      </c>
      <c r="B54" t="s">
        <v>991</v>
      </c>
      <c r="C54" t="str">
        <f t="shared" si="0"/>
        <v>('EN','A0207')</v>
      </c>
      <c r="D54" t="str">
        <f>CONCATENATE("INSERT INTO distribuire_ep (",$A$1,",",$B$1,")"," VALUES ",distribuire_ep!C54)</f>
        <v>INSERT INTO distribuire_ep (codLingua,codEpisodio) VALUES ('EN','A0207')</v>
      </c>
    </row>
    <row r="55" spans="1:4" x14ac:dyDescent="0.3">
      <c r="A55" t="s">
        <v>660</v>
      </c>
      <c r="B55" t="s">
        <v>992</v>
      </c>
      <c r="C55" t="str">
        <f t="shared" si="0"/>
        <v>('EN','A0208')</v>
      </c>
      <c r="D55" t="str">
        <f>CONCATENATE("INSERT INTO distribuire_ep (",$A$1,",",$B$1,")"," VALUES ",distribuire_ep!C55)</f>
        <v>INSERT INTO distribuire_ep (codLingua,codEpisodio) VALUES ('EN','A0208')</v>
      </c>
    </row>
    <row r="56" spans="1:4" x14ac:dyDescent="0.3">
      <c r="A56" t="s">
        <v>664</v>
      </c>
      <c r="B56" t="s">
        <v>975</v>
      </c>
      <c r="C56" t="str">
        <f t="shared" si="0"/>
        <v>('CIN','A0101')</v>
      </c>
      <c r="D56" t="str">
        <f>CONCATENATE("INSERT INTO distribuire_ep (",$A$1,",",$B$1,")"," VALUES ",distribuire_ep!C56)</f>
        <v>INSERT INTO distribuire_ep (codLingua,codEpisodio) VALUES ('CIN','A0101')</v>
      </c>
    </row>
    <row r="57" spans="1:4" x14ac:dyDescent="0.3">
      <c r="A57" t="s">
        <v>664</v>
      </c>
      <c r="B57" t="s">
        <v>976</v>
      </c>
      <c r="C57" t="str">
        <f t="shared" si="0"/>
        <v>('CIN','A0102')</v>
      </c>
      <c r="D57" t="str">
        <f>CONCATENATE("INSERT INTO distribuire_ep (",$A$1,",",$B$1,")"," VALUES ",distribuire_ep!C57)</f>
        <v>INSERT INTO distribuire_ep (codLingua,codEpisodio) VALUES ('CIN','A0102')</v>
      </c>
    </row>
    <row r="58" spans="1:4" x14ac:dyDescent="0.3">
      <c r="A58" t="s">
        <v>664</v>
      </c>
      <c r="B58" t="s">
        <v>977</v>
      </c>
      <c r="C58" t="str">
        <f t="shared" si="0"/>
        <v>('CIN','A0103')</v>
      </c>
      <c r="D58" t="str">
        <f>CONCATENATE("INSERT INTO distribuire_ep (",$A$1,",",$B$1,")"," VALUES ",distribuire_ep!C58)</f>
        <v>INSERT INTO distribuire_ep (codLingua,codEpisodio) VALUES ('CIN','A0103')</v>
      </c>
    </row>
    <row r="59" spans="1:4" x14ac:dyDescent="0.3">
      <c r="A59" t="s">
        <v>664</v>
      </c>
      <c r="B59" t="s">
        <v>978</v>
      </c>
      <c r="C59" t="str">
        <f t="shared" si="0"/>
        <v>('CIN','A0104')</v>
      </c>
      <c r="D59" t="str">
        <f>CONCATENATE("INSERT INTO distribuire_ep (",$A$1,",",$B$1,")"," VALUES ",distribuire_ep!C59)</f>
        <v>INSERT INTO distribuire_ep (codLingua,codEpisodio) VALUES ('CIN','A0104')</v>
      </c>
    </row>
    <row r="60" spans="1:4" x14ac:dyDescent="0.3">
      <c r="A60" t="s">
        <v>664</v>
      </c>
      <c r="B60" t="s">
        <v>979</v>
      </c>
      <c r="C60" t="str">
        <f t="shared" si="0"/>
        <v>('CIN','A0105')</v>
      </c>
      <c r="D60" t="str">
        <f>CONCATENATE("INSERT INTO distribuire_ep (",$A$1,",",$B$1,")"," VALUES ",distribuire_ep!C60)</f>
        <v>INSERT INTO distribuire_ep (codLingua,codEpisodio) VALUES ('CIN','A0105')</v>
      </c>
    </row>
    <row r="61" spans="1:4" x14ac:dyDescent="0.3">
      <c r="A61" t="s">
        <v>664</v>
      </c>
      <c r="B61" t="s">
        <v>980</v>
      </c>
      <c r="C61" t="str">
        <f t="shared" si="0"/>
        <v>('CIN','A0106')</v>
      </c>
      <c r="D61" t="str">
        <f>CONCATENATE("INSERT INTO distribuire_ep (",$A$1,",",$B$1,")"," VALUES ",distribuire_ep!C61)</f>
        <v>INSERT INTO distribuire_ep (codLingua,codEpisodio) VALUES ('CIN','A0106')</v>
      </c>
    </row>
    <row r="62" spans="1:4" x14ac:dyDescent="0.3">
      <c r="A62" t="s">
        <v>664</v>
      </c>
      <c r="B62" t="s">
        <v>981</v>
      </c>
      <c r="C62" t="str">
        <f t="shared" si="0"/>
        <v>('CIN','A0107')</v>
      </c>
      <c r="D62" t="str">
        <f>CONCATENATE("INSERT INTO distribuire_ep (",$A$1,",",$B$1,")"," VALUES ",distribuire_ep!C62)</f>
        <v>INSERT INTO distribuire_ep (codLingua,codEpisodio) VALUES ('CIN','A0107')</v>
      </c>
    </row>
    <row r="63" spans="1:4" x14ac:dyDescent="0.3">
      <c r="A63" t="s">
        <v>664</v>
      </c>
      <c r="B63" t="s">
        <v>982</v>
      </c>
      <c r="C63" t="str">
        <f t="shared" si="0"/>
        <v>('CIN','A0108')</v>
      </c>
      <c r="D63" t="str">
        <f>CONCATENATE("INSERT INTO distribuire_ep (",$A$1,",",$B$1,")"," VALUES ",distribuire_ep!C63)</f>
        <v>INSERT INTO distribuire_ep (codLingua,codEpisodio) VALUES ('CIN','A0108')</v>
      </c>
    </row>
    <row r="64" spans="1:4" x14ac:dyDescent="0.3">
      <c r="A64" t="s">
        <v>664</v>
      </c>
      <c r="B64" t="s">
        <v>983</v>
      </c>
      <c r="C64" t="str">
        <f t="shared" si="0"/>
        <v>('CIN','A0109')</v>
      </c>
      <c r="D64" t="str">
        <f>CONCATENATE("INSERT INTO distribuire_ep (",$A$1,",",$B$1,")"," VALUES ",distribuire_ep!C64)</f>
        <v>INSERT INTO distribuire_ep (codLingua,codEpisodio) VALUES ('CIN','A0109')</v>
      </c>
    </row>
    <row r="65" spans="1:4" x14ac:dyDescent="0.3">
      <c r="A65" t="s">
        <v>664</v>
      </c>
      <c r="B65" t="s">
        <v>984</v>
      </c>
      <c r="C65" t="str">
        <f t="shared" si="0"/>
        <v>('CIN','A0110')</v>
      </c>
      <c r="D65" t="str">
        <f>CONCATENATE("INSERT INTO distribuire_ep (",$A$1,",",$B$1,")"," VALUES ",distribuire_ep!C65)</f>
        <v>INSERT INTO distribuire_ep (codLingua,codEpisodio) VALUES ('CIN','A0110')</v>
      </c>
    </row>
    <row r="66" spans="1:4" x14ac:dyDescent="0.3">
      <c r="A66" t="s">
        <v>664</v>
      </c>
      <c r="B66" t="s">
        <v>985</v>
      </c>
      <c r="C66" t="str">
        <f t="shared" si="0"/>
        <v>('CIN','A0201')</v>
      </c>
      <c r="D66" t="str">
        <f>CONCATENATE("INSERT INTO distribuire_ep (",$A$1,",",$B$1,")"," VALUES ",distribuire_ep!C66)</f>
        <v>INSERT INTO distribuire_ep (codLingua,codEpisodio) VALUES ('CIN','A0201')</v>
      </c>
    </row>
    <row r="67" spans="1:4" x14ac:dyDescent="0.3">
      <c r="A67" t="s">
        <v>664</v>
      </c>
      <c r="B67" t="s">
        <v>986</v>
      </c>
      <c r="C67" t="str">
        <f t="shared" ref="C67:C130" si="1">CONCATENATE("('",A67,"','",B67,"')")</f>
        <v>('CIN','A0202')</v>
      </c>
      <c r="D67" t="str">
        <f>CONCATENATE("INSERT INTO distribuire_ep (",$A$1,",",$B$1,")"," VALUES ",distribuire_ep!C67)</f>
        <v>INSERT INTO distribuire_ep (codLingua,codEpisodio) VALUES ('CIN','A0202')</v>
      </c>
    </row>
    <row r="68" spans="1:4" x14ac:dyDescent="0.3">
      <c r="A68" t="s">
        <v>664</v>
      </c>
      <c r="B68" t="s">
        <v>987</v>
      </c>
      <c r="C68" t="str">
        <f t="shared" si="1"/>
        <v>('CIN','A0203')</v>
      </c>
      <c r="D68" t="str">
        <f>CONCATENATE("INSERT INTO distribuire_ep (",$A$1,",",$B$1,")"," VALUES ",distribuire_ep!C68)</f>
        <v>INSERT INTO distribuire_ep (codLingua,codEpisodio) VALUES ('CIN','A0203')</v>
      </c>
    </row>
    <row r="69" spans="1:4" x14ac:dyDescent="0.3">
      <c r="A69" t="s">
        <v>664</v>
      </c>
      <c r="B69" t="s">
        <v>988</v>
      </c>
      <c r="C69" t="str">
        <f t="shared" si="1"/>
        <v>('CIN','A0204')</v>
      </c>
      <c r="D69" t="str">
        <f>CONCATENATE("INSERT INTO distribuire_ep (",$A$1,",",$B$1,")"," VALUES ",distribuire_ep!C69)</f>
        <v>INSERT INTO distribuire_ep (codLingua,codEpisodio) VALUES ('CIN','A0204')</v>
      </c>
    </row>
    <row r="70" spans="1:4" x14ac:dyDescent="0.3">
      <c r="A70" t="s">
        <v>664</v>
      </c>
      <c r="B70" t="s">
        <v>989</v>
      </c>
      <c r="C70" t="str">
        <f t="shared" si="1"/>
        <v>('CIN','A0205')</v>
      </c>
      <c r="D70" t="str">
        <f>CONCATENATE("INSERT INTO distribuire_ep (",$A$1,",",$B$1,")"," VALUES ",distribuire_ep!C70)</f>
        <v>INSERT INTO distribuire_ep (codLingua,codEpisodio) VALUES ('CIN','A0205')</v>
      </c>
    </row>
    <row r="71" spans="1:4" x14ac:dyDescent="0.3">
      <c r="A71" t="s">
        <v>664</v>
      </c>
      <c r="B71" t="s">
        <v>990</v>
      </c>
      <c r="C71" t="str">
        <f t="shared" si="1"/>
        <v>('CIN','A0206')</v>
      </c>
      <c r="D71" t="str">
        <f>CONCATENATE("INSERT INTO distribuire_ep (",$A$1,",",$B$1,")"," VALUES ",distribuire_ep!C71)</f>
        <v>INSERT INTO distribuire_ep (codLingua,codEpisodio) VALUES ('CIN','A0206')</v>
      </c>
    </row>
    <row r="72" spans="1:4" x14ac:dyDescent="0.3">
      <c r="A72" t="s">
        <v>664</v>
      </c>
      <c r="B72" t="s">
        <v>991</v>
      </c>
      <c r="C72" t="str">
        <f t="shared" si="1"/>
        <v>('CIN','A0207')</v>
      </c>
      <c r="D72" t="str">
        <f>CONCATENATE("INSERT INTO distribuire_ep (",$A$1,",",$B$1,")"," VALUES ",distribuire_ep!C72)</f>
        <v>INSERT INTO distribuire_ep (codLingua,codEpisodio) VALUES ('CIN','A0207')</v>
      </c>
    </row>
    <row r="73" spans="1:4" x14ac:dyDescent="0.3">
      <c r="A73" t="s">
        <v>664</v>
      </c>
      <c r="B73" t="s">
        <v>992</v>
      </c>
      <c r="C73" t="str">
        <f t="shared" si="1"/>
        <v>('CIN','A0208')</v>
      </c>
      <c r="D73" t="str">
        <f>CONCATENATE("INSERT INTO distribuire_ep (",$A$1,",",$B$1,")"," VALUES ",distribuire_ep!C73)</f>
        <v>INSERT INTO distribuire_ep (codLingua,codEpisodio) VALUES ('CIN','A0208')</v>
      </c>
    </row>
    <row r="74" spans="1:4" x14ac:dyDescent="0.3">
      <c r="A74" t="s">
        <v>657</v>
      </c>
      <c r="B74" t="s">
        <v>993</v>
      </c>
      <c r="C74" t="str">
        <f t="shared" si="1"/>
        <v>('IT','B0101')</v>
      </c>
      <c r="D74" t="str">
        <f>CONCATENATE("INSERT INTO distribuire_ep (",$A$1,",",$B$1,")"," VALUES ",distribuire_ep!C74)</f>
        <v>INSERT INTO distribuire_ep (codLingua,codEpisodio) VALUES ('IT','B0101')</v>
      </c>
    </row>
    <row r="75" spans="1:4" x14ac:dyDescent="0.3">
      <c r="A75" t="s">
        <v>657</v>
      </c>
      <c r="B75" t="s">
        <v>994</v>
      </c>
      <c r="C75" t="str">
        <f t="shared" si="1"/>
        <v>('IT','B0102')</v>
      </c>
      <c r="D75" t="str">
        <f>CONCATENATE("INSERT INTO distribuire_ep (",$A$1,",",$B$1,")"," VALUES ",distribuire_ep!C75)</f>
        <v>INSERT INTO distribuire_ep (codLingua,codEpisodio) VALUES ('IT','B0102')</v>
      </c>
    </row>
    <row r="76" spans="1:4" x14ac:dyDescent="0.3">
      <c r="A76" t="s">
        <v>657</v>
      </c>
      <c r="B76" t="s">
        <v>995</v>
      </c>
      <c r="C76" t="str">
        <f t="shared" si="1"/>
        <v>('IT','B0103')</v>
      </c>
      <c r="D76" t="str">
        <f>CONCATENATE("INSERT INTO distribuire_ep (",$A$1,",",$B$1,")"," VALUES ",distribuire_ep!C76)</f>
        <v>INSERT INTO distribuire_ep (codLingua,codEpisodio) VALUES ('IT','B0103')</v>
      </c>
    </row>
    <row r="77" spans="1:4" x14ac:dyDescent="0.3">
      <c r="A77" t="s">
        <v>657</v>
      </c>
      <c r="B77" t="s">
        <v>996</v>
      </c>
      <c r="C77" t="str">
        <f t="shared" si="1"/>
        <v>('IT','B0104')</v>
      </c>
      <c r="D77" t="str">
        <f>CONCATENATE("INSERT INTO distribuire_ep (",$A$1,",",$B$1,")"," VALUES ",distribuire_ep!C77)</f>
        <v>INSERT INTO distribuire_ep (codLingua,codEpisodio) VALUES ('IT','B0104')</v>
      </c>
    </row>
    <row r="78" spans="1:4" x14ac:dyDescent="0.3">
      <c r="A78" t="s">
        <v>657</v>
      </c>
      <c r="B78" t="s">
        <v>997</v>
      </c>
      <c r="C78" t="str">
        <f t="shared" si="1"/>
        <v>('IT','B0105')</v>
      </c>
      <c r="D78" t="str">
        <f>CONCATENATE("INSERT INTO distribuire_ep (",$A$1,",",$B$1,")"," VALUES ",distribuire_ep!C78)</f>
        <v>INSERT INTO distribuire_ep (codLingua,codEpisodio) VALUES ('IT','B0105')</v>
      </c>
    </row>
    <row r="79" spans="1:4" x14ac:dyDescent="0.3">
      <c r="A79" t="s">
        <v>657</v>
      </c>
      <c r="B79" t="s">
        <v>998</v>
      </c>
      <c r="C79" t="str">
        <f t="shared" si="1"/>
        <v>('IT','B0106')</v>
      </c>
      <c r="D79" t="str">
        <f>CONCATENATE("INSERT INTO distribuire_ep (",$A$1,",",$B$1,")"," VALUES ",distribuire_ep!C79)</f>
        <v>INSERT INTO distribuire_ep (codLingua,codEpisodio) VALUES ('IT','B0106')</v>
      </c>
    </row>
    <row r="80" spans="1:4" x14ac:dyDescent="0.3">
      <c r="A80" t="s">
        <v>657</v>
      </c>
      <c r="B80" t="s">
        <v>999</v>
      </c>
      <c r="C80" t="str">
        <f t="shared" si="1"/>
        <v>('IT','B0107')</v>
      </c>
      <c r="D80" t="str">
        <f>CONCATENATE("INSERT INTO distribuire_ep (",$A$1,",",$B$1,")"," VALUES ",distribuire_ep!C80)</f>
        <v>INSERT INTO distribuire_ep (codLingua,codEpisodio) VALUES ('IT','B0107')</v>
      </c>
    </row>
    <row r="81" spans="1:4" x14ac:dyDescent="0.3">
      <c r="A81" t="s">
        <v>657</v>
      </c>
      <c r="B81" t="s">
        <v>1000</v>
      </c>
      <c r="C81" t="str">
        <f t="shared" si="1"/>
        <v>('IT','B0108')</v>
      </c>
      <c r="D81" t="str">
        <f>CONCATENATE("INSERT INTO distribuire_ep (",$A$1,",",$B$1,")"," VALUES ",distribuire_ep!C81)</f>
        <v>INSERT INTO distribuire_ep (codLingua,codEpisodio) VALUES ('IT','B0108')</v>
      </c>
    </row>
    <row r="82" spans="1:4" x14ac:dyDescent="0.3">
      <c r="A82" t="s">
        <v>657</v>
      </c>
      <c r="B82" t="s">
        <v>1001</v>
      </c>
      <c r="C82" t="str">
        <f t="shared" si="1"/>
        <v>('IT','B0109')</v>
      </c>
      <c r="D82" t="str">
        <f>CONCATENATE("INSERT INTO distribuire_ep (",$A$1,",",$B$1,")"," VALUES ",distribuire_ep!C82)</f>
        <v>INSERT INTO distribuire_ep (codLingua,codEpisodio) VALUES ('IT','B0109')</v>
      </c>
    </row>
    <row r="83" spans="1:4" x14ac:dyDescent="0.3">
      <c r="A83" t="s">
        <v>657</v>
      </c>
      <c r="B83" t="s">
        <v>1002</v>
      </c>
      <c r="C83" t="str">
        <f t="shared" si="1"/>
        <v>('IT','B0110')</v>
      </c>
      <c r="D83" t="str">
        <f>CONCATENATE("INSERT INTO distribuire_ep (",$A$1,",",$B$1,")"," VALUES ",distribuire_ep!C83)</f>
        <v>INSERT INTO distribuire_ep (codLingua,codEpisodio) VALUES ('IT','B0110')</v>
      </c>
    </row>
    <row r="84" spans="1:4" x14ac:dyDescent="0.3">
      <c r="A84" t="s">
        <v>660</v>
      </c>
      <c r="B84" t="s">
        <v>993</v>
      </c>
      <c r="C84" t="str">
        <f t="shared" si="1"/>
        <v>('EN','B0101')</v>
      </c>
      <c r="D84" t="str">
        <f>CONCATENATE("INSERT INTO distribuire_ep (",$A$1,",",$B$1,")"," VALUES ",distribuire_ep!C84)</f>
        <v>INSERT INTO distribuire_ep (codLingua,codEpisodio) VALUES ('EN','B0101')</v>
      </c>
    </row>
    <row r="85" spans="1:4" x14ac:dyDescent="0.3">
      <c r="A85" t="s">
        <v>660</v>
      </c>
      <c r="B85" t="s">
        <v>994</v>
      </c>
      <c r="C85" t="str">
        <f t="shared" si="1"/>
        <v>('EN','B0102')</v>
      </c>
      <c r="D85" t="str">
        <f>CONCATENATE("INSERT INTO distribuire_ep (",$A$1,",",$B$1,")"," VALUES ",distribuire_ep!C85)</f>
        <v>INSERT INTO distribuire_ep (codLingua,codEpisodio) VALUES ('EN','B0102')</v>
      </c>
    </row>
    <row r="86" spans="1:4" x14ac:dyDescent="0.3">
      <c r="A86" t="s">
        <v>660</v>
      </c>
      <c r="B86" t="s">
        <v>995</v>
      </c>
      <c r="C86" t="str">
        <f t="shared" si="1"/>
        <v>('EN','B0103')</v>
      </c>
      <c r="D86" t="str">
        <f>CONCATENATE("INSERT INTO distribuire_ep (",$A$1,",",$B$1,")"," VALUES ",distribuire_ep!C86)</f>
        <v>INSERT INTO distribuire_ep (codLingua,codEpisodio) VALUES ('EN','B0103')</v>
      </c>
    </row>
    <row r="87" spans="1:4" x14ac:dyDescent="0.3">
      <c r="A87" t="s">
        <v>660</v>
      </c>
      <c r="B87" t="s">
        <v>996</v>
      </c>
      <c r="C87" t="str">
        <f t="shared" si="1"/>
        <v>('EN','B0104')</v>
      </c>
      <c r="D87" t="str">
        <f>CONCATENATE("INSERT INTO distribuire_ep (",$A$1,",",$B$1,")"," VALUES ",distribuire_ep!C87)</f>
        <v>INSERT INTO distribuire_ep (codLingua,codEpisodio) VALUES ('EN','B0104')</v>
      </c>
    </row>
    <row r="88" spans="1:4" x14ac:dyDescent="0.3">
      <c r="A88" t="s">
        <v>660</v>
      </c>
      <c r="B88" t="s">
        <v>997</v>
      </c>
      <c r="C88" t="str">
        <f t="shared" si="1"/>
        <v>('EN','B0105')</v>
      </c>
      <c r="D88" t="str">
        <f>CONCATENATE("INSERT INTO distribuire_ep (",$A$1,",",$B$1,")"," VALUES ",distribuire_ep!C88)</f>
        <v>INSERT INTO distribuire_ep (codLingua,codEpisodio) VALUES ('EN','B0105')</v>
      </c>
    </row>
    <row r="89" spans="1:4" x14ac:dyDescent="0.3">
      <c r="A89" t="s">
        <v>660</v>
      </c>
      <c r="B89" t="s">
        <v>998</v>
      </c>
      <c r="C89" t="str">
        <f t="shared" si="1"/>
        <v>('EN','B0106')</v>
      </c>
      <c r="D89" t="str">
        <f>CONCATENATE("INSERT INTO distribuire_ep (",$A$1,",",$B$1,")"," VALUES ",distribuire_ep!C89)</f>
        <v>INSERT INTO distribuire_ep (codLingua,codEpisodio) VALUES ('EN','B0106')</v>
      </c>
    </row>
    <row r="90" spans="1:4" x14ac:dyDescent="0.3">
      <c r="A90" t="s">
        <v>660</v>
      </c>
      <c r="B90" t="s">
        <v>999</v>
      </c>
      <c r="C90" t="str">
        <f t="shared" si="1"/>
        <v>('EN','B0107')</v>
      </c>
      <c r="D90" t="str">
        <f>CONCATENATE("INSERT INTO distribuire_ep (",$A$1,",",$B$1,")"," VALUES ",distribuire_ep!C90)</f>
        <v>INSERT INTO distribuire_ep (codLingua,codEpisodio) VALUES ('EN','B0107')</v>
      </c>
    </row>
    <row r="91" spans="1:4" x14ac:dyDescent="0.3">
      <c r="A91" t="s">
        <v>660</v>
      </c>
      <c r="B91" t="s">
        <v>1000</v>
      </c>
      <c r="C91" t="str">
        <f t="shared" si="1"/>
        <v>('EN','B0108')</v>
      </c>
      <c r="D91" t="str">
        <f>CONCATENATE("INSERT INTO distribuire_ep (",$A$1,",",$B$1,")"," VALUES ",distribuire_ep!C91)</f>
        <v>INSERT INTO distribuire_ep (codLingua,codEpisodio) VALUES ('EN','B0108')</v>
      </c>
    </row>
    <row r="92" spans="1:4" x14ac:dyDescent="0.3">
      <c r="A92" t="s">
        <v>660</v>
      </c>
      <c r="B92" t="s">
        <v>1001</v>
      </c>
      <c r="C92" t="str">
        <f t="shared" si="1"/>
        <v>('EN','B0109')</v>
      </c>
      <c r="D92" t="str">
        <f>CONCATENATE("INSERT INTO distribuire_ep (",$A$1,",",$B$1,")"," VALUES ",distribuire_ep!C92)</f>
        <v>INSERT INTO distribuire_ep (codLingua,codEpisodio) VALUES ('EN','B0109')</v>
      </c>
    </row>
    <row r="93" spans="1:4" x14ac:dyDescent="0.3">
      <c r="A93" t="s">
        <v>660</v>
      </c>
      <c r="B93" t="s">
        <v>1002</v>
      </c>
      <c r="C93" t="str">
        <f t="shared" si="1"/>
        <v>('EN','B0110')</v>
      </c>
      <c r="D93" t="str">
        <f>CONCATENATE("INSERT INTO distribuire_ep (",$A$1,",",$B$1,")"," VALUES ",distribuire_ep!C93)</f>
        <v>INSERT INTO distribuire_ep (codLingua,codEpisodio) VALUES ('EN','B0110')</v>
      </c>
    </row>
    <row r="94" spans="1:4" x14ac:dyDescent="0.3">
      <c r="A94" t="s">
        <v>667</v>
      </c>
      <c r="B94" t="s">
        <v>993</v>
      </c>
      <c r="C94" t="str">
        <f t="shared" si="1"/>
        <v>('TUR','B0101')</v>
      </c>
      <c r="D94" t="str">
        <f>CONCATENATE("INSERT INTO distribuire_ep (",$A$1,",",$B$1,")"," VALUES ",distribuire_ep!C94)</f>
        <v>INSERT INTO distribuire_ep (codLingua,codEpisodio) VALUES ('TUR','B0101')</v>
      </c>
    </row>
    <row r="95" spans="1:4" x14ac:dyDescent="0.3">
      <c r="A95" t="s">
        <v>667</v>
      </c>
      <c r="B95" t="s">
        <v>994</v>
      </c>
      <c r="C95" t="str">
        <f t="shared" si="1"/>
        <v>('TUR','B0102')</v>
      </c>
      <c r="D95" t="str">
        <f>CONCATENATE("INSERT INTO distribuire_ep (",$A$1,",",$B$1,")"," VALUES ",distribuire_ep!C95)</f>
        <v>INSERT INTO distribuire_ep (codLingua,codEpisodio) VALUES ('TUR','B0102')</v>
      </c>
    </row>
    <row r="96" spans="1:4" x14ac:dyDescent="0.3">
      <c r="A96" t="s">
        <v>667</v>
      </c>
      <c r="B96" t="s">
        <v>995</v>
      </c>
      <c r="C96" t="str">
        <f t="shared" si="1"/>
        <v>('TUR','B0103')</v>
      </c>
      <c r="D96" t="str">
        <f>CONCATENATE("INSERT INTO distribuire_ep (",$A$1,",",$B$1,")"," VALUES ",distribuire_ep!C96)</f>
        <v>INSERT INTO distribuire_ep (codLingua,codEpisodio) VALUES ('TUR','B0103')</v>
      </c>
    </row>
    <row r="97" spans="1:4" x14ac:dyDescent="0.3">
      <c r="A97" t="s">
        <v>667</v>
      </c>
      <c r="B97" t="s">
        <v>996</v>
      </c>
      <c r="C97" t="str">
        <f t="shared" si="1"/>
        <v>('TUR','B0104')</v>
      </c>
      <c r="D97" t="str">
        <f>CONCATENATE("INSERT INTO distribuire_ep (",$A$1,",",$B$1,")"," VALUES ",distribuire_ep!C97)</f>
        <v>INSERT INTO distribuire_ep (codLingua,codEpisodio) VALUES ('TUR','B0104')</v>
      </c>
    </row>
    <row r="98" spans="1:4" x14ac:dyDescent="0.3">
      <c r="A98" t="s">
        <v>667</v>
      </c>
      <c r="B98" t="s">
        <v>997</v>
      </c>
      <c r="C98" t="str">
        <f t="shared" si="1"/>
        <v>('TUR','B0105')</v>
      </c>
      <c r="D98" t="str">
        <f>CONCATENATE("INSERT INTO distribuire_ep (",$A$1,",",$B$1,")"," VALUES ",distribuire_ep!C98)</f>
        <v>INSERT INTO distribuire_ep (codLingua,codEpisodio) VALUES ('TUR','B0105')</v>
      </c>
    </row>
    <row r="99" spans="1:4" x14ac:dyDescent="0.3">
      <c r="A99" t="s">
        <v>667</v>
      </c>
      <c r="B99" t="s">
        <v>998</v>
      </c>
      <c r="C99" t="str">
        <f t="shared" si="1"/>
        <v>('TUR','B0106')</v>
      </c>
      <c r="D99" t="str">
        <f>CONCATENATE("INSERT INTO distribuire_ep (",$A$1,",",$B$1,")"," VALUES ",distribuire_ep!C99)</f>
        <v>INSERT INTO distribuire_ep (codLingua,codEpisodio) VALUES ('TUR','B0106')</v>
      </c>
    </row>
    <row r="100" spans="1:4" x14ac:dyDescent="0.3">
      <c r="A100" t="s">
        <v>667</v>
      </c>
      <c r="B100" t="s">
        <v>999</v>
      </c>
      <c r="C100" t="str">
        <f t="shared" si="1"/>
        <v>('TUR','B0107')</v>
      </c>
      <c r="D100" t="str">
        <f>CONCATENATE("INSERT INTO distribuire_ep (",$A$1,",",$B$1,")"," VALUES ",distribuire_ep!C100)</f>
        <v>INSERT INTO distribuire_ep (codLingua,codEpisodio) VALUES ('TUR','B0107')</v>
      </c>
    </row>
    <row r="101" spans="1:4" x14ac:dyDescent="0.3">
      <c r="A101" t="s">
        <v>667</v>
      </c>
      <c r="B101" t="s">
        <v>1000</v>
      </c>
      <c r="C101" t="str">
        <f t="shared" si="1"/>
        <v>('TUR','B0108')</v>
      </c>
      <c r="D101" t="str">
        <f>CONCATENATE("INSERT INTO distribuire_ep (",$A$1,",",$B$1,")"," VALUES ",distribuire_ep!C101)</f>
        <v>INSERT INTO distribuire_ep (codLingua,codEpisodio) VALUES ('TUR','B0108')</v>
      </c>
    </row>
    <row r="102" spans="1:4" x14ac:dyDescent="0.3">
      <c r="A102" t="s">
        <v>667</v>
      </c>
      <c r="B102" t="s">
        <v>1001</v>
      </c>
      <c r="C102" t="str">
        <f t="shared" si="1"/>
        <v>('TUR','B0109')</v>
      </c>
      <c r="D102" t="str">
        <f>CONCATENATE("INSERT INTO distribuire_ep (",$A$1,",",$B$1,")"," VALUES ",distribuire_ep!C102)</f>
        <v>INSERT INTO distribuire_ep (codLingua,codEpisodio) VALUES ('TUR','B0109')</v>
      </c>
    </row>
    <row r="103" spans="1:4" x14ac:dyDescent="0.3">
      <c r="A103" t="s">
        <v>667</v>
      </c>
      <c r="B103" t="s">
        <v>1002</v>
      </c>
      <c r="C103" t="str">
        <f t="shared" si="1"/>
        <v>('TUR','B0110')</v>
      </c>
      <c r="D103" t="str">
        <f>CONCATENATE("INSERT INTO distribuire_ep (",$A$1,",",$B$1,")"," VALUES ",distribuire_ep!C103)</f>
        <v>INSERT INTO distribuire_ep (codLingua,codEpisodio) VALUES ('TUR','B0110')</v>
      </c>
    </row>
    <row r="104" spans="1:4" x14ac:dyDescent="0.3">
      <c r="A104" t="s">
        <v>661</v>
      </c>
      <c r="B104" t="s">
        <v>993</v>
      </c>
      <c r="C104" t="str">
        <f t="shared" si="1"/>
        <v>('SP','B0101')</v>
      </c>
      <c r="D104" t="str">
        <f>CONCATENATE("INSERT INTO distribuire_ep (",$A$1,",",$B$1,")"," VALUES ",distribuire_ep!C104)</f>
        <v>INSERT INTO distribuire_ep (codLingua,codEpisodio) VALUES ('SP','B0101')</v>
      </c>
    </row>
    <row r="105" spans="1:4" x14ac:dyDescent="0.3">
      <c r="A105" t="s">
        <v>661</v>
      </c>
      <c r="B105" t="s">
        <v>994</v>
      </c>
      <c r="C105" t="str">
        <f t="shared" si="1"/>
        <v>('SP','B0102')</v>
      </c>
      <c r="D105" t="str">
        <f>CONCATENATE("INSERT INTO distribuire_ep (",$A$1,",",$B$1,")"," VALUES ",distribuire_ep!C105)</f>
        <v>INSERT INTO distribuire_ep (codLingua,codEpisodio) VALUES ('SP','B0102')</v>
      </c>
    </row>
    <row r="106" spans="1:4" x14ac:dyDescent="0.3">
      <c r="A106" t="s">
        <v>661</v>
      </c>
      <c r="B106" t="s">
        <v>995</v>
      </c>
      <c r="C106" t="str">
        <f t="shared" si="1"/>
        <v>('SP','B0103')</v>
      </c>
      <c r="D106" t="str">
        <f>CONCATENATE("INSERT INTO distribuire_ep (",$A$1,",",$B$1,")"," VALUES ",distribuire_ep!C106)</f>
        <v>INSERT INTO distribuire_ep (codLingua,codEpisodio) VALUES ('SP','B0103')</v>
      </c>
    </row>
    <row r="107" spans="1:4" x14ac:dyDescent="0.3">
      <c r="A107" t="s">
        <v>661</v>
      </c>
      <c r="B107" t="s">
        <v>996</v>
      </c>
      <c r="C107" t="str">
        <f t="shared" si="1"/>
        <v>('SP','B0104')</v>
      </c>
      <c r="D107" t="str">
        <f>CONCATENATE("INSERT INTO distribuire_ep (",$A$1,",",$B$1,")"," VALUES ",distribuire_ep!C107)</f>
        <v>INSERT INTO distribuire_ep (codLingua,codEpisodio) VALUES ('SP','B0104')</v>
      </c>
    </row>
    <row r="108" spans="1:4" x14ac:dyDescent="0.3">
      <c r="A108" t="s">
        <v>661</v>
      </c>
      <c r="B108" t="s">
        <v>997</v>
      </c>
      <c r="C108" t="str">
        <f t="shared" si="1"/>
        <v>('SP','B0105')</v>
      </c>
      <c r="D108" t="str">
        <f>CONCATENATE("INSERT INTO distribuire_ep (",$A$1,",",$B$1,")"," VALUES ",distribuire_ep!C108)</f>
        <v>INSERT INTO distribuire_ep (codLingua,codEpisodio) VALUES ('SP','B0105')</v>
      </c>
    </row>
    <row r="109" spans="1:4" x14ac:dyDescent="0.3">
      <c r="A109" t="s">
        <v>661</v>
      </c>
      <c r="B109" t="s">
        <v>998</v>
      </c>
      <c r="C109" t="str">
        <f t="shared" si="1"/>
        <v>('SP','B0106')</v>
      </c>
      <c r="D109" t="str">
        <f>CONCATENATE("INSERT INTO distribuire_ep (",$A$1,",",$B$1,")"," VALUES ",distribuire_ep!C109)</f>
        <v>INSERT INTO distribuire_ep (codLingua,codEpisodio) VALUES ('SP','B0106')</v>
      </c>
    </row>
    <row r="110" spans="1:4" x14ac:dyDescent="0.3">
      <c r="A110" t="s">
        <v>661</v>
      </c>
      <c r="B110" t="s">
        <v>999</v>
      </c>
      <c r="C110" t="str">
        <f t="shared" si="1"/>
        <v>('SP','B0107')</v>
      </c>
      <c r="D110" t="str">
        <f>CONCATENATE("INSERT INTO distribuire_ep (",$A$1,",",$B$1,")"," VALUES ",distribuire_ep!C110)</f>
        <v>INSERT INTO distribuire_ep (codLingua,codEpisodio) VALUES ('SP','B0107')</v>
      </c>
    </row>
    <row r="111" spans="1:4" x14ac:dyDescent="0.3">
      <c r="A111" t="s">
        <v>661</v>
      </c>
      <c r="B111" t="s">
        <v>1000</v>
      </c>
      <c r="C111" t="str">
        <f t="shared" si="1"/>
        <v>('SP','B0108')</v>
      </c>
      <c r="D111" t="str">
        <f>CONCATENATE("INSERT INTO distribuire_ep (",$A$1,",",$B$1,")"," VALUES ",distribuire_ep!C111)</f>
        <v>INSERT INTO distribuire_ep (codLingua,codEpisodio) VALUES ('SP','B0108')</v>
      </c>
    </row>
    <row r="112" spans="1:4" x14ac:dyDescent="0.3">
      <c r="A112" t="s">
        <v>661</v>
      </c>
      <c r="B112" t="s">
        <v>1001</v>
      </c>
      <c r="C112" t="str">
        <f t="shared" si="1"/>
        <v>('SP','B0109')</v>
      </c>
      <c r="D112" t="str">
        <f>CONCATENATE("INSERT INTO distribuire_ep (",$A$1,",",$B$1,")"," VALUES ",distribuire_ep!C112)</f>
        <v>INSERT INTO distribuire_ep (codLingua,codEpisodio) VALUES ('SP','B0109')</v>
      </c>
    </row>
    <row r="113" spans="1:4" x14ac:dyDescent="0.3">
      <c r="A113" t="s">
        <v>661</v>
      </c>
      <c r="B113" t="s">
        <v>1002</v>
      </c>
      <c r="C113" t="str">
        <f t="shared" si="1"/>
        <v>('SP','B0110')</v>
      </c>
      <c r="D113" t="str">
        <f>CONCATENATE("INSERT INTO distribuire_ep (",$A$1,",",$B$1,")"," VALUES ",distribuire_ep!C113)</f>
        <v>INSERT INTO distribuire_ep (codLingua,codEpisodio) VALUES ('SP','B0110')</v>
      </c>
    </row>
    <row r="114" spans="1:4" x14ac:dyDescent="0.3">
      <c r="A114" t="s">
        <v>657</v>
      </c>
      <c r="B114" t="s">
        <v>1003</v>
      </c>
      <c r="C114" t="str">
        <f t="shared" si="1"/>
        <v>('IT','C0101')</v>
      </c>
      <c r="D114" t="str">
        <f>CONCATENATE("INSERT INTO distribuire_ep (",$A$1,",",$B$1,")"," VALUES ",distribuire_ep!C114)</f>
        <v>INSERT INTO distribuire_ep (codLingua,codEpisodio) VALUES ('IT','C0101')</v>
      </c>
    </row>
    <row r="115" spans="1:4" x14ac:dyDescent="0.3">
      <c r="A115" t="s">
        <v>657</v>
      </c>
      <c r="B115" t="s">
        <v>1004</v>
      </c>
      <c r="C115" t="str">
        <f t="shared" si="1"/>
        <v>('IT','C0102')</v>
      </c>
      <c r="D115" t="str">
        <f>CONCATENATE("INSERT INTO distribuire_ep (",$A$1,",",$B$1,")"," VALUES ",distribuire_ep!C115)</f>
        <v>INSERT INTO distribuire_ep (codLingua,codEpisodio) VALUES ('IT','C0102')</v>
      </c>
    </row>
    <row r="116" spans="1:4" x14ac:dyDescent="0.3">
      <c r="A116" t="s">
        <v>657</v>
      </c>
      <c r="B116" t="s">
        <v>1005</v>
      </c>
      <c r="C116" t="str">
        <f t="shared" si="1"/>
        <v>('IT','C0103')</v>
      </c>
      <c r="D116" t="str">
        <f>CONCATENATE("INSERT INTO distribuire_ep (",$A$1,",",$B$1,")"," VALUES ",distribuire_ep!C116)</f>
        <v>INSERT INTO distribuire_ep (codLingua,codEpisodio) VALUES ('IT','C0103')</v>
      </c>
    </row>
    <row r="117" spans="1:4" x14ac:dyDescent="0.3">
      <c r="A117" t="s">
        <v>657</v>
      </c>
      <c r="B117" t="s">
        <v>1006</v>
      </c>
      <c r="C117" t="str">
        <f t="shared" si="1"/>
        <v>('IT','C0104')</v>
      </c>
      <c r="D117" t="str">
        <f>CONCATENATE("INSERT INTO distribuire_ep (",$A$1,",",$B$1,")"," VALUES ",distribuire_ep!C117)</f>
        <v>INSERT INTO distribuire_ep (codLingua,codEpisodio) VALUES ('IT','C0104')</v>
      </c>
    </row>
    <row r="118" spans="1:4" x14ac:dyDescent="0.3">
      <c r="A118" t="s">
        <v>657</v>
      </c>
      <c r="B118" t="s">
        <v>1007</v>
      </c>
      <c r="C118" t="str">
        <f t="shared" si="1"/>
        <v>('IT','C0105')</v>
      </c>
      <c r="D118" t="str">
        <f>CONCATENATE("INSERT INTO distribuire_ep (",$A$1,",",$B$1,")"," VALUES ",distribuire_ep!C118)</f>
        <v>INSERT INTO distribuire_ep (codLingua,codEpisodio) VALUES ('IT','C0105')</v>
      </c>
    </row>
    <row r="119" spans="1:4" x14ac:dyDescent="0.3">
      <c r="A119" t="s">
        <v>657</v>
      </c>
      <c r="B119" t="s">
        <v>1008</v>
      </c>
      <c r="C119" t="str">
        <f t="shared" si="1"/>
        <v>('IT','C0106')</v>
      </c>
      <c r="D119" t="str">
        <f>CONCATENATE("INSERT INTO distribuire_ep (",$A$1,",",$B$1,")"," VALUES ",distribuire_ep!C119)</f>
        <v>INSERT INTO distribuire_ep (codLingua,codEpisodio) VALUES ('IT','C0106')</v>
      </c>
    </row>
    <row r="120" spans="1:4" x14ac:dyDescent="0.3">
      <c r="A120" t="s">
        <v>657</v>
      </c>
      <c r="B120" t="s">
        <v>1009</v>
      </c>
      <c r="C120" t="str">
        <f t="shared" si="1"/>
        <v>('IT','C0107')</v>
      </c>
      <c r="D120" t="str">
        <f>CONCATENATE("INSERT INTO distribuire_ep (",$A$1,",",$B$1,")"," VALUES ",distribuire_ep!C120)</f>
        <v>INSERT INTO distribuire_ep (codLingua,codEpisodio) VALUES ('IT','C0107')</v>
      </c>
    </row>
    <row r="121" spans="1:4" x14ac:dyDescent="0.3">
      <c r="A121" t="s">
        <v>657</v>
      </c>
      <c r="B121" t="s">
        <v>1010</v>
      </c>
      <c r="C121" t="str">
        <f t="shared" si="1"/>
        <v>('IT','C0108')</v>
      </c>
      <c r="D121" t="str">
        <f>CONCATENATE("INSERT INTO distribuire_ep (",$A$1,",",$B$1,")"," VALUES ",distribuire_ep!C121)</f>
        <v>INSERT INTO distribuire_ep (codLingua,codEpisodio) VALUES ('IT','C0108')</v>
      </c>
    </row>
    <row r="122" spans="1:4" x14ac:dyDescent="0.3">
      <c r="A122" t="s">
        <v>657</v>
      </c>
      <c r="B122" t="s">
        <v>1011</v>
      </c>
      <c r="C122" t="str">
        <f t="shared" si="1"/>
        <v>('IT','C0109')</v>
      </c>
      <c r="D122" t="str">
        <f>CONCATENATE("INSERT INTO distribuire_ep (",$A$1,",",$B$1,")"," VALUES ",distribuire_ep!C122)</f>
        <v>INSERT INTO distribuire_ep (codLingua,codEpisodio) VALUES ('IT','C0109')</v>
      </c>
    </row>
    <row r="123" spans="1:4" x14ac:dyDescent="0.3">
      <c r="A123" t="s">
        <v>657</v>
      </c>
      <c r="B123" t="s">
        <v>1012</v>
      </c>
      <c r="C123" t="str">
        <f t="shared" si="1"/>
        <v>('IT','C0110')</v>
      </c>
      <c r="D123" t="str">
        <f>CONCATENATE("INSERT INTO distribuire_ep (",$A$1,",",$B$1,")"," VALUES ",distribuire_ep!C123)</f>
        <v>INSERT INTO distribuire_ep (codLingua,codEpisodio) VALUES ('IT','C0110')</v>
      </c>
    </row>
    <row r="124" spans="1:4" x14ac:dyDescent="0.3">
      <c r="A124" t="s">
        <v>657</v>
      </c>
      <c r="B124" t="s">
        <v>1013</v>
      </c>
      <c r="C124" t="str">
        <f t="shared" si="1"/>
        <v>('IT','C0201')</v>
      </c>
      <c r="D124" t="str">
        <f>CONCATENATE("INSERT INTO distribuire_ep (",$A$1,",",$B$1,")"," VALUES ",distribuire_ep!C124)</f>
        <v>INSERT INTO distribuire_ep (codLingua,codEpisodio) VALUES ('IT','C0201')</v>
      </c>
    </row>
    <row r="125" spans="1:4" x14ac:dyDescent="0.3">
      <c r="A125" t="s">
        <v>657</v>
      </c>
      <c r="B125" t="s">
        <v>1014</v>
      </c>
      <c r="C125" t="str">
        <f t="shared" si="1"/>
        <v>('IT','C0202')</v>
      </c>
      <c r="D125" t="str">
        <f>CONCATENATE("INSERT INTO distribuire_ep (",$A$1,",",$B$1,")"," VALUES ",distribuire_ep!C125)</f>
        <v>INSERT INTO distribuire_ep (codLingua,codEpisodio) VALUES ('IT','C0202')</v>
      </c>
    </row>
    <row r="126" spans="1:4" x14ac:dyDescent="0.3">
      <c r="A126" t="s">
        <v>657</v>
      </c>
      <c r="B126" t="s">
        <v>1015</v>
      </c>
      <c r="C126" t="str">
        <f t="shared" si="1"/>
        <v>('IT','C0203')</v>
      </c>
      <c r="D126" t="str">
        <f>CONCATENATE("INSERT INTO distribuire_ep (",$A$1,",",$B$1,")"," VALUES ",distribuire_ep!C126)</f>
        <v>INSERT INTO distribuire_ep (codLingua,codEpisodio) VALUES ('IT','C0203')</v>
      </c>
    </row>
    <row r="127" spans="1:4" x14ac:dyDescent="0.3">
      <c r="A127" t="s">
        <v>657</v>
      </c>
      <c r="B127" t="s">
        <v>1016</v>
      </c>
      <c r="C127" t="str">
        <f t="shared" si="1"/>
        <v>('IT','C0204')</v>
      </c>
      <c r="D127" t="str">
        <f>CONCATENATE("INSERT INTO distribuire_ep (",$A$1,",",$B$1,")"," VALUES ",distribuire_ep!C127)</f>
        <v>INSERT INTO distribuire_ep (codLingua,codEpisodio) VALUES ('IT','C0204')</v>
      </c>
    </row>
    <row r="128" spans="1:4" x14ac:dyDescent="0.3">
      <c r="A128" t="s">
        <v>657</v>
      </c>
      <c r="B128" t="s">
        <v>1017</v>
      </c>
      <c r="C128" t="str">
        <f t="shared" si="1"/>
        <v>('IT','C0205')</v>
      </c>
      <c r="D128" t="str">
        <f>CONCATENATE("INSERT INTO distribuire_ep (",$A$1,",",$B$1,")"," VALUES ",distribuire_ep!C128)</f>
        <v>INSERT INTO distribuire_ep (codLingua,codEpisodio) VALUES ('IT','C0205')</v>
      </c>
    </row>
    <row r="129" spans="1:4" x14ac:dyDescent="0.3">
      <c r="A129" t="s">
        <v>657</v>
      </c>
      <c r="B129" t="s">
        <v>1018</v>
      </c>
      <c r="C129" t="str">
        <f t="shared" si="1"/>
        <v>('IT','C0206')</v>
      </c>
      <c r="D129" t="str">
        <f>CONCATENATE("INSERT INTO distribuire_ep (",$A$1,",",$B$1,")"," VALUES ",distribuire_ep!C129)</f>
        <v>INSERT INTO distribuire_ep (codLingua,codEpisodio) VALUES ('IT','C0206')</v>
      </c>
    </row>
    <row r="130" spans="1:4" x14ac:dyDescent="0.3">
      <c r="A130" t="s">
        <v>657</v>
      </c>
      <c r="B130" t="s">
        <v>1019</v>
      </c>
      <c r="C130" t="str">
        <f t="shared" si="1"/>
        <v>('IT','C0207')</v>
      </c>
      <c r="D130" t="str">
        <f>CONCATENATE("INSERT INTO distribuire_ep (",$A$1,",",$B$1,")"," VALUES ",distribuire_ep!C130)</f>
        <v>INSERT INTO distribuire_ep (codLingua,codEpisodio) VALUES ('IT','C0207')</v>
      </c>
    </row>
    <row r="131" spans="1:4" x14ac:dyDescent="0.3">
      <c r="A131" t="s">
        <v>657</v>
      </c>
      <c r="B131" t="s">
        <v>1020</v>
      </c>
      <c r="C131" t="str">
        <f t="shared" ref="C131:C194" si="2">CONCATENATE("('",A131,"','",B131,"')")</f>
        <v>('IT','C0208')</v>
      </c>
      <c r="D131" t="str">
        <f>CONCATENATE("INSERT INTO distribuire_ep (",$A$1,",",$B$1,")"," VALUES ",distribuire_ep!C131)</f>
        <v>INSERT INTO distribuire_ep (codLingua,codEpisodio) VALUES ('IT','C0208')</v>
      </c>
    </row>
    <row r="132" spans="1:4" x14ac:dyDescent="0.3">
      <c r="A132" t="s">
        <v>657</v>
      </c>
      <c r="B132" t="s">
        <v>1021</v>
      </c>
      <c r="C132" t="str">
        <f t="shared" si="2"/>
        <v>('IT','C0209')</v>
      </c>
      <c r="D132" t="str">
        <f>CONCATENATE("INSERT INTO distribuire_ep (",$A$1,",",$B$1,")"," VALUES ",distribuire_ep!C132)</f>
        <v>INSERT INTO distribuire_ep (codLingua,codEpisodio) VALUES ('IT','C0209')</v>
      </c>
    </row>
    <row r="133" spans="1:4" x14ac:dyDescent="0.3">
      <c r="A133" t="s">
        <v>657</v>
      </c>
      <c r="B133" t="s">
        <v>1022</v>
      </c>
      <c r="C133" t="str">
        <f t="shared" si="2"/>
        <v>('IT','C0210')</v>
      </c>
      <c r="D133" t="str">
        <f>CONCATENATE("INSERT INTO distribuire_ep (",$A$1,",",$B$1,")"," VALUES ",distribuire_ep!C133)</f>
        <v>INSERT INTO distribuire_ep (codLingua,codEpisodio) VALUES ('IT','C0210')</v>
      </c>
    </row>
    <row r="134" spans="1:4" x14ac:dyDescent="0.3">
      <c r="A134" t="s">
        <v>660</v>
      </c>
      <c r="B134" t="s">
        <v>1003</v>
      </c>
      <c r="C134" t="str">
        <f t="shared" si="2"/>
        <v>('EN','C0101')</v>
      </c>
      <c r="D134" t="str">
        <f>CONCATENATE("INSERT INTO distribuire_ep (",$A$1,",",$B$1,")"," VALUES ",distribuire_ep!C134)</f>
        <v>INSERT INTO distribuire_ep (codLingua,codEpisodio) VALUES ('EN','C0101')</v>
      </c>
    </row>
    <row r="135" spans="1:4" x14ac:dyDescent="0.3">
      <c r="A135" t="s">
        <v>660</v>
      </c>
      <c r="B135" t="s">
        <v>1004</v>
      </c>
      <c r="C135" t="str">
        <f t="shared" si="2"/>
        <v>('EN','C0102')</v>
      </c>
      <c r="D135" t="str">
        <f>CONCATENATE("INSERT INTO distribuire_ep (",$A$1,",",$B$1,")"," VALUES ",distribuire_ep!C135)</f>
        <v>INSERT INTO distribuire_ep (codLingua,codEpisodio) VALUES ('EN','C0102')</v>
      </c>
    </row>
    <row r="136" spans="1:4" x14ac:dyDescent="0.3">
      <c r="A136" t="s">
        <v>660</v>
      </c>
      <c r="B136" t="s">
        <v>1005</v>
      </c>
      <c r="C136" t="str">
        <f t="shared" si="2"/>
        <v>('EN','C0103')</v>
      </c>
      <c r="D136" t="str">
        <f>CONCATENATE("INSERT INTO distribuire_ep (",$A$1,",",$B$1,")"," VALUES ",distribuire_ep!C136)</f>
        <v>INSERT INTO distribuire_ep (codLingua,codEpisodio) VALUES ('EN','C0103')</v>
      </c>
    </row>
    <row r="137" spans="1:4" x14ac:dyDescent="0.3">
      <c r="A137" t="s">
        <v>660</v>
      </c>
      <c r="B137" t="s">
        <v>1006</v>
      </c>
      <c r="C137" t="str">
        <f t="shared" si="2"/>
        <v>('EN','C0104')</v>
      </c>
      <c r="D137" t="str">
        <f>CONCATENATE("INSERT INTO distribuire_ep (",$A$1,",",$B$1,")"," VALUES ",distribuire_ep!C137)</f>
        <v>INSERT INTO distribuire_ep (codLingua,codEpisodio) VALUES ('EN','C0104')</v>
      </c>
    </row>
    <row r="138" spans="1:4" x14ac:dyDescent="0.3">
      <c r="A138" t="s">
        <v>660</v>
      </c>
      <c r="B138" t="s">
        <v>1007</v>
      </c>
      <c r="C138" t="str">
        <f t="shared" si="2"/>
        <v>('EN','C0105')</v>
      </c>
      <c r="D138" t="str">
        <f>CONCATENATE("INSERT INTO distribuire_ep (",$A$1,",",$B$1,")"," VALUES ",distribuire_ep!C138)</f>
        <v>INSERT INTO distribuire_ep (codLingua,codEpisodio) VALUES ('EN','C0105')</v>
      </c>
    </row>
    <row r="139" spans="1:4" x14ac:dyDescent="0.3">
      <c r="A139" t="s">
        <v>660</v>
      </c>
      <c r="B139" t="s">
        <v>1008</v>
      </c>
      <c r="C139" t="str">
        <f t="shared" si="2"/>
        <v>('EN','C0106')</v>
      </c>
      <c r="D139" t="str">
        <f>CONCATENATE("INSERT INTO distribuire_ep (",$A$1,",",$B$1,")"," VALUES ",distribuire_ep!C139)</f>
        <v>INSERT INTO distribuire_ep (codLingua,codEpisodio) VALUES ('EN','C0106')</v>
      </c>
    </row>
    <row r="140" spans="1:4" x14ac:dyDescent="0.3">
      <c r="A140" t="s">
        <v>660</v>
      </c>
      <c r="B140" t="s">
        <v>1009</v>
      </c>
      <c r="C140" t="str">
        <f t="shared" si="2"/>
        <v>('EN','C0107')</v>
      </c>
      <c r="D140" t="str">
        <f>CONCATENATE("INSERT INTO distribuire_ep (",$A$1,",",$B$1,")"," VALUES ",distribuire_ep!C140)</f>
        <v>INSERT INTO distribuire_ep (codLingua,codEpisodio) VALUES ('EN','C0107')</v>
      </c>
    </row>
    <row r="141" spans="1:4" x14ac:dyDescent="0.3">
      <c r="A141" t="s">
        <v>660</v>
      </c>
      <c r="B141" t="s">
        <v>1010</v>
      </c>
      <c r="C141" t="str">
        <f t="shared" si="2"/>
        <v>('EN','C0108')</v>
      </c>
      <c r="D141" t="str">
        <f>CONCATENATE("INSERT INTO distribuire_ep (",$A$1,",",$B$1,")"," VALUES ",distribuire_ep!C141)</f>
        <v>INSERT INTO distribuire_ep (codLingua,codEpisodio) VALUES ('EN','C0108')</v>
      </c>
    </row>
    <row r="142" spans="1:4" x14ac:dyDescent="0.3">
      <c r="A142" t="s">
        <v>660</v>
      </c>
      <c r="B142" t="s">
        <v>1011</v>
      </c>
      <c r="C142" t="str">
        <f t="shared" si="2"/>
        <v>('EN','C0109')</v>
      </c>
      <c r="D142" t="str">
        <f>CONCATENATE("INSERT INTO distribuire_ep (",$A$1,",",$B$1,")"," VALUES ",distribuire_ep!C142)</f>
        <v>INSERT INTO distribuire_ep (codLingua,codEpisodio) VALUES ('EN','C0109')</v>
      </c>
    </row>
    <row r="143" spans="1:4" x14ac:dyDescent="0.3">
      <c r="A143" t="s">
        <v>660</v>
      </c>
      <c r="B143" t="s">
        <v>1012</v>
      </c>
      <c r="C143" t="str">
        <f t="shared" si="2"/>
        <v>('EN','C0110')</v>
      </c>
      <c r="D143" t="str">
        <f>CONCATENATE("INSERT INTO distribuire_ep (",$A$1,",",$B$1,")"," VALUES ",distribuire_ep!C143)</f>
        <v>INSERT INTO distribuire_ep (codLingua,codEpisodio) VALUES ('EN','C0110')</v>
      </c>
    </row>
    <row r="144" spans="1:4" x14ac:dyDescent="0.3">
      <c r="A144" t="s">
        <v>660</v>
      </c>
      <c r="B144" t="s">
        <v>1013</v>
      </c>
      <c r="C144" t="str">
        <f t="shared" si="2"/>
        <v>('EN','C0201')</v>
      </c>
      <c r="D144" t="str">
        <f>CONCATENATE("INSERT INTO distribuire_ep (",$A$1,",",$B$1,")"," VALUES ",distribuire_ep!C144)</f>
        <v>INSERT INTO distribuire_ep (codLingua,codEpisodio) VALUES ('EN','C0201')</v>
      </c>
    </row>
    <row r="145" spans="1:4" x14ac:dyDescent="0.3">
      <c r="A145" t="s">
        <v>660</v>
      </c>
      <c r="B145" t="s">
        <v>1014</v>
      </c>
      <c r="C145" t="str">
        <f t="shared" si="2"/>
        <v>('EN','C0202')</v>
      </c>
      <c r="D145" t="str">
        <f>CONCATENATE("INSERT INTO distribuire_ep (",$A$1,",",$B$1,")"," VALUES ",distribuire_ep!C145)</f>
        <v>INSERT INTO distribuire_ep (codLingua,codEpisodio) VALUES ('EN','C0202')</v>
      </c>
    </row>
    <row r="146" spans="1:4" x14ac:dyDescent="0.3">
      <c r="A146" t="s">
        <v>660</v>
      </c>
      <c r="B146" t="s">
        <v>1015</v>
      </c>
      <c r="C146" t="str">
        <f t="shared" si="2"/>
        <v>('EN','C0203')</v>
      </c>
      <c r="D146" t="str">
        <f>CONCATENATE("INSERT INTO distribuire_ep (",$A$1,",",$B$1,")"," VALUES ",distribuire_ep!C146)</f>
        <v>INSERT INTO distribuire_ep (codLingua,codEpisodio) VALUES ('EN','C0203')</v>
      </c>
    </row>
    <row r="147" spans="1:4" x14ac:dyDescent="0.3">
      <c r="A147" t="s">
        <v>660</v>
      </c>
      <c r="B147" t="s">
        <v>1016</v>
      </c>
      <c r="C147" t="str">
        <f t="shared" si="2"/>
        <v>('EN','C0204')</v>
      </c>
      <c r="D147" t="str">
        <f>CONCATENATE("INSERT INTO distribuire_ep (",$A$1,",",$B$1,")"," VALUES ",distribuire_ep!C147)</f>
        <v>INSERT INTO distribuire_ep (codLingua,codEpisodio) VALUES ('EN','C0204')</v>
      </c>
    </row>
    <row r="148" spans="1:4" x14ac:dyDescent="0.3">
      <c r="A148" t="s">
        <v>660</v>
      </c>
      <c r="B148" t="s">
        <v>1017</v>
      </c>
      <c r="C148" t="str">
        <f t="shared" si="2"/>
        <v>('EN','C0205')</v>
      </c>
      <c r="D148" t="str">
        <f>CONCATENATE("INSERT INTO distribuire_ep (",$A$1,",",$B$1,")"," VALUES ",distribuire_ep!C148)</f>
        <v>INSERT INTO distribuire_ep (codLingua,codEpisodio) VALUES ('EN','C0205')</v>
      </c>
    </row>
    <row r="149" spans="1:4" x14ac:dyDescent="0.3">
      <c r="A149" t="s">
        <v>660</v>
      </c>
      <c r="B149" t="s">
        <v>1018</v>
      </c>
      <c r="C149" t="str">
        <f t="shared" si="2"/>
        <v>('EN','C0206')</v>
      </c>
      <c r="D149" t="str">
        <f>CONCATENATE("INSERT INTO distribuire_ep (",$A$1,",",$B$1,")"," VALUES ",distribuire_ep!C149)</f>
        <v>INSERT INTO distribuire_ep (codLingua,codEpisodio) VALUES ('EN','C0206')</v>
      </c>
    </row>
    <row r="150" spans="1:4" x14ac:dyDescent="0.3">
      <c r="A150" t="s">
        <v>660</v>
      </c>
      <c r="B150" t="s">
        <v>1019</v>
      </c>
      <c r="C150" t="str">
        <f t="shared" si="2"/>
        <v>('EN','C0207')</v>
      </c>
      <c r="D150" t="str">
        <f>CONCATENATE("INSERT INTO distribuire_ep (",$A$1,",",$B$1,")"," VALUES ",distribuire_ep!C150)</f>
        <v>INSERT INTO distribuire_ep (codLingua,codEpisodio) VALUES ('EN','C0207')</v>
      </c>
    </row>
    <row r="151" spans="1:4" x14ac:dyDescent="0.3">
      <c r="A151" t="s">
        <v>660</v>
      </c>
      <c r="B151" t="s">
        <v>1020</v>
      </c>
      <c r="C151" t="str">
        <f t="shared" si="2"/>
        <v>('EN','C0208')</v>
      </c>
      <c r="D151" t="str">
        <f>CONCATENATE("INSERT INTO distribuire_ep (",$A$1,",",$B$1,")"," VALUES ",distribuire_ep!C151)</f>
        <v>INSERT INTO distribuire_ep (codLingua,codEpisodio) VALUES ('EN','C0208')</v>
      </c>
    </row>
    <row r="152" spans="1:4" x14ac:dyDescent="0.3">
      <c r="A152" t="s">
        <v>660</v>
      </c>
      <c r="B152" t="s">
        <v>1021</v>
      </c>
      <c r="C152" t="str">
        <f t="shared" si="2"/>
        <v>('EN','C0209')</v>
      </c>
      <c r="D152" t="str">
        <f>CONCATENATE("INSERT INTO distribuire_ep (",$A$1,",",$B$1,")"," VALUES ",distribuire_ep!C152)</f>
        <v>INSERT INTO distribuire_ep (codLingua,codEpisodio) VALUES ('EN','C0209')</v>
      </c>
    </row>
    <row r="153" spans="1:4" x14ac:dyDescent="0.3">
      <c r="A153" t="s">
        <v>660</v>
      </c>
      <c r="B153" t="s">
        <v>1022</v>
      </c>
      <c r="C153" t="str">
        <f t="shared" si="2"/>
        <v>('EN','C0210')</v>
      </c>
      <c r="D153" t="str">
        <f>CONCATENATE("INSERT INTO distribuire_ep (",$A$1,",",$B$1,")"," VALUES ",distribuire_ep!C153)</f>
        <v>INSERT INTO distribuire_ep (codLingua,codEpisodio) VALUES ('EN','C0210')</v>
      </c>
    </row>
    <row r="154" spans="1:4" x14ac:dyDescent="0.3">
      <c r="A154" t="s">
        <v>665</v>
      </c>
      <c r="B154" t="s">
        <v>1003</v>
      </c>
      <c r="C154" t="str">
        <f t="shared" si="2"/>
        <v>('GIP','C0101')</v>
      </c>
      <c r="D154" t="str">
        <f>CONCATENATE("INSERT INTO distribuire_ep (",$A$1,",",$B$1,")"," VALUES ",distribuire_ep!C154)</f>
        <v>INSERT INTO distribuire_ep (codLingua,codEpisodio) VALUES ('GIP','C0101')</v>
      </c>
    </row>
    <row r="155" spans="1:4" x14ac:dyDescent="0.3">
      <c r="A155" t="s">
        <v>665</v>
      </c>
      <c r="B155" t="s">
        <v>1004</v>
      </c>
      <c r="C155" t="str">
        <f t="shared" si="2"/>
        <v>('GIP','C0102')</v>
      </c>
      <c r="D155" t="str">
        <f>CONCATENATE("INSERT INTO distribuire_ep (",$A$1,",",$B$1,")"," VALUES ",distribuire_ep!C155)</f>
        <v>INSERT INTO distribuire_ep (codLingua,codEpisodio) VALUES ('GIP','C0102')</v>
      </c>
    </row>
    <row r="156" spans="1:4" x14ac:dyDescent="0.3">
      <c r="A156" t="s">
        <v>665</v>
      </c>
      <c r="B156" t="s">
        <v>1005</v>
      </c>
      <c r="C156" t="str">
        <f t="shared" si="2"/>
        <v>('GIP','C0103')</v>
      </c>
      <c r="D156" t="str">
        <f>CONCATENATE("INSERT INTO distribuire_ep (",$A$1,",",$B$1,")"," VALUES ",distribuire_ep!C156)</f>
        <v>INSERT INTO distribuire_ep (codLingua,codEpisodio) VALUES ('GIP','C0103')</v>
      </c>
    </row>
    <row r="157" spans="1:4" x14ac:dyDescent="0.3">
      <c r="A157" t="s">
        <v>665</v>
      </c>
      <c r="B157" t="s">
        <v>1006</v>
      </c>
      <c r="C157" t="str">
        <f t="shared" si="2"/>
        <v>('GIP','C0104')</v>
      </c>
      <c r="D157" t="str">
        <f>CONCATENATE("INSERT INTO distribuire_ep (",$A$1,",",$B$1,")"," VALUES ",distribuire_ep!C157)</f>
        <v>INSERT INTO distribuire_ep (codLingua,codEpisodio) VALUES ('GIP','C0104')</v>
      </c>
    </row>
    <row r="158" spans="1:4" x14ac:dyDescent="0.3">
      <c r="A158" t="s">
        <v>665</v>
      </c>
      <c r="B158" t="s">
        <v>1007</v>
      </c>
      <c r="C158" t="str">
        <f t="shared" si="2"/>
        <v>('GIP','C0105')</v>
      </c>
      <c r="D158" t="str">
        <f>CONCATENATE("INSERT INTO distribuire_ep (",$A$1,",",$B$1,")"," VALUES ",distribuire_ep!C158)</f>
        <v>INSERT INTO distribuire_ep (codLingua,codEpisodio) VALUES ('GIP','C0105')</v>
      </c>
    </row>
    <row r="159" spans="1:4" x14ac:dyDescent="0.3">
      <c r="A159" t="s">
        <v>665</v>
      </c>
      <c r="B159" t="s">
        <v>1008</v>
      </c>
      <c r="C159" t="str">
        <f t="shared" si="2"/>
        <v>('GIP','C0106')</v>
      </c>
      <c r="D159" t="str">
        <f>CONCATENATE("INSERT INTO distribuire_ep (",$A$1,",",$B$1,")"," VALUES ",distribuire_ep!C159)</f>
        <v>INSERT INTO distribuire_ep (codLingua,codEpisodio) VALUES ('GIP','C0106')</v>
      </c>
    </row>
    <row r="160" spans="1:4" x14ac:dyDescent="0.3">
      <c r="A160" t="s">
        <v>665</v>
      </c>
      <c r="B160" t="s">
        <v>1009</v>
      </c>
      <c r="C160" t="str">
        <f t="shared" si="2"/>
        <v>('GIP','C0107')</v>
      </c>
      <c r="D160" t="str">
        <f>CONCATENATE("INSERT INTO distribuire_ep (",$A$1,",",$B$1,")"," VALUES ",distribuire_ep!C160)</f>
        <v>INSERT INTO distribuire_ep (codLingua,codEpisodio) VALUES ('GIP','C0107')</v>
      </c>
    </row>
    <row r="161" spans="1:4" x14ac:dyDescent="0.3">
      <c r="A161" t="s">
        <v>665</v>
      </c>
      <c r="B161" t="s">
        <v>1010</v>
      </c>
      <c r="C161" t="str">
        <f t="shared" si="2"/>
        <v>('GIP','C0108')</v>
      </c>
      <c r="D161" t="str">
        <f>CONCATENATE("INSERT INTO distribuire_ep (",$A$1,",",$B$1,")"," VALUES ",distribuire_ep!C161)</f>
        <v>INSERT INTO distribuire_ep (codLingua,codEpisodio) VALUES ('GIP','C0108')</v>
      </c>
    </row>
    <row r="162" spans="1:4" x14ac:dyDescent="0.3">
      <c r="A162" t="s">
        <v>665</v>
      </c>
      <c r="B162" t="s">
        <v>1011</v>
      </c>
      <c r="C162" t="str">
        <f t="shared" si="2"/>
        <v>('GIP','C0109')</v>
      </c>
      <c r="D162" t="str">
        <f>CONCATENATE("INSERT INTO distribuire_ep (",$A$1,",",$B$1,")"," VALUES ",distribuire_ep!C162)</f>
        <v>INSERT INTO distribuire_ep (codLingua,codEpisodio) VALUES ('GIP','C0109')</v>
      </c>
    </row>
    <row r="163" spans="1:4" x14ac:dyDescent="0.3">
      <c r="A163" t="s">
        <v>665</v>
      </c>
      <c r="B163" t="s">
        <v>1012</v>
      </c>
      <c r="C163" t="str">
        <f t="shared" si="2"/>
        <v>('GIP','C0110')</v>
      </c>
      <c r="D163" t="str">
        <f>CONCATENATE("INSERT INTO distribuire_ep (",$A$1,",",$B$1,")"," VALUES ",distribuire_ep!C163)</f>
        <v>INSERT INTO distribuire_ep (codLingua,codEpisodio) VALUES ('GIP','C0110')</v>
      </c>
    </row>
    <row r="164" spans="1:4" x14ac:dyDescent="0.3">
      <c r="A164" t="s">
        <v>665</v>
      </c>
      <c r="B164" t="s">
        <v>1013</v>
      </c>
      <c r="C164" t="str">
        <f t="shared" si="2"/>
        <v>('GIP','C0201')</v>
      </c>
      <c r="D164" t="str">
        <f>CONCATENATE("INSERT INTO distribuire_ep (",$A$1,",",$B$1,")"," VALUES ",distribuire_ep!C164)</f>
        <v>INSERT INTO distribuire_ep (codLingua,codEpisodio) VALUES ('GIP','C0201')</v>
      </c>
    </row>
    <row r="165" spans="1:4" x14ac:dyDescent="0.3">
      <c r="A165" t="s">
        <v>665</v>
      </c>
      <c r="B165" t="s">
        <v>1014</v>
      </c>
      <c r="C165" t="str">
        <f t="shared" si="2"/>
        <v>('GIP','C0202')</v>
      </c>
      <c r="D165" t="str">
        <f>CONCATENATE("INSERT INTO distribuire_ep (",$A$1,",",$B$1,")"," VALUES ",distribuire_ep!C165)</f>
        <v>INSERT INTO distribuire_ep (codLingua,codEpisodio) VALUES ('GIP','C0202')</v>
      </c>
    </row>
    <row r="166" spans="1:4" x14ac:dyDescent="0.3">
      <c r="A166" t="s">
        <v>665</v>
      </c>
      <c r="B166" t="s">
        <v>1015</v>
      </c>
      <c r="C166" t="str">
        <f t="shared" si="2"/>
        <v>('GIP','C0203')</v>
      </c>
      <c r="D166" t="str">
        <f>CONCATENATE("INSERT INTO distribuire_ep (",$A$1,",",$B$1,")"," VALUES ",distribuire_ep!C166)</f>
        <v>INSERT INTO distribuire_ep (codLingua,codEpisodio) VALUES ('GIP','C0203')</v>
      </c>
    </row>
    <row r="167" spans="1:4" x14ac:dyDescent="0.3">
      <c r="A167" t="s">
        <v>665</v>
      </c>
      <c r="B167" t="s">
        <v>1016</v>
      </c>
      <c r="C167" t="str">
        <f t="shared" si="2"/>
        <v>('GIP','C0204')</v>
      </c>
      <c r="D167" t="str">
        <f>CONCATENATE("INSERT INTO distribuire_ep (",$A$1,",",$B$1,")"," VALUES ",distribuire_ep!C167)</f>
        <v>INSERT INTO distribuire_ep (codLingua,codEpisodio) VALUES ('GIP','C0204')</v>
      </c>
    </row>
    <row r="168" spans="1:4" x14ac:dyDescent="0.3">
      <c r="A168" t="s">
        <v>665</v>
      </c>
      <c r="B168" t="s">
        <v>1017</v>
      </c>
      <c r="C168" t="str">
        <f t="shared" si="2"/>
        <v>('GIP','C0205')</v>
      </c>
      <c r="D168" t="str">
        <f>CONCATENATE("INSERT INTO distribuire_ep (",$A$1,",",$B$1,")"," VALUES ",distribuire_ep!C168)</f>
        <v>INSERT INTO distribuire_ep (codLingua,codEpisodio) VALUES ('GIP','C0205')</v>
      </c>
    </row>
    <row r="169" spans="1:4" x14ac:dyDescent="0.3">
      <c r="A169" t="s">
        <v>665</v>
      </c>
      <c r="B169" t="s">
        <v>1018</v>
      </c>
      <c r="C169" t="str">
        <f t="shared" si="2"/>
        <v>('GIP','C0206')</v>
      </c>
      <c r="D169" t="str">
        <f>CONCATENATE("INSERT INTO distribuire_ep (",$A$1,",",$B$1,")"," VALUES ",distribuire_ep!C169)</f>
        <v>INSERT INTO distribuire_ep (codLingua,codEpisodio) VALUES ('GIP','C0206')</v>
      </c>
    </row>
    <row r="170" spans="1:4" x14ac:dyDescent="0.3">
      <c r="A170" t="s">
        <v>665</v>
      </c>
      <c r="B170" t="s">
        <v>1019</v>
      </c>
      <c r="C170" t="str">
        <f t="shared" si="2"/>
        <v>('GIP','C0207')</v>
      </c>
      <c r="D170" t="str">
        <f>CONCATENATE("INSERT INTO distribuire_ep (",$A$1,",",$B$1,")"," VALUES ",distribuire_ep!C170)</f>
        <v>INSERT INTO distribuire_ep (codLingua,codEpisodio) VALUES ('GIP','C0207')</v>
      </c>
    </row>
    <row r="171" spans="1:4" x14ac:dyDescent="0.3">
      <c r="A171" t="s">
        <v>665</v>
      </c>
      <c r="B171" t="s">
        <v>1020</v>
      </c>
      <c r="C171" t="str">
        <f t="shared" si="2"/>
        <v>('GIP','C0208')</v>
      </c>
      <c r="D171" t="str">
        <f>CONCATENATE("INSERT INTO distribuire_ep (",$A$1,",",$B$1,")"," VALUES ",distribuire_ep!C171)</f>
        <v>INSERT INTO distribuire_ep (codLingua,codEpisodio) VALUES ('GIP','C0208')</v>
      </c>
    </row>
    <row r="172" spans="1:4" x14ac:dyDescent="0.3">
      <c r="A172" t="s">
        <v>665</v>
      </c>
      <c r="B172" t="s">
        <v>1021</v>
      </c>
      <c r="C172" t="str">
        <f t="shared" si="2"/>
        <v>('GIP','C0209')</v>
      </c>
      <c r="D172" t="str">
        <f>CONCATENATE("INSERT INTO distribuire_ep (",$A$1,",",$B$1,")"," VALUES ",distribuire_ep!C172)</f>
        <v>INSERT INTO distribuire_ep (codLingua,codEpisodio) VALUES ('GIP','C0209')</v>
      </c>
    </row>
    <row r="173" spans="1:4" x14ac:dyDescent="0.3">
      <c r="A173" t="s">
        <v>665</v>
      </c>
      <c r="B173" t="s">
        <v>1022</v>
      </c>
      <c r="C173" t="str">
        <f t="shared" si="2"/>
        <v>('GIP','C0210')</v>
      </c>
      <c r="D173" t="str">
        <f>CONCATENATE("INSERT INTO distribuire_ep (",$A$1,",",$B$1,")"," VALUES ",distribuire_ep!C173)</f>
        <v>INSERT INTO distribuire_ep (codLingua,codEpisodio) VALUES ('GIP','C0210')</v>
      </c>
    </row>
    <row r="174" spans="1:4" x14ac:dyDescent="0.3">
      <c r="A174" t="s">
        <v>666</v>
      </c>
      <c r="B174" t="s">
        <v>1003</v>
      </c>
      <c r="C174" t="str">
        <f t="shared" si="2"/>
        <v>('AR','C0101')</v>
      </c>
      <c r="D174" t="str">
        <f>CONCATENATE("INSERT INTO distribuire_ep (",$A$1,",",$B$1,")"," VALUES ",distribuire_ep!C174)</f>
        <v>INSERT INTO distribuire_ep (codLingua,codEpisodio) VALUES ('AR','C0101')</v>
      </c>
    </row>
    <row r="175" spans="1:4" x14ac:dyDescent="0.3">
      <c r="A175" t="s">
        <v>666</v>
      </c>
      <c r="B175" t="s">
        <v>1004</v>
      </c>
      <c r="C175" t="str">
        <f t="shared" si="2"/>
        <v>('AR','C0102')</v>
      </c>
      <c r="D175" t="str">
        <f>CONCATENATE("INSERT INTO distribuire_ep (",$A$1,",",$B$1,")"," VALUES ",distribuire_ep!C175)</f>
        <v>INSERT INTO distribuire_ep (codLingua,codEpisodio) VALUES ('AR','C0102')</v>
      </c>
    </row>
    <row r="176" spans="1:4" x14ac:dyDescent="0.3">
      <c r="A176" t="s">
        <v>666</v>
      </c>
      <c r="B176" t="s">
        <v>1005</v>
      </c>
      <c r="C176" t="str">
        <f t="shared" si="2"/>
        <v>('AR','C0103')</v>
      </c>
      <c r="D176" t="str">
        <f>CONCATENATE("INSERT INTO distribuire_ep (",$A$1,",",$B$1,")"," VALUES ",distribuire_ep!C176)</f>
        <v>INSERT INTO distribuire_ep (codLingua,codEpisodio) VALUES ('AR','C0103')</v>
      </c>
    </row>
    <row r="177" spans="1:4" x14ac:dyDescent="0.3">
      <c r="A177" t="s">
        <v>666</v>
      </c>
      <c r="B177" t="s">
        <v>1006</v>
      </c>
      <c r="C177" t="str">
        <f t="shared" si="2"/>
        <v>('AR','C0104')</v>
      </c>
      <c r="D177" t="str">
        <f>CONCATENATE("INSERT INTO distribuire_ep (",$A$1,",",$B$1,")"," VALUES ",distribuire_ep!C177)</f>
        <v>INSERT INTO distribuire_ep (codLingua,codEpisodio) VALUES ('AR','C0104')</v>
      </c>
    </row>
    <row r="178" spans="1:4" x14ac:dyDescent="0.3">
      <c r="A178" t="s">
        <v>666</v>
      </c>
      <c r="B178" t="s">
        <v>1007</v>
      </c>
      <c r="C178" t="str">
        <f t="shared" si="2"/>
        <v>('AR','C0105')</v>
      </c>
      <c r="D178" t="str">
        <f>CONCATENATE("INSERT INTO distribuire_ep (",$A$1,",",$B$1,")"," VALUES ",distribuire_ep!C178)</f>
        <v>INSERT INTO distribuire_ep (codLingua,codEpisodio) VALUES ('AR','C0105')</v>
      </c>
    </row>
    <row r="179" spans="1:4" x14ac:dyDescent="0.3">
      <c r="A179" t="s">
        <v>666</v>
      </c>
      <c r="B179" t="s">
        <v>1008</v>
      </c>
      <c r="C179" t="str">
        <f t="shared" si="2"/>
        <v>('AR','C0106')</v>
      </c>
      <c r="D179" t="str">
        <f>CONCATENATE("INSERT INTO distribuire_ep (",$A$1,",",$B$1,")"," VALUES ",distribuire_ep!C179)</f>
        <v>INSERT INTO distribuire_ep (codLingua,codEpisodio) VALUES ('AR','C0106')</v>
      </c>
    </row>
    <row r="180" spans="1:4" x14ac:dyDescent="0.3">
      <c r="A180" t="s">
        <v>666</v>
      </c>
      <c r="B180" t="s">
        <v>1009</v>
      </c>
      <c r="C180" t="str">
        <f t="shared" si="2"/>
        <v>('AR','C0107')</v>
      </c>
      <c r="D180" t="str">
        <f>CONCATENATE("INSERT INTO distribuire_ep (",$A$1,",",$B$1,")"," VALUES ",distribuire_ep!C180)</f>
        <v>INSERT INTO distribuire_ep (codLingua,codEpisodio) VALUES ('AR','C0107')</v>
      </c>
    </row>
    <row r="181" spans="1:4" x14ac:dyDescent="0.3">
      <c r="A181" t="s">
        <v>666</v>
      </c>
      <c r="B181" t="s">
        <v>1010</v>
      </c>
      <c r="C181" t="str">
        <f t="shared" si="2"/>
        <v>('AR','C0108')</v>
      </c>
      <c r="D181" t="str">
        <f>CONCATENATE("INSERT INTO distribuire_ep (",$A$1,",",$B$1,")"," VALUES ",distribuire_ep!C181)</f>
        <v>INSERT INTO distribuire_ep (codLingua,codEpisodio) VALUES ('AR','C0108')</v>
      </c>
    </row>
    <row r="182" spans="1:4" x14ac:dyDescent="0.3">
      <c r="A182" t="s">
        <v>666</v>
      </c>
      <c r="B182" t="s">
        <v>1011</v>
      </c>
      <c r="C182" t="str">
        <f t="shared" si="2"/>
        <v>('AR','C0109')</v>
      </c>
      <c r="D182" t="str">
        <f>CONCATENATE("INSERT INTO distribuire_ep (",$A$1,",",$B$1,")"," VALUES ",distribuire_ep!C182)</f>
        <v>INSERT INTO distribuire_ep (codLingua,codEpisodio) VALUES ('AR','C0109')</v>
      </c>
    </row>
    <row r="183" spans="1:4" x14ac:dyDescent="0.3">
      <c r="A183" t="s">
        <v>666</v>
      </c>
      <c r="B183" t="s">
        <v>1012</v>
      </c>
      <c r="C183" t="str">
        <f t="shared" si="2"/>
        <v>('AR','C0110')</v>
      </c>
      <c r="D183" t="str">
        <f>CONCATENATE("INSERT INTO distribuire_ep (",$A$1,",",$B$1,")"," VALUES ",distribuire_ep!C183)</f>
        <v>INSERT INTO distribuire_ep (codLingua,codEpisodio) VALUES ('AR','C0110')</v>
      </c>
    </row>
    <row r="184" spans="1:4" x14ac:dyDescent="0.3">
      <c r="A184" t="s">
        <v>666</v>
      </c>
      <c r="B184" t="s">
        <v>1013</v>
      </c>
      <c r="C184" t="str">
        <f t="shared" si="2"/>
        <v>('AR','C0201')</v>
      </c>
      <c r="D184" t="str">
        <f>CONCATENATE("INSERT INTO distribuire_ep (",$A$1,",",$B$1,")"," VALUES ",distribuire_ep!C184)</f>
        <v>INSERT INTO distribuire_ep (codLingua,codEpisodio) VALUES ('AR','C0201')</v>
      </c>
    </row>
    <row r="185" spans="1:4" x14ac:dyDescent="0.3">
      <c r="A185" t="s">
        <v>666</v>
      </c>
      <c r="B185" t="s">
        <v>1014</v>
      </c>
      <c r="C185" t="str">
        <f t="shared" si="2"/>
        <v>('AR','C0202')</v>
      </c>
      <c r="D185" t="str">
        <f>CONCATENATE("INSERT INTO distribuire_ep (",$A$1,",",$B$1,")"," VALUES ",distribuire_ep!C185)</f>
        <v>INSERT INTO distribuire_ep (codLingua,codEpisodio) VALUES ('AR','C0202')</v>
      </c>
    </row>
    <row r="186" spans="1:4" x14ac:dyDescent="0.3">
      <c r="A186" t="s">
        <v>666</v>
      </c>
      <c r="B186" t="s">
        <v>1015</v>
      </c>
      <c r="C186" t="str">
        <f t="shared" si="2"/>
        <v>('AR','C0203')</v>
      </c>
      <c r="D186" t="str">
        <f>CONCATENATE("INSERT INTO distribuire_ep (",$A$1,",",$B$1,")"," VALUES ",distribuire_ep!C186)</f>
        <v>INSERT INTO distribuire_ep (codLingua,codEpisodio) VALUES ('AR','C0203')</v>
      </c>
    </row>
    <row r="187" spans="1:4" x14ac:dyDescent="0.3">
      <c r="A187" t="s">
        <v>666</v>
      </c>
      <c r="B187" t="s">
        <v>1016</v>
      </c>
      <c r="C187" t="str">
        <f t="shared" si="2"/>
        <v>('AR','C0204')</v>
      </c>
      <c r="D187" t="str">
        <f>CONCATENATE("INSERT INTO distribuire_ep (",$A$1,",",$B$1,")"," VALUES ",distribuire_ep!C187)</f>
        <v>INSERT INTO distribuire_ep (codLingua,codEpisodio) VALUES ('AR','C0204')</v>
      </c>
    </row>
    <row r="188" spans="1:4" x14ac:dyDescent="0.3">
      <c r="A188" t="s">
        <v>666</v>
      </c>
      <c r="B188" t="s">
        <v>1017</v>
      </c>
      <c r="C188" t="str">
        <f t="shared" si="2"/>
        <v>('AR','C0205')</v>
      </c>
      <c r="D188" t="str">
        <f>CONCATENATE("INSERT INTO distribuire_ep (",$A$1,",",$B$1,")"," VALUES ",distribuire_ep!C188)</f>
        <v>INSERT INTO distribuire_ep (codLingua,codEpisodio) VALUES ('AR','C0205')</v>
      </c>
    </row>
    <row r="189" spans="1:4" x14ac:dyDescent="0.3">
      <c r="A189" t="s">
        <v>666</v>
      </c>
      <c r="B189" t="s">
        <v>1018</v>
      </c>
      <c r="C189" t="str">
        <f t="shared" si="2"/>
        <v>('AR','C0206')</v>
      </c>
      <c r="D189" t="str">
        <f>CONCATENATE("INSERT INTO distribuire_ep (",$A$1,",",$B$1,")"," VALUES ",distribuire_ep!C189)</f>
        <v>INSERT INTO distribuire_ep (codLingua,codEpisodio) VALUES ('AR','C0206')</v>
      </c>
    </row>
    <row r="190" spans="1:4" x14ac:dyDescent="0.3">
      <c r="A190" t="s">
        <v>666</v>
      </c>
      <c r="B190" t="s">
        <v>1019</v>
      </c>
      <c r="C190" t="str">
        <f t="shared" si="2"/>
        <v>('AR','C0207')</v>
      </c>
      <c r="D190" t="str">
        <f>CONCATENATE("INSERT INTO distribuire_ep (",$A$1,",",$B$1,")"," VALUES ",distribuire_ep!C190)</f>
        <v>INSERT INTO distribuire_ep (codLingua,codEpisodio) VALUES ('AR','C0207')</v>
      </c>
    </row>
    <row r="191" spans="1:4" x14ac:dyDescent="0.3">
      <c r="A191" t="s">
        <v>666</v>
      </c>
      <c r="B191" t="s">
        <v>1020</v>
      </c>
      <c r="C191" t="str">
        <f t="shared" si="2"/>
        <v>('AR','C0208')</v>
      </c>
      <c r="D191" t="str">
        <f>CONCATENATE("INSERT INTO distribuire_ep (",$A$1,",",$B$1,")"," VALUES ",distribuire_ep!C191)</f>
        <v>INSERT INTO distribuire_ep (codLingua,codEpisodio) VALUES ('AR','C0208')</v>
      </c>
    </row>
    <row r="192" spans="1:4" x14ac:dyDescent="0.3">
      <c r="A192" t="s">
        <v>666</v>
      </c>
      <c r="B192" t="s">
        <v>1021</v>
      </c>
      <c r="C192" t="str">
        <f t="shared" si="2"/>
        <v>('AR','C0209')</v>
      </c>
      <c r="D192" t="str">
        <f>CONCATENATE("INSERT INTO distribuire_ep (",$A$1,",",$B$1,")"," VALUES ",distribuire_ep!C192)</f>
        <v>INSERT INTO distribuire_ep (codLingua,codEpisodio) VALUES ('AR','C0209')</v>
      </c>
    </row>
    <row r="193" spans="1:4" x14ac:dyDescent="0.3">
      <c r="A193" t="s">
        <v>666</v>
      </c>
      <c r="B193" t="s">
        <v>1022</v>
      </c>
      <c r="C193" t="str">
        <f t="shared" si="2"/>
        <v>('AR','C0210')</v>
      </c>
      <c r="D193" t="str">
        <f>CONCATENATE("INSERT INTO distribuire_ep (",$A$1,",",$B$1,")"," VALUES ",distribuire_ep!C193)</f>
        <v>INSERT INTO distribuire_ep (codLingua,codEpisodio) VALUES ('AR','C0210')</v>
      </c>
    </row>
    <row r="194" spans="1:4" x14ac:dyDescent="0.3">
      <c r="A194" t="s">
        <v>663</v>
      </c>
      <c r="B194" t="s">
        <v>1003</v>
      </c>
      <c r="C194" t="str">
        <f t="shared" si="2"/>
        <v>('TED','C0101')</v>
      </c>
      <c r="D194" t="str">
        <f>CONCATENATE("INSERT INTO distribuire_ep (",$A$1,",",$B$1,")"," VALUES ",distribuire_ep!C194)</f>
        <v>INSERT INTO distribuire_ep (codLingua,codEpisodio) VALUES ('TED','C0101')</v>
      </c>
    </row>
    <row r="195" spans="1:4" x14ac:dyDescent="0.3">
      <c r="A195" t="s">
        <v>663</v>
      </c>
      <c r="B195" t="s">
        <v>1004</v>
      </c>
      <c r="C195" t="str">
        <f t="shared" ref="C195:C258" si="3">CONCATENATE("('",A195,"','",B195,"')")</f>
        <v>('TED','C0102')</v>
      </c>
      <c r="D195" t="str">
        <f>CONCATENATE("INSERT INTO distribuire_ep (",$A$1,",",$B$1,")"," VALUES ",distribuire_ep!C195)</f>
        <v>INSERT INTO distribuire_ep (codLingua,codEpisodio) VALUES ('TED','C0102')</v>
      </c>
    </row>
    <row r="196" spans="1:4" x14ac:dyDescent="0.3">
      <c r="A196" t="s">
        <v>663</v>
      </c>
      <c r="B196" t="s">
        <v>1005</v>
      </c>
      <c r="C196" t="str">
        <f t="shared" si="3"/>
        <v>('TED','C0103')</v>
      </c>
      <c r="D196" t="str">
        <f>CONCATENATE("INSERT INTO distribuire_ep (",$A$1,",",$B$1,")"," VALUES ",distribuire_ep!C196)</f>
        <v>INSERT INTO distribuire_ep (codLingua,codEpisodio) VALUES ('TED','C0103')</v>
      </c>
    </row>
    <row r="197" spans="1:4" x14ac:dyDescent="0.3">
      <c r="A197" t="s">
        <v>663</v>
      </c>
      <c r="B197" t="s">
        <v>1006</v>
      </c>
      <c r="C197" t="str">
        <f t="shared" si="3"/>
        <v>('TED','C0104')</v>
      </c>
      <c r="D197" t="str">
        <f>CONCATENATE("INSERT INTO distribuire_ep (",$A$1,",",$B$1,")"," VALUES ",distribuire_ep!C197)</f>
        <v>INSERT INTO distribuire_ep (codLingua,codEpisodio) VALUES ('TED','C0104')</v>
      </c>
    </row>
    <row r="198" spans="1:4" x14ac:dyDescent="0.3">
      <c r="A198" t="s">
        <v>663</v>
      </c>
      <c r="B198" t="s">
        <v>1007</v>
      </c>
      <c r="C198" t="str">
        <f t="shared" si="3"/>
        <v>('TED','C0105')</v>
      </c>
      <c r="D198" t="str">
        <f>CONCATENATE("INSERT INTO distribuire_ep (",$A$1,",",$B$1,")"," VALUES ",distribuire_ep!C198)</f>
        <v>INSERT INTO distribuire_ep (codLingua,codEpisodio) VALUES ('TED','C0105')</v>
      </c>
    </row>
    <row r="199" spans="1:4" x14ac:dyDescent="0.3">
      <c r="A199" t="s">
        <v>663</v>
      </c>
      <c r="B199" t="s">
        <v>1008</v>
      </c>
      <c r="C199" t="str">
        <f t="shared" si="3"/>
        <v>('TED','C0106')</v>
      </c>
      <c r="D199" t="str">
        <f>CONCATENATE("INSERT INTO distribuire_ep (",$A$1,",",$B$1,")"," VALUES ",distribuire_ep!C199)</f>
        <v>INSERT INTO distribuire_ep (codLingua,codEpisodio) VALUES ('TED','C0106')</v>
      </c>
    </row>
    <row r="200" spans="1:4" x14ac:dyDescent="0.3">
      <c r="A200" t="s">
        <v>663</v>
      </c>
      <c r="B200" t="s">
        <v>1009</v>
      </c>
      <c r="C200" t="str">
        <f t="shared" si="3"/>
        <v>('TED','C0107')</v>
      </c>
      <c r="D200" t="str">
        <f>CONCATENATE("INSERT INTO distribuire_ep (",$A$1,",",$B$1,")"," VALUES ",distribuire_ep!C200)</f>
        <v>INSERT INTO distribuire_ep (codLingua,codEpisodio) VALUES ('TED','C0107')</v>
      </c>
    </row>
    <row r="201" spans="1:4" x14ac:dyDescent="0.3">
      <c r="A201" t="s">
        <v>663</v>
      </c>
      <c r="B201" t="s">
        <v>1010</v>
      </c>
      <c r="C201" t="str">
        <f t="shared" si="3"/>
        <v>('TED','C0108')</v>
      </c>
      <c r="D201" t="str">
        <f>CONCATENATE("INSERT INTO distribuire_ep (",$A$1,",",$B$1,")"," VALUES ",distribuire_ep!C201)</f>
        <v>INSERT INTO distribuire_ep (codLingua,codEpisodio) VALUES ('TED','C0108')</v>
      </c>
    </row>
    <row r="202" spans="1:4" x14ac:dyDescent="0.3">
      <c r="A202" t="s">
        <v>663</v>
      </c>
      <c r="B202" t="s">
        <v>1011</v>
      </c>
      <c r="C202" t="str">
        <f t="shared" si="3"/>
        <v>('TED','C0109')</v>
      </c>
      <c r="D202" t="str">
        <f>CONCATENATE("INSERT INTO distribuire_ep (",$A$1,",",$B$1,")"," VALUES ",distribuire_ep!C202)</f>
        <v>INSERT INTO distribuire_ep (codLingua,codEpisodio) VALUES ('TED','C0109')</v>
      </c>
    </row>
    <row r="203" spans="1:4" x14ac:dyDescent="0.3">
      <c r="A203" t="s">
        <v>663</v>
      </c>
      <c r="B203" t="s">
        <v>1012</v>
      </c>
      <c r="C203" t="str">
        <f t="shared" si="3"/>
        <v>('TED','C0110')</v>
      </c>
      <c r="D203" t="str">
        <f>CONCATENATE("INSERT INTO distribuire_ep (",$A$1,",",$B$1,")"," VALUES ",distribuire_ep!C203)</f>
        <v>INSERT INTO distribuire_ep (codLingua,codEpisodio) VALUES ('TED','C0110')</v>
      </c>
    </row>
    <row r="204" spans="1:4" x14ac:dyDescent="0.3">
      <c r="A204" t="s">
        <v>663</v>
      </c>
      <c r="B204" t="s">
        <v>1013</v>
      </c>
      <c r="C204" t="str">
        <f t="shared" si="3"/>
        <v>('TED','C0201')</v>
      </c>
      <c r="D204" t="str">
        <f>CONCATENATE("INSERT INTO distribuire_ep (",$A$1,",",$B$1,")"," VALUES ",distribuire_ep!C204)</f>
        <v>INSERT INTO distribuire_ep (codLingua,codEpisodio) VALUES ('TED','C0201')</v>
      </c>
    </row>
    <row r="205" spans="1:4" x14ac:dyDescent="0.3">
      <c r="A205" t="s">
        <v>663</v>
      </c>
      <c r="B205" t="s">
        <v>1014</v>
      </c>
      <c r="C205" t="str">
        <f t="shared" si="3"/>
        <v>('TED','C0202')</v>
      </c>
      <c r="D205" t="str">
        <f>CONCATENATE("INSERT INTO distribuire_ep (",$A$1,",",$B$1,")"," VALUES ",distribuire_ep!C205)</f>
        <v>INSERT INTO distribuire_ep (codLingua,codEpisodio) VALUES ('TED','C0202')</v>
      </c>
    </row>
    <row r="206" spans="1:4" x14ac:dyDescent="0.3">
      <c r="A206" t="s">
        <v>663</v>
      </c>
      <c r="B206" t="s">
        <v>1015</v>
      </c>
      <c r="C206" t="str">
        <f t="shared" si="3"/>
        <v>('TED','C0203')</v>
      </c>
      <c r="D206" t="str">
        <f>CONCATENATE("INSERT INTO distribuire_ep (",$A$1,",",$B$1,")"," VALUES ",distribuire_ep!C206)</f>
        <v>INSERT INTO distribuire_ep (codLingua,codEpisodio) VALUES ('TED','C0203')</v>
      </c>
    </row>
    <row r="207" spans="1:4" x14ac:dyDescent="0.3">
      <c r="A207" t="s">
        <v>663</v>
      </c>
      <c r="B207" t="s">
        <v>1016</v>
      </c>
      <c r="C207" t="str">
        <f t="shared" si="3"/>
        <v>('TED','C0204')</v>
      </c>
      <c r="D207" t="str">
        <f>CONCATENATE("INSERT INTO distribuire_ep (",$A$1,",",$B$1,")"," VALUES ",distribuire_ep!C207)</f>
        <v>INSERT INTO distribuire_ep (codLingua,codEpisodio) VALUES ('TED','C0204')</v>
      </c>
    </row>
    <row r="208" spans="1:4" x14ac:dyDescent="0.3">
      <c r="A208" t="s">
        <v>663</v>
      </c>
      <c r="B208" t="s">
        <v>1017</v>
      </c>
      <c r="C208" t="str">
        <f t="shared" si="3"/>
        <v>('TED','C0205')</v>
      </c>
      <c r="D208" t="str">
        <f>CONCATENATE("INSERT INTO distribuire_ep (",$A$1,",",$B$1,")"," VALUES ",distribuire_ep!C208)</f>
        <v>INSERT INTO distribuire_ep (codLingua,codEpisodio) VALUES ('TED','C0205')</v>
      </c>
    </row>
    <row r="209" spans="1:4" x14ac:dyDescent="0.3">
      <c r="A209" t="s">
        <v>663</v>
      </c>
      <c r="B209" t="s">
        <v>1018</v>
      </c>
      <c r="C209" t="str">
        <f t="shared" si="3"/>
        <v>('TED','C0206')</v>
      </c>
      <c r="D209" t="str">
        <f>CONCATENATE("INSERT INTO distribuire_ep (",$A$1,",",$B$1,")"," VALUES ",distribuire_ep!C209)</f>
        <v>INSERT INTO distribuire_ep (codLingua,codEpisodio) VALUES ('TED','C0206')</v>
      </c>
    </row>
    <row r="210" spans="1:4" x14ac:dyDescent="0.3">
      <c r="A210" t="s">
        <v>663</v>
      </c>
      <c r="B210" t="s">
        <v>1019</v>
      </c>
      <c r="C210" t="str">
        <f t="shared" si="3"/>
        <v>('TED','C0207')</v>
      </c>
      <c r="D210" t="str">
        <f>CONCATENATE("INSERT INTO distribuire_ep (",$A$1,",",$B$1,")"," VALUES ",distribuire_ep!C210)</f>
        <v>INSERT INTO distribuire_ep (codLingua,codEpisodio) VALUES ('TED','C0207')</v>
      </c>
    </row>
    <row r="211" spans="1:4" x14ac:dyDescent="0.3">
      <c r="A211" t="s">
        <v>663</v>
      </c>
      <c r="B211" t="s">
        <v>1020</v>
      </c>
      <c r="C211" t="str">
        <f t="shared" si="3"/>
        <v>('TED','C0208')</v>
      </c>
      <c r="D211" t="str">
        <f>CONCATENATE("INSERT INTO distribuire_ep (",$A$1,",",$B$1,")"," VALUES ",distribuire_ep!C211)</f>
        <v>INSERT INTO distribuire_ep (codLingua,codEpisodio) VALUES ('TED','C0208')</v>
      </c>
    </row>
    <row r="212" spans="1:4" x14ac:dyDescent="0.3">
      <c r="A212" t="s">
        <v>663</v>
      </c>
      <c r="B212" t="s">
        <v>1021</v>
      </c>
      <c r="C212" t="str">
        <f t="shared" si="3"/>
        <v>('TED','C0209')</v>
      </c>
      <c r="D212" t="str">
        <f>CONCATENATE("INSERT INTO distribuire_ep (",$A$1,",",$B$1,")"," VALUES ",distribuire_ep!C212)</f>
        <v>INSERT INTO distribuire_ep (codLingua,codEpisodio) VALUES ('TED','C0209')</v>
      </c>
    </row>
    <row r="213" spans="1:4" x14ac:dyDescent="0.3">
      <c r="A213" t="s">
        <v>663</v>
      </c>
      <c r="B213" t="s">
        <v>1022</v>
      </c>
      <c r="C213" t="str">
        <f t="shared" si="3"/>
        <v>('TED','C0210')</v>
      </c>
      <c r="D213" t="str">
        <f>CONCATENATE("INSERT INTO distribuire_ep (",$A$1,",",$B$1,")"," VALUES ",distribuire_ep!C213)</f>
        <v>INSERT INTO distribuire_ep (codLingua,codEpisodio) VALUES ('TED','C0210')</v>
      </c>
    </row>
    <row r="214" spans="1:4" x14ac:dyDescent="0.3">
      <c r="A214" t="s">
        <v>657</v>
      </c>
      <c r="B214" t="s">
        <v>1023</v>
      </c>
      <c r="C214" t="str">
        <f t="shared" si="3"/>
        <v>('IT','D0101')</v>
      </c>
      <c r="D214" t="str">
        <f>CONCATENATE("INSERT INTO distribuire_ep (",$A$1,",",$B$1,")"," VALUES ",distribuire_ep!C214)</f>
        <v>INSERT INTO distribuire_ep (codLingua,codEpisodio) VALUES ('IT','D0101')</v>
      </c>
    </row>
    <row r="215" spans="1:4" x14ac:dyDescent="0.3">
      <c r="A215" t="s">
        <v>657</v>
      </c>
      <c r="B215" t="s">
        <v>1024</v>
      </c>
      <c r="C215" t="str">
        <f t="shared" si="3"/>
        <v>('IT','D0102')</v>
      </c>
      <c r="D215" t="str">
        <f>CONCATENATE("INSERT INTO distribuire_ep (",$A$1,",",$B$1,")"," VALUES ",distribuire_ep!C215)</f>
        <v>INSERT INTO distribuire_ep (codLingua,codEpisodio) VALUES ('IT','D0102')</v>
      </c>
    </row>
    <row r="216" spans="1:4" x14ac:dyDescent="0.3">
      <c r="A216" t="s">
        <v>657</v>
      </c>
      <c r="B216" t="s">
        <v>1025</v>
      </c>
      <c r="C216" t="str">
        <f t="shared" si="3"/>
        <v>('IT','D0103')</v>
      </c>
      <c r="D216" t="str">
        <f>CONCATENATE("INSERT INTO distribuire_ep (",$A$1,",",$B$1,")"," VALUES ",distribuire_ep!C216)</f>
        <v>INSERT INTO distribuire_ep (codLingua,codEpisodio) VALUES ('IT','D0103')</v>
      </c>
    </row>
    <row r="217" spans="1:4" x14ac:dyDescent="0.3">
      <c r="A217" t="s">
        <v>657</v>
      </c>
      <c r="B217" t="s">
        <v>1026</v>
      </c>
      <c r="C217" t="str">
        <f t="shared" si="3"/>
        <v>('IT','D0104')</v>
      </c>
      <c r="D217" t="str">
        <f>CONCATENATE("INSERT INTO distribuire_ep (",$A$1,",",$B$1,")"," VALUES ",distribuire_ep!C217)</f>
        <v>INSERT INTO distribuire_ep (codLingua,codEpisodio) VALUES ('IT','D0104')</v>
      </c>
    </row>
    <row r="218" spans="1:4" x14ac:dyDescent="0.3">
      <c r="A218" t="s">
        <v>657</v>
      </c>
      <c r="B218" t="s">
        <v>1027</v>
      </c>
      <c r="C218" t="str">
        <f t="shared" si="3"/>
        <v>('IT','D0105')</v>
      </c>
      <c r="D218" t="str">
        <f>CONCATENATE("INSERT INTO distribuire_ep (",$A$1,",",$B$1,")"," VALUES ",distribuire_ep!C218)</f>
        <v>INSERT INTO distribuire_ep (codLingua,codEpisodio) VALUES ('IT','D0105')</v>
      </c>
    </row>
    <row r="219" spans="1:4" x14ac:dyDescent="0.3">
      <c r="A219" t="s">
        <v>657</v>
      </c>
      <c r="B219" t="s">
        <v>1028</v>
      </c>
      <c r="C219" t="str">
        <f t="shared" si="3"/>
        <v>('IT','D0106')</v>
      </c>
      <c r="D219" t="str">
        <f>CONCATENATE("INSERT INTO distribuire_ep (",$A$1,",",$B$1,")"," VALUES ",distribuire_ep!C219)</f>
        <v>INSERT INTO distribuire_ep (codLingua,codEpisodio) VALUES ('IT','D0106')</v>
      </c>
    </row>
    <row r="220" spans="1:4" x14ac:dyDescent="0.3">
      <c r="A220" t="s">
        <v>657</v>
      </c>
      <c r="B220" t="s">
        <v>1029</v>
      </c>
      <c r="C220" t="str">
        <f t="shared" si="3"/>
        <v>('IT','D0107')</v>
      </c>
      <c r="D220" t="str">
        <f>CONCATENATE("INSERT INTO distribuire_ep (",$A$1,",",$B$1,")"," VALUES ",distribuire_ep!C220)</f>
        <v>INSERT INTO distribuire_ep (codLingua,codEpisodio) VALUES ('IT','D0107')</v>
      </c>
    </row>
    <row r="221" spans="1:4" x14ac:dyDescent="0.3">
      <c r="A221" t="s">
        <v>657</v>
      </c>
      <c r="B221" t="s">
        <v>1030</v>
      </c>
      <c r="C221" t="str">
        <f t="shared" si="3"/>
        <v>('IT','D0108')</v>
      </c>
      <c r="D221" t="str">
        <f>CONCATENATE("INSERT INTO distribuire_ep (",$A$1,",",$B$1,")"," VALUES ",distribuire_ep!C221)</f>
        <v>INSERT INTO distribuire_ep (codLingua,codEpisodio) VALUES ('IT','D0108')</v>
      </c>
    </row>
    <row r="222" spans="1:4" x14ac:dyDescent="0.3">
      <c r="A222" t="s">
        <v>657</v>
      </c>
      <c r="B222" t="s">
        <v>1031</v>
      </c>
      <c r="C222" t="str">
        <f t="shared" si="3"/>
        <v>('IT','D0109')</v>
      </c>
      <c r="D222" t="str">
        <f>CONCATENATE("INSERT INTO distribuire_ep (",$A$1,",",$B$1,")"," VALUES ",distribuire_ep!C222)</f>
        <v>INSERT INTO distribuire_ep (codLingua,codEpisodio) VALUES ('IT','D0109')</v>
      </c>
    </row>
    <row r="223" spans="1:4" x14ac:dyDescent="0.3">
      <c r="A223" t="s">
        <v>657</v>
      </c>
      <c r="B223" t="s">
        <v>1032</v>
      </c>
      <c r="C223" t="str">
        <f t="shared" si="3"/>
        <v>('IT','D0110')</v>
      </c>
      <c r="D223" t="str">
        <f>CONCATENATE("INSERT INTO distribuire_ep (",$A$1,",",$B$1,")"," VALUES ",distribuire_ep!C223)</f>
        <v>INSERT INTO distribuire_ep (codLingua,codEpisodio) VALUES ('IT','D0110')</v>
      </c>
    </row>
    <row r="224" spans="1:4" x14ac:dyDescent="0.3">
      <c r="A224" t="s">
        <v>662</v>
      </c>
      <c r="B224" t="s">
        <v>1023</v>
      </c>
      <c r="C224" t="str">
        <f t="shared" si="3"/>
        <v>('RUS','D0101')</v>
      </c>
      <c r="D224" t="str">
        <f>CONCATENATE("INSERT INTO distribuire_ep (",$A$1,",",$B$1,")"," VALUES ",distribuire_ep!C224)</f>
        <v>INSERT INTO distribuire_ep (codLingua,codEpisodio) VALUES ('RUS','D0101')</v>
      </c>
    </row>
    <row r="225" spans="1:4" x14ac:dyDescent="0.3">
      <c r="A225" t="s">
        <v>662</v>
      </c>
      <c r="B225" t="s">
        <v>1024</v>
      </c>
      <c r="C225" t="str">
        <f t="shared" si="3"/>
        <v>('RUS','D0102')</v>
      </c>
      <c r="D225" t="str">
        <f>CONCATENATE("INSERT INTO distribuire_ep (",$A$1,",",$B$1,")"," VALUES ",distribuire_ep!C225)</f>
        <v>INSERT INTO distribuire_ep (codLingua,codEpisodio) VALUES ('RUS','D0102')</v>
      </c>
    </row>
    <row r="226" spans="1:4" x14ac:dyDescent="0.3">
      <c r="A226" t="s">
        <v>662</v>
      </c>
      <c r="B226" t="s">
        <v>1025</v>
      </c>
      <c r="C226" t="str">
        <f t="shared" si="3"/>
        <v>('RUS','D0103')</v>
      </c>
      <c r="D226" t="str">
        <f>CONCATENATE("INSERT INTO distribuire_ep (",$A$1,",",$B$1,")"," VALUES ",distribuire_ep!C226)</f>
        <v>INSERT INTO distribuire_ep (codLingua,codEpisodio) VALUES ('RUS','D0103')</v>
      </c>
    </row>
    <row r="227" spans="1:4" x14ac:dyDescent="0.3">
      <c r="A227" t="s">
        <v>662</v>
      </c>
      <c r="B227" t="s">
        <v>1026</v>
      </c>
      <c r="C227" t="str">
        <f t="shared" si="3"/>
        <v>('RUS','D0104')</v>
      </c>
      <c r="D227" t="str">
        <f>CONCATENATE("INSERT INTO distribuire_ep (",$A$1,",",$B$1,")"," VALUES ",distribuire_ep!C227)</f>
        <v>INSERT INTO distribuire_ep (codLingua,codEpisodio) VALUES ('RUS','D0104')</v>
      </c>
    </row>
    <row r="228" spans="1:4" x14ac:dyDescent="0.3">
      <c r="A228" t="s">
        <v>662</v>
      </c>
      <c r="B228" t="s">
        <v>1027</v>
      </c>
      <c r="C228" t="str">
        <f t="shared" si="3"/>
        <v>('RUS','D0105')</v>
      </c>
      <c r="D228" t="str">
        <f>CONCATENATE("INSERT INTO distribuire_ep (",$A$1,",",$B$1,")"," VALUES ",distribuire_ep!C228)</f>
        <v>INSERT INTO distribuire_ep (codLingua,codEpisodio) VALUES ('RUS','D0105')</v>
      </c>
    </row>
    <row r="229" spans="1:4" x14ac:dyDescent="0.3">
      <c r="A229" t="s">
        <v>662</v>
      </c>
      <c r="B229" t="s">
        <v>1028</v>
      </c>
      <c r="C229" t="str">
        <f t="shared" si="3"/>
        <v>('RUS','D0106')</v>
      </c>
      <c r="D229" t="str">
        <f>CONCATENATE("INSERT INTO distribuire_ep (",$A$1,",",$B$1,")"," VALUES ",distribuire_ep!C229)</f>
        <v>INSERT INTO distribuire_ep (codLingua,codEpisodio) VALUES ('RUS','D0106')</v>
      </c>
    </row>
    <row r="230" spans="1:4" x14ac:dyDescent="0.3">
      <c r="A230" t="s">
        <v>662</v>
      </c>
      <c r="B230" t="s">
        <v>1029</v>
      </c>
      <c r="C230" t="str">
        <f t="shared" si="3"/>
        <v>('RUS','D0107')</v>
      </c>
      <c r="D230" t="str">
        <f>CONCATENATE("INSERT INTO distribuire_ep (",$A$1,",",$B$1,")"," VALUES ",distribuire_ep!C230)</f>
        <v>INSERT INTO distribuire_ep (codLingua,codEpisodio) VALUES ('RUS','D0107')</v>
      </c>
    </row>
    <row r="231" spans="1:4" x14ac:dyDescent="0.3">
      <c r="A231" t="s">
        <v>662</v>
      </c>
      <c r="B231" t="s">
        <v>1030</v>
      </c>
      <c r="C231" t="str">
        <f t="shared" si="3"/>
        <v>('RUS','D0108')</v>
      </c>
      <c r="D231" t="str">
        <f>CONCATENATE("INSERT INTO distribuire_ep (",$A$1,",",$B$1,")"," VALUES ",distribuire_ep!C231)</f>
        <v>INSERT INTO distribuire_ep (codLingua,codEpisodio) VALUES ('RUS','D0108')</v>
      </c>
    </row>
    <row r="232" spans="1:4" x14ac:dyDescent="0.3">
      <c r="A232" t="s">
        <v>662</v>
      </c>
      <c r="B232" t="s">
        <v>1031</v>
      </c>
      <c r="C232" t="str">
        <f t="shared" si="3"/>
        <v>('RUS','D0109')</v>
      </c>
      <c r="D232" t="str">
        <f>CONCATENATE("INSERT INTO distribuire_ep (",$A$1,",",$B$1,")"," VALUES ",distribuire_ep!C232)</f>
        <v>INSERT INTO distribuire_ep (codLingua,codEpisodio) VALUES ('RUS','D0109')</v>
      </c>
    </row>
    <row r="233" spans="1:4" x14ac:dyDescent="0.3">
      <c r="A233" t="s">
        <v>662</v>
      </c>
      <c r="B233" t="s">
        <v>1032</v>
      </c>
      <c r="C233" t="str">
        <f t="shared" si="3"/>
        <v>('RUS','D0110')</v>
      </c>
      <c r="D233" t="str">
        <f>CONCATENATE("INSERT INTO distribuire_ep (",$A$1,",",$B$1,")"," VALUES ",distribuire_ep!C233)</f>
        <v>INSERT INTO distribuire_ep (codLingua,codEpisodio) VALUES ('RUS','D0110')</v>
      </c>
    </row>
    <row r="234" spans="1:4" x14ac:dyDescent="0.3">
      <c r="A234" t="s">
        <v>658</v>
      </c>
      <c r="B234" t="s">
        <v>1023</v>
      </c>
      <c r="C234" t="str">
        <f t="shared" si="3"/>
        <v>('FR','D0101')</v>
      </c>
      <c r="D234" t="str">
        <f>CONCATENATE("INSERT INTO distribuire_ep (",$A$1,",",$B$1,")"," VALUES ",distribuire_ep!C234)</f>
        <v>INSERT INTO distribuire_ep (codLingua,codEpisodio) VALUES ('FR','D0101')</v>
      </c>
    </row>
    <row r="235" spans="1:4" x14ac:dyDescent="0.3">
      <c r="A235" t="s">
        <v>658</v>
      </c>
      <c r="B235" t="s">
        <v>1024</v>
      </c>
      <c r="C235" t="str">
        <f t="shared" si="3"/>
        <v>('FR','D0102')</v>
      </c>
      <c r="D235" t="str">
        <f>CONCATENATE("INSERT INTO distribuire_ep (",$A$1,",",$B$1,")"," VALUES ",distribuire_ep!C235)</f>
        <v>INSERT INTO distribuire_ep (codLingua,codEpisodio) VALUES ('FR','D0102')</v>
      </c>
    </row>
    <row r="236" spans="1:4" x14ac:dyDescent="0.3">
      <c r="A236" t="s">
        <v>658</v>
      </c>
      <c r="B236" t="s">
        <v>1025</v>
      </c>
      <c r="C236" t="str">
        <f t="shared" si="3"/>
        <v>('FR','D0103')</v>
      </c>
      <c r="D236" t="str">
        <f>CONCATENATE("INSERT INTO distribuire_ep (",$A$1,",",$B$1,")"," VALUES ",distribuire_ep!C236)</f>
        <v>INSERT INTO distribuire_ep (codLingua,codEpisodio) VALUES ('FR','D0103')</v>
      </c>
    </row>
    <row r="237" spans="1:4" x14ac:dyDescent="0.3">
      <c r="A237" t="s">
        <v>658</v>
      </c>
      <c r="B237" t="s">
        <v>1026</v>
      </c>
      <c r="C237" t="str">
        <f t="shared" si="3"/>
        <v>('FR','D0104')</v>
      </c>
      <c r="D237" t="str">
        <f>CONCATENATE("INSERT INTO distribuire_ep (",$A$1,",",$B$1,")"," VALUES ",distribuire_ep!C237)</f>
        <v>INSERT INTO distribuire_ep (codLingua,codEpisodio) VALUES ('FR','D0104')</v>
      </c>
    </row>
    <row r="238" spans="1:4" x14ac:dyDescent="0.3">
      <c r="A238" t="s">
        <v>658</v>
      </c>
      <c r="B238" t="s">
        <v>1027</v>
      </c>
      <c r="C238" t="str">
        <f t="shared" si="3"/>
        <v>('FR','D0105')</v>
      </c>
      <c r="D238" t="str">
        <f>CONCATENATE("INSERT INTO distribuire_ep (",$A$1,",",$B$1,")"," VALUES ",distribuire_ep!C238)</f>
        <v>INSERT INTO distribuire_ep (codLingua,codEpisodio) VALUES ('FR','D0105')</v>
      </c>
    </row>
    <row r="239" spans="1:4" x14ac:dyDescent="0.3">
      <c r="A239" t="s">
        <v>658</v>
      </c>
      <c r="B239" t="s">
        <v>1028</v>
      </c>
      <c r="C239" t="str">
        <f t="shared" si="3"/>
        <v>('FR','D0106')</v>
      </c>
      <c r="D239" t="str">
        <f>CONCATENATE("INSERT INTO distribuire_ep (",$A$1,",",$B$1,")"," VALUES ",distribuire_ep!C239)</f>
        <v>INSERT INTO distribuire_ep (codLingua,codEpisodio) VALUES ('FR','D0106')</v>
      </c>
    </row>
    <row r="240" spans="1:4" x14ac:dyDescent="0.3">
      <c r="A240" t="s">
        <v>658</v>
      </c>
      <c r="B240" t="s">
        <v>1029</v>
      </c>
      <c r="C240" t="str">
        <f t="shared" si="3"/>
        <v>('FR','D0107')</v>
      </c>
      <c r="D240" t="str">
        <f>CONCATENATE("INSERT INTO distribuire_ep (",$A$1,",",$B$1,")"," VALUES ",distribuire_ep!C240)</f>
        <v>INSERT INTO distribuire_ep (codLingua,codEpisodio) VALUES ('FR','D0107')</v>
      </c>
    </row>
    <row r="241" spans="1:4" x14ac:dyDescent="0.3">
      <c r="A241" t="s">
        <v>658</v>
      </c>
      <c r="B241" t="s">
        <v>1030</v>
      </c>
      <c r="C241" t="str">
        <f t="shared" si="3"/>
        <v>('FR','D0108')</v>
      </c>
      <c r="D241" t="str">
        <f>CONCATENATE("INSERT INTO distribuire_ep (",$A$1,",",$B$1,")"," VALUES ",distribuire_ep!C241)</f>
        <v>INSERT INTO distribuire_ep (codLingua,codEpisodio) VALUES ('FR','D0108')</v>
      </c>
    </row>
    <row r="242" spans="1:4" x14ac:dyDescent="0.3">
      <c r="A242" t="s">
        <v>658</v>
      </c>
      <c r="B242" t="s">
        <v>1031</v>
      </c>
      <c r="C242" t="str">
        <f t="shared" si="3"/>
        <v>('FR','D0109')</v>
      </c>
      <c r="D242" t="str">
        <f>CONCATENATE("INSERT INTO distribuire_ep (",$A$1,",",$B$1,")"," VALUES ",distribuire_ep!C242)</f>
        <v>INSERT INTO distribuire_ep (codLingua,codEpisodio) VALUES ('FR','D0109')</v>
      </c>
    </row>
    <row r="243" spans="1:4" x14ac:dyDescent="0.3">
      <c r="A243" t="s">
        <v>658</v>
      </c>
      <c r="B243" t="s">
        <v>1032</v>
      </c>
      <c r="C243" t="str">
        <f t="shared" si="3"/>
        <v>('FR','D0110')</v>
      </c>
      <c r="D243" t="str">
        <f>CONCATENATE("INSERT INTO distribuire_ep (",$A$1,",",$B$1,")"," VALUES ",distribuire_ep!C243)</f>
        <v>INSERT INTO distribuire_ep (codLingua,codEpisodio) VALUES ('FR','D0110')</v>
      </c>
    </row>
    <row r="244" spans="1:4" x14ac:dyDescent="0.3">
      <c r="A244" t="s">
        <v>657</v>
      </c>
      <c r="B244" t="s">
        <v>1033</v>
      </c>
      <c r="C244" t="str">
        <f t="shared" si="3"/>
        <v>('IT','E0101')</v>
      </c>
      <c r="D244" t="str">
        <f>CONCATENATE("INSERT INTO distribuire_ep (",$A$1,",",$B$1,")"," VALUES ",distribuire_ep!C244)</f>
        <v>INSERT INTO distribuire_ep (codLingua,codEpisodio) VALUES ('IT','E0101')</v>
      </c>
    </row>
    <row r="245" spans="1:4" x14ac:dyDescent="0.3">
      <c r="A245" t="s">
        <v>657</v>
      </c>
      <c r="B245" t="s">
        <v>1034</v>
      </c>
      <c r="C245" t="str">
        <f t="shared" si="3"/>
        <v>('IT','E0102')</v>
      </c>
      <c r="D245" t="str">
        <f>CONCATENATE("INSERT INTO distribuire_ep (",$A$1,",",$B$1,")"," VALUES ",distribuire_ep!C245)</f>
        <v>INSERT INTO distribuire_ep (codLingua,codEpisodio) VALUES ('IT','E0102')</v>
      </c>
    </row>
    <row r="246" spans="1:4" x14ac:dyDescent="0.3">
      <c r="A246" t="s">
        <v>657</v>
      </c>
      <c r="B246" t="s">
        <v>1035</v>
      </c>
      <c r="C246" t="str">
        <f t="shared" si="3"/>
        <v>('IT','E0103')</v>
      </c>
      <c r="D246" t="str">
        <f>CONCATENATE("INSERT INTO distribuire_ep (",$A$1,",",$B$1,")"," VALUES ",distribuire_ep!C246)</f>
        <v>INSERT INTO distribuire_ep (codLingua,codEpisodio) VALUES ('IT','E0103')</v>
      </c>
    </row>
    <row r="247" spans="1:4" x14ac:dyDescent="0.3">
      <c r="A247" t="s">
        <v>657</v>
      </c>
      <c r="B247" t="s">
        <v>1036</v>
      </c>
      <c r="C247" t="str">
        <f t="shared" si="3"/>
        <v>('IT','E0104')</v>
      </c>
      <c r="D247" t="str">
        <f>CONCATENATE("INSERT INTO distribuire_ep (",$A$1,",",$B$1,")"," VALUES ",distribuire_ep!C247)</f>
        <v>INSERT INTO distribuire_ep (codLingua,codEpisodio) VALUES ('IT','E0104')</v>
      </c>
    </row>
    <row r="248" spans="1:4" x14ac:dyDescent="0.3">
      <c r="A248" t="s">
        <v>657</v>
      </c>
      <c r="B248" t="s">
        <v>1037</v>
      </c>
      <c r="C248" t="str">
        <f t="shared" si="3"/>
        <v>('IT','E0105')</v>
      </c>
      <c r="D248" t="str">
        <f>CONCATENATE("INSERT INTO distribuire_ep (",$A$1,",",$B$1,")"," VALUES ",distribuire_ep!C248)</f>
        <v>INSERT INTO distribuire_ep (codLingua,codEpisodio) VALUES ('IT','E0105')</v>
      </c>
    </row>
    <row r="249" spans="1:4" x14ac:dyDescent="0.3">
      <c r="A249" t="s">
        <v>657</v>
      </c>
      <c r="B249" t="s">
        <v>1038</v>
      </c>
      <c r="C249" t="str">
        <f t="shared" si="3"/>
        <v>('IT','E0106')</v>
      </c>
      <c r="D249" t="str">
        <f>CONCATENATE("INSERT INTO distribuire_ep (",$A$1,",",$B$1,")"," VALUES ",distribuire_ep!C249)</f>
        <v>INSERT INTO distribuire_ep (codLingua,codEpisodio) VALUES ('IT','E0106')</v>
      </c>
    </row>
    <row r="250" spans="1:4" x14ac:dyDescent="0.3">
      <c r="A250" t="s">
        <v>657</v>
      </c>
      <c r="B250" t="s">
        <v>1039</v>
      </c>
      <c r="C250" t="str">
        <f t="shared" si="3"/>
        <v>('IT','E0201')</v>
      </c>
      <c r="D250" t="str">
        <f>CONCATENATE("INSERT INTO distribuire_ep (",$A$1,",",$B$1,")"," VALUES ",distribuire_ep!C250)</f>
        <v>INSERT INTO distribuire_ep (codLingua,codEpisodio) VALUES ('IT','E0201')</v>
      </c>
    </row>
    <row r="251" spans="1:4" x14ac:dyDescent="0.3">
      <c r="A251" t="s">
        <v>657</v>
      </c>
      <c r="B251" t="s">
        <v>1040</v>
      </c>
      <c r="C251" t="str">
        <f t="shared" si="3"/>
        <v>('IT','E0202')</v>
      </c>
      <c r="D251" t="str">
        <f>CONCATENATE("INSERT INTO distribuire_ep (",$A$1,",",$B$1,")"," VALUES ",distribuire_ep!C251)</f>
        <v>INSERT INTO distribuire_ep (codLingua,codEpisodio) VALUES ('IT','E0202')</v>
      </c>
    </row>
    <row r="252" spans="1:4" x14ac:dyDescent="0.3">
      <c r="A252" t="s">
        <v>657</v>
      </c>
      <c r="B252" t="s">
        <v>1041</v>
      </c>
      <c r="C252" t="str">
        <f t="shared" si="3"/>
        <v>('IT','E0203')</v>
      </c>
      <c r="D252" t="str">
        <f>CONCATENATE("INSERT INTO distribuire_ep (",$A$1,",",$B$1,")"," VALUES ",distribuire_ep!C252)</f>
        <v>INSERT INTO distribuire_ep (codLingua,codEpisodio) VALUES ('IT','E0203')</v>
      </c>
    </row>
    <row r="253" spans="1:4" x14ac:dyDescent="0.3">
      <c r="A253" t="s">
        <v>657</v>
      </c>
      <c r="B253" t="s">
        <v>1042</v>
      </c>
      <c r="C253" t="str">
        <f t="shared" si="3"/>
        <v>('IT','E0204')</v>
      </c>
      <c r="D253" t="str">
        <f>CONCATENATE("INSERT INTO distribuire_ep (",$A$1,",",$B$1,")"," VALUES ",distribuire_ep!C253)</f>
        <v>INSERT INTO distribuire_ep (codLingua,codEpisodio) VALUES ('IT','E0204')</v>
      </c>
    </row>
    <row r="254" spans="1:4" x14ac:dyDescent="0.3">
      <c r="A254" t="s">
        <v>657</v>
      </c>
      <c r="B254" t="s">
        <v>1043</v>
      </c>
      <c r="C254" t="str">
        <f t="shared" si="3"/>
        <v>('IT','E0205')</v>
      </c>
      <c r="D254" t="str">
        <f>CONCATENATE("INSERT INTO distribuire_ep (",$A$1,",",$B$1,")"," VALUES ",distribuire_ep!C254)</f>
        <v>INSERT INTO distribuire_ep (codLingua,codEpisodio) VALUES ('IT','E0205')</v>
      </c>
    </row>
    <row r="255" spans="1:4" x14ac:dyDescent="0.3">
      <c r="A255" t="s">
        <v>657</v>
      </c>
      <c r="B255" t="s">
        <v>1044</v>
      </c>
      <c r="C255" t="str">
        <f t="shared" si="3"/>
        <v>('IT','E0206')</v>
      </c>
      <c r="D255" t="str">
        <f>CONCATENATE("INSERT INTO distribuire_ep (",$A$1,",",$B$1,")"," VALUES ",distribuire_ep!C255)</f>
        <v>INSERT INTO distribuire_ep (codLingua,codEpisodio) VALUES ('IT','E0206')</v>
      </c>
    </row>
    <row r="256" spans="1:4" x14ac:dyDescent="0.3">
      <c r="A256" t="s">
        <v>657</v>
      </c>
      <c r="B256" t="s">
        <v>1045</v>
      </c>
      <c r="C256" t="str">
        <f t="shared" si="3"/>
        <v>('IT','E0301')</v>
      </c>
      <c r="D256" t="str">
        <f>CONCATENATE("INSERT INTO distribuire_ep (",$A$1,",",$B$1,")"," VALUES ",distribuire_ep!C256)</f>
        <v>INSERT INTO distribuire_ep (codLingua,codEpisodio) VALUES ('IT','E0301')</v>
      </c>
    </row>
    <row r="257" spans="1:4" x14ac:dyDescent="0.3">
      <c r="A257" t="s">
        <v>657</v>
      </c>
      <c r="B257" t="s">
        <v>1046</v>
      </c>
      <c r="C257" t="str">
        <f t="shared" si="3"/>
        <v>('IT','E0302')</v>
      </c>
      <c r="D257" t="str">
        <f>CONCATENATE("INSERT INTO distribuire_ep (",$A$1,",",$B$1,")"," VALUES ",distribuire_ep!C257)</f>
        <v>INSERT INTO distribuire_ep (codLingua,codEpisodio) VALUES ('IT','E0302')</v>
      </c>
    </row>
    <row r="258" spans="1:4" x14ac:dyDescent="0.3">
      <c r="A258" t="s">
        <v>657</v>
      </c>
      <c r="B258" t="s">
        <v>1047</v>
      </c>
      <c r="C258" t="str">
        <f t="shared" si="3"/>
        <v>('IT','E0303')</v>
      </c>
      <c r="D258" t="str">
        <f>CONCATENATE("INSERT INTO distribuire_ep (",$A$1,",",$B$1,")"," VALUES ",distribuire_ep!C258)</f>
        <v>INSERT INTO distribuire_ep (codLingua,codEpisodio) VALUES ('IT','E0303')</v>
      </c>
    </row>
    <row r="259" spans="1:4" x14ac:dyDescent="0.3">
      <c r="A259" t="s">
        <v>657</v>
      </c>
      <c r="B259" t="s">
        <v>1048</v>
      </c>
      <c r="C259" t="str">
        <f t="shared" ref="C259:C322" si="4">CONCATENATE("('",A259,"','",B259,"')")</f>
        <v>('IT','E0304')</v>
      </c>
      <c r="D259" t="str">
        <f>CONCATENATE("INSERT INTO distribuire_ep (",$A$1,",",$B$1,")"," VALUES ",distribuire_ep!C259)</f>
        <v>INSERT INTO distribuire_ep (codLingua,codEpisodio) VALUES ('IT','E0304')</v>
      </c>
    </row>
    <row r="260" spans="1:4" x14ac:dyDescent="0.3">
      <c r="A260" t="s">
        <v>657</v>
      </c>
      <c r="B260" t="s">
        <v>1049</v>
      </c>
      <c r="C260" t="str">
        <f t="shared" si="4"/>
        <v>('IT','E0305')</v>
      </c>
      <c r="D260" t="str">
        <f>CONCATENATE("INSERT INTO distribuire_ep (",$A$1,",",$B$1,")"," VALUES ",distribuire_ep!C260)</f>
        <v>INSERT INTO distribuire_ep (codLingua,codEpisodio) VALUES ('IT','E0305')</v>
      </c>
    </row>
    <row r="261" spans="1:4" x14ac:dyDescent="0.3">
      <c r="A261" t="s">
        <v>657</v>
      </c>
      <c r="B261" t="s">
        <v>1050</v>
      </c>
      <c r="C261" t="str">
        <f t="shared" si="4"/>
        <v>('IT','E0306')</v>
      </c>
      <c r="D261" t="str">
        <f>CONCATENATE("INSERT INTO distribuire_ep (",$A$1,",",$B$1,")"," VALUES ",distribuire_ep!C261)</f>
        <v>INSERT INTO distribuire_ep (codLingua,codEpisodio) VALUES ('IT','E0306')</v>
      </c>
    </row>
    <row r="262" spans="1:4" x14ac:dyDescent="0.3">
      <c r="A262" t="s">
        <v>657</v>
      </c>
      <c r="B262" t="s">
        <v>1051</v>
      </c>
      <c r="C262" t="str">
        <f t="shared" si="4"/>
        <v>('IT','E0401')</v>
      </c>
      <c r="D262" t="str">
        <f>CONCATENATE("INSERT INTO distribuire_ep (",$A$1,",",$B$1,")"," VALUES ",distribuire_ep!C262)</f>
        <v>INSERT INTO distribuire_ep (codLingua,codEpisodio) VALUES ('IT','E0401')</v>
      </c>
    </row>
    <row r="263" spans="1:4" x14ac:dyDescent="0.3">
      <c r="A263" t="s">
        <v>657</v>
      </c>
      <c r="B263" t="s">
        <v>1052</v>
      </c>
      <c r="C263" t="str">
        <f t="shared" si="4"/>
        <v>('IT','E0402')</v>
      </c>
      <c r="D263" t="str">
        <f>CONCATENATE("INSERT INTO distribuire_ep (",$A$1,",",$B$1,")"," VALUES ",distribuire_ep!C263)</f>
        <v>INSERT INTO distribuire_ep (codLingua,codEpisodio) VALUES ('IT','E0402')</v>
      </c>
    </row>
    <row r="264" spans="1:4" x14ac:dyDescent="0.3">
      <c r="A264" t="s">
        <v>657</v>
      </c>
      <c r="B264" t="s">
        <v>1053</v>
      </c>
      <c r="C264" t="str">
        <f t="shared" si="4"/>
        <v>('IT','E0403')</v>
      </c>
      <c r="D264" t="str">
        <f>CONCATENATE("INSERT INTO distribuire_ep (",$A$1,",",$B$1,")"," VALUES ",distribuire_ep!C264)</f>
        <v>INSERT INTO distribuire_ep (codLingua,codEpisodio) VALUES ('IT','E0403')</v>
      </c>
    </row>
    <row r="265" spans="1:4" x14ac:dyDescent="0.3">
      <c r="A265" t="s">
        <v>657</v>
      </c>
      <c r="B265" t="s">
        <v>1054</v>
      </c>
      <c r="C265" t="str">
        <f t="shared" si="4"/>
        <v>('IT','E0404')</v>
      </c>
      <c r="D265" t="str">
        <f>CONCATENATE("INSERT INTO distribuire_ep (",$A$1,",",$B$1,")"," VALUES ",distribuire_ep!C265)</f>
        <v>INSERT INTO distribuire_ep (codLingua,codEpisodio) VALUES ('IT','E0404')</v>
      </c>
    </row>
    <row r="266" spans="1:4" x14ac:dyDescent="0.3">
      <c r="A266" t="s">
        <v>657</v>
      </c>
      <c r="B266" t="s">
        <v>1055</v>
      </c>
      <c r="C266" t="str">
        <f t="shared" si="4"/>
        <v>('IT','E0405')</v>
      </c>
      <c r="D266" t="str">
        <f>CONCATENATE("INSERT INTO distribuire_ep (",$A$1,",",$B$1,")"," VALUES ",distribuire_ep!C266)</f>
        <v>INSERT INTO distribuire_ep (codLingua,codEpisodio) VALUES ('IT','E0405')</v>
      </c>
    </row>
    <row r="267" spans="1:4" x14ac:dyDescent="0.3">
      <c r="A267" t="s">
        <v>657</v>
      </c>
      <c r="B267" t="s">
        <v>1056</v>
      </c>
      <c r="C267" t="str">
        <f t="shared" si="4"/>
        <v>('IT','E0406')</v>
      </c>
      <c r="D267" t="str">
        <f>CONCATENATE("INSERT INTO distribuire_ep (",$A$1,",",$B$1,")"," VALUES ",distribuire_ep!C267)</f>
        <v>INSERT INTO distribuire_ep (codLingua,codEpisodio) VALUES ('IT','E0406')</v>
      </c>
    </row>
    <row r="268" spans="1:4" x14ac:dyDescent="0.3">
      <c r="A268" t="s">
        <v>661</v>
      </c>
      <c r="B268" t="s">
        <v>1033</v>
      </c>
      <c r="C268" t="str">
        <f t="shared" si="4"/>
        <v>('SP','E0101')</v>
      </c>
      <c r="D268" t="str">
        <f>CONCATENATE("INSERT INTO distribuire_ep (",$A$1,",",$B$1,")"," VALUES ",distribuire_ep!C268)</f>
        <v>INSERT INTO distribuire_ep (codLingua,codEpisodio) VALUES ('SP','E0101')</v>
      </c>
    </row>
    <row r="269" spans="1:4" x14ac:dyDescent="0.3">
      <c r="A269" t="s">
        <v>661</v>
      </c>
      <c r="B269" t="s">
        <v>1034</v>
      </c>
      <c r="C269" t="str">
        <f t="shared" si="4"/>
        <v>('SP','E0102')</v>
      </c>
      <c r="D269" t="str">
        <f>CONCATENATE("INSERT INTO distribuire_ep (",$A$1,",",$B$1,")"," VALUES ",distribuire_ep!C269)</f>
        <v>INSERT INTO distribuire_ep (codLingua,codEpisodio) VALUES ('SP','E0102')</v>
      </c>
    </row>
    <row r="270" spans="1:4" x14ac:dyDescent="0.3">
      <c r="A270" t="s">
        <v>661</v>
      </c>
      <c r="B270" t="s">
        <v>1035</v>
      </c>
      <c r="C270" t="str">
        <f t="shared" si="4"/>
        <v>('SP','E0103')</v>
      </c>
      <c r="D270" t="str">
        <f>CONCATENATE("INSERT INTO distribuire_ep (",$A$1,",",$B$1,")"," VALUES ",distribuire_ep!C270)</f>
        <v>INSERT INTO distribuire_ep (codLingua,codEpisodio) VALUES ('SP','E0103')</v>
      </c>
    </row>
    <row r="271" spans="1:4" x14ac:dyDescent="0.3">
      <c r="A271" t="s">
        <v>661</v>
      </c>
      <c r="B271" t="s">
        <v>1036</v>
      </c>
      <c r="C271" t="str">
        <f t="shared" si="4"/>
        <v>('SP','E0104')</v>
      </c>
      <c r="D271" t="str">
        <f>CONCATENATE("INSERT INTO distribuire_ep (",$A$1,",",$B$1,")"," VALUES ",distribuire_ep!C271)</f>
        <v>INSERT INTO distribuire_ep (codLingua,codEpisodio) VALUES ('SP','E0104')</v>
      </c>
    </row>
    <row r="272" spans="1:4" x14ac:dyDescent="0.3">
      <c r="A272" t="s">
        <v>661</v>
      </c>
      <c r="B272" t="s">
        <v>1037</v>
      </c>
      <c r="C272" t="str">
        <f t="shared" si="4"/>
        <v>('SP','E0105')</v>
      </c>
      <c r="D272" t="str">
        <f>CONCATENATE("INSERT INTO distribuire_ep (",$A$1,",",$B$1,")"," VALUES ",distribuire_ep!C272)</f>
        <v>INSERT INTO distribuire_ep (codLingua,codEpisodio) VALUES ('SP','E0105')</v>
      </c>
    </row>
    <row r="273" spans="1:4" x14ac:dyDescent="0.3">
      <c r="A273" t="s">
        <v>661</v>
      </c>
      <c r="B273" t="s">
        <v>1038</v>
      </c>
      <c r="C273" t="str">
        <f t="shared" si="4"/>
        <v>('SP','E0106')</v>
      </c>
      <c r="D273" t="str">
        <f>CONCATENATE("INSERT INTO distribuire_ep (",$A$1,",",$B$1,")"," VALUES ",distribuire_ep!C273)</f>
        <v>INSERT INTO distribuire_ep (codLingua,codEpisodio) VALUES ('SP','E0106')</v>
      </c>
    </row>
    <row r="274" spans="1:4" x14ac:dyDescent="0.3">
      <c r="A274" t="s">
        <v>661</v>
      </c>
      <c r="B274" t="s">
        <v>1039</v>
      </c>
      <c r="C274" t="str">
        <f t="shared" si="4"/>
        <v>('SP','E0201')</v>
      </c>
      <c r="D274" t="str">
        <f>CONCATENATE("INSERT INTO distribuire_ep (",$A$1,",",$B$1,")"," VALUES ",distribuire_ep!C274)</f>
        <v>INSERT INTO distribuire_ep (codLingua,codEpisodio) VALUES ('SP','E0201')</v>
      </c>
    </row>
    <row r="275" spans="1:4" x14ac:dyDescent="0.3">
      <c r="A275" t="s">
        <v>661</v>
      </c>
      <c r="B275" t="s">
        <v>1040</v>
      </c>
      <c r="C275" t="str">
        <f t="shared" si="4"/>
        <v>('SP','E0202')</v>
      </c>
      <c r="D275" t="str">
        <f>CONCATENATE("INSERT INTO distribuire_ep (",$A$1,",",$B$1,")"," VALUES ",distribuire_ep!C275)</f>
        <v>INSERT INTO distribuire_ep (codLingua,codEpisodio) VALUES ('SP','E0202')</v>
      </c>
    </row>
    <row r="276" spans="1:4" x14ac:dyDescent="0.3">
      <c r="A276" t="s">
        <v>661</v>
      </c>
      <c r="B276" t="s">
        <v>1041</v>
      </c>
      <c r="C276" t="str">
        <f t="shared" si="4"/>
        <v>('SP','E0203')</v>
      </c>
      <c r="D276" t="str">
        <f>CONCATENATE("INSERT INTO distribuire_ep (",$A$1,",",$B$1,")"," VALUES ",distribuire_ep!C276)</f>
        <v>INSERT INTO distribuire_ep (codLingua,codEpisodio) VALUES ('SP','E0203')</v>
      </c>
    </row>
    <row r="277" spans="1:4" x14ac:dyDescent="0.3">
      <c r="A277" t="s">
        <v>661</v>
      </c>
      <c r="B277" t="s">
        <v>1042</v>
      </c>
      <c r="C277" t="str">
        <f t="shared" si="4"/>
        <v>('SP','E0204')</v>
      </c>
      <c r="D277" t="str">
        <f>CONCATENATE("INSERT INTO distribuire_ep (",$A$1,",",$B$1,")"," VALUES ",distribuire_ep!C277)</f>
        <v>INSERT INTO distribuire_ep (codLingua,codEpisodio) VALUES ('SP','E0204')</v>
      </c>
    </row>
    <row r="278" spans="1:4" x14ac:dyDescent="0.3">
      <c r="A278" t="s">
        <v>661</v>
      </c>
      <c r="B278" t="s">
        <v>1043</v>
      </c>
      <c r="C278" t="str">
        <f t="shared" si="4"/>
        <v>('SP','E0205')</v>
      </c>
      <c r="D278" t="str">
        <f>CONCATENATE("INSERT INTO distribuire_ep (",$A$1,",",$B$1,")"," VALUES ",distribuire_ep!C278)</f>
        <v>INSERT INTO distribuire_ep (codLingua,codEpisodio) VALUES ('SP','E0205')</v>
      </c>
    </row>
    <row r="279" spans="1:4" x14ac:dyDescent="0.3">
      <c r="A279" t="s">
        <v>661</v>
      </c>
      <c r="B279" t="s">
        <v>1044</v>
      </c>
      <c r="C279" t="str">
        <f t="shared" si="4"/>
        <v>('SP','E0206')</v>
      </c>
      <c r="D279" t="str">
        <f>CONCATENATE("INSERT INTO distribuire_ep (",$A$1,",",$B$1,")"," VALUES ",distribuire_ep!C279)</f>
        <v>INSERT INTO distribuire_ep (codLingua,codEpisodio) VALUES ('SP','E0206')</v>
      </c>
    </row>
    <row r="280" spans="1:4" x14ac:dyDescent="0.3">
      <c r="A280" t="s">
        <v>661</v>
      </c>
      <c r="B280" t="s">
        <v>1045</v>
      </c>
      <c r="C280" t="str">
        <f t="shared" si="4"/>
        <v>('SP','E0301')</v>
      </c>
      <c r="D280" t="str">
        <f>CONCATENATE("INSERT INTO distribuire_ep (",$A$1,",",$B$1,")"," VALUES ",distribuire_ep!C280)</f>
        <v>INSERT INTO distribuire_ep (codLingua,codEpisodio) VALUES ('SP','E0301')</v>
      </c>
    </row>
    <row r="281" spans="1:4" x14ac:dyDescent="0.3">
      <c r="A281" t="s">
        <v>661</v>
      </c>
      <c r="B281" t="s">
        <v>1046</v>
      </c>
      <c r="C281" t="str">
        <f t="shared" si="4"/>
        <v>('SP','E0302')</v>
      </c>
      <c r="D281" t="str">
        <f>CONCATENATE("INSERT INTO distribuire_ep (",$A$1,",",$B$1,")"," VALUES ",distribuire_ep!C281)</f>
        <v>INSERT INTO distribuire_ep (codLingua,codEpisodio) VALUES ('SP','E0302')</v>
      </c>
    </row>
    <row r="282" spans="1:4" x14ac:dyDescent="0.3">
      <c r="A282" t="s">
        <v>661</v>
      </c>
      <c r="B282" t="s">
        <v>1047</v>
      </c>
      <c r="C282" t="str">
        <f t="shared" si="4"/>
        <v>('SP','E0303')</v>
      </c>
      <c r="D282" t="str">
        <f>CONCATENATE("INSERT INTO distribuire_ep (",$A$1,",",$B$1,")"," VALUES ",distribuire_ep!C282)</f>
        <v>INSERT INTO distribuire_ep (codLingua,codEpisodio) VALUES ('SP','E0303')</v>
      </c>
    </row>
    <row r="283" spans="1:4" x14ac:dyDescent="0.3">
      <c r="A283" t="s">
        <v>661</v>
      </c>
      <c r="B283" t="s">
        <v>1048</v>
      </c>
      <c r="C283" t="str">
        <f t="shared" si="4"/>
        <v>('SP','E0304')</v>
      </c>
      <c r="D283" t="str">
        <f>CONCATENATE("INSERT INTO distribuire_ep (",$A$1,",",$B$1,")"," VALUES ",distribuire_ep!C283)</f>
        <v>INSERT INTO distribuire_ep (codLingua,codEpisodio) VALUES ('SP','E0304')</v>
      </c>
    </row>
    <row r="284" spans="1:4" x14ac:dyDescent="0.3">
      <c r="A284" t="s">
        <v>661</v>
      </c>
      <c r="B284" t="s">
        <v>1049</v>
      </c>
      <c r="C284" t="str">
        <f t="shared" si="4"/>
        <v>('SP','E0305')</v>
      </c>
      <c r="D284" t="str">
        <f>CONCATENATE("INSERT INTO distribuire_ep (",$A$1,",",$B$1,")"," VALUES ",distribuire_ep!C284)</f>
        <v>INSERT INTO distribuire_ep (codLingua,codEpisodio) VALUES ('SP','E0305')</v>
      </c>
    </row>
    <row r="285" spans="1:4" x14ac:dyDescent="0.3">
      <c r="A285" t="s">
        <v>661</v>
      </c>
      <c r="B285" t="s">
        <v>1050</v>
      </c>
      <c r="C285" t="str">
        <f t="shared" si="4"/>
        <v>('SP','E0306')</v>
      </c>
      <c r="D285" t="str">
        <f>CONCATENATE("INSERT INTO distribuire_ep (",$A$1,",",$B$1,")"," VALUES ",distribuire_ep!C285)</f>
        <v>INSERT INTO distribuire_ep (codLingua,codEpisodio) VALUES ('SP','E0306')</v>
      </c>
    </row>
    <row r="286" spans="1:4" x14ac:dyDescent="0.3">
      <c r="A286" t="s">
        <v>661</v>
      </c>
      <c r="B286" t="s">
        <v>1051</v>
      </c>
      <c r="C286" t="str">
        <f t="shared" si="4"/>
        <v>('SP','E0401')</v>
      </c>
      <c r="D286" t="str">
        <f>CONCATENATE("INSERT INTO distribuire_ep (",$A$1,",",$B$1,")"," VALUES ",distribuire_ep!C286)</f>
        <v>INSERT INTO distribuire_ep (codLingua,codEpisodio) VALUES ('SP','E0401')</v>
      </c>
    </row>
    <row r="287" spans="1:4" x14ac:dyDescent="0.3">
      <c r="A287" t="s">
        <v>661</v>
      </c>
      <c r="B287" t="s">
        <v>1052</v>
      </c>
      <c r="C287" t="str">
        <f t="shared" si="4"/>
        <v>('SP','E0402')</v>
      </c>
      <c r="D287" t="str">
        <f>CONCATENATE("INSERT INTO distribuire_ep (",$A$1,",",$B$1,")"," VALUES ",distribuire_ep!C287)</f>
        <v>INSERT INTO distribuire_ep (codLingua,codEpisodio) VALUES ('SP','E0402')</v>
      </c>
    </row>
    <row r="288" spans="1:4" x14ac:dyDescent="0.3">
      <c r="A288" t="s">
        <v>661</v>
      </c>
      <c r="B288" t="s">
        <v>1053</v>
      </c>
      <c r="C288" t="str">
        <f t="shared" si="4"/>
        <v>('SP','E0403')</v>
      </c>
      <c r="D288" t="str">
        <f>CONCATENATE("INSERT INTO distribuire_ep (",$A$1,",",$B$1,")"," VALUES ",distribuire_ep!C288)</f>
        <v>INSERT INTO distribuire_ep (codLingua,codEpisodio) VALUES ('SP','E0403')</v>
      </c>
    </row>
    <row r="289" spans="1:4" x14ac:dyDescent="0.3">
      <c r="A289" t="s">
        <v>661</v>
      </c>
      <c r="B289" t="s">
        <v>1054</v>
      </c>
      <c r="C289" t="str">
        <f t="shared" si="4"/>
        <v>('SP','E0404')</v>
      </c>
      <c r="D289" t="str">
        <f>CONCATENATE("INSERT INTO distribuire_ep (",$A$1,",",$B$1,")"," VALUES ",distribuire_ep!C289)</f>
        <v>INSERT INTO distribuire_ep (codLingua,codEpisodio) VALUES ('SP','E0404')</v>
      </c>
    </row>
    <row r="290" spans="1:4" x14ac:dyDescent="0.3">
      <c r="A290" t="s">
        <v>661</v>
      </c>
      <c r="B290" t="s">
        <v>1055</v>
      </c>
      <c r="C290" t="str">
        <f t="shared" si="4"/>
        <v>('SP','E0405')</v>
      </c>
      <c r="D290" t="str">
        <f>CONCATENATE("INSERT INTO distribuire_ep (",$A$1,",",$B$1,")"," VALUES ",distribuire_ep!C290)</f>
        <v>INSERT INTO distribuire_ep (codLingua,codEpisodio) VALUES ('SP','E0405')</v>
      </c>
    </row>
    <row r="291" spans="1:4" x14ac:dyDescent="0.3">
      <c r="A291" t="s">
        <v>661</v>
      </c>
      <c r="B291" t="s">
        <v>1056</v>
      </c>
      <c r="C291" t="str">
        <f t="shared" si="4"/>
        <v>('SP','E0406')</v>
      </c>
      <c r="D291" t="str">
        <f>CONCATENATE("INSERT INTO distribuire_ep (",$A$1,",",$B$1,")"," VALUES ",distribuire_ep!C291)</f>
        <v>INSERT INTO distribuire_ep (codLingua,codEpisodio) VALUES ('SP','E0406')</v>
      </c>
    </row>
    <row r="292" spans="1:4" x14ac:dyDescent="0.3">
      <c r="A292" t="s">
        <v>660</v>
      </c>
      <c r="B292" t="s">
        <v>1033</v>
      </c>
      <c r="C292" t="str">
        <f t="shared" si="4"/>
        <v>('EN','E0101')</v>
      </c>
      <c r="D292" t="str">
        <f>CONCATENATE("INSERT INTO distribuire_ep (",$A$1,",",$B$1,")"," VALUES ",distribuire_ep!C292)</f>
        <v>INSERT INTO distribuire_ep (codLingua,codEpisodio) VALUES ('EN','E0101')</v>
      </c>
    </row>
    <row r="293" spans="1:4" x14ac:dyDescent="0.3">
      <c r="A293" t="s">
        <v>660</v>
      </c>
      <c r="B293" t="s">
        <v>1034</v>
      </c>
      <c r="C293" t="str">
        <f t="shared" si="4"/>
        <v>('EN','E0102')</v>
      </c>
      <c r="D293" t="str">
        <f>CONCATENATE("INSERT INTO distribuire_ep (",$A$1,",",$B$1,")"," VALUES ",distribuire_ep!C293)</f>
        <v>INSERT INTO distribuire_ep (codLingua,codEpisodio) VALUES ('EN','E0102')</v>
      </c>
    </row>
    <row r="294" spans="1:4" x14ac:dyDescent="0.3">
      <c r="A294" t="s">
        <v>660</v>
      </c>
      <c r="B294" t="s">
        <v>1035</v>
      </c>
      <c r="C294" t="str">
        <f t="shared" si="4"/>
        <v>('EN','E0103')</v>
      </c>
      <c r="D294" t="str">
        <f>CONCATENATE("INSERT INTO distribuire_ep (",$A$1,",",$B$1,")"," VALUES ",distribuire_ep!C294)</f>
        <v>INSERT INTO distribuire_ep (codLingua,codEpisodio) VALUES ('EN','E0103')</v>
      </c>
    </row>
    <row r="295" spans="1:4" x14ac:dyDescent="0.3">
      <c r="A295" t="s">
        <v>660</v>
      </c>
      <c r="B295" t="s">
        <v>1036</v>
      </c>
      <c r="C295" t="str">
        <f t="shared" si="4"/>
        <v>('EN','E0104')</v>
      </c>
      <c r="D295" t="str">
        <f>CONCATENATE("INSERT INTO distribuire_ep (",$A$1,",",$B$1,")"," VALUES ",distribuire_ep!C295)</f>
        <v>INSERT INTO distribuire_ep (codLingua,codEpisodio) VALUES ('EN','E0104')</v>
      </c>
    </row>
    <row r="296" spans="1:4" x14ac:dyDescent="0.3">
      <c r="A296" t="s">
        <v>660</v>
      </c>
      <c r="B296" t="s">
        <v>1037</v>
      </c>
      <c r="C296" t="str">
        <f t="shared" si="4"/>
        <v>('EN','E0105')</v>
      </c>
      <c r="D296" t="str">
        <f>CONCATENATE("INSERT INTO distribuire_ep (",$A$1,",",$B$1,")"," VALUES ",distribuire_ep!C296)</f>
        <v>INSERT INTO distribuire_ep (codLingua,codEpisodio) VALUES ('EN','E0105')</v>
      </c>
    </row>
    <row r="297" spans="1:4" x14ac:dyDescent="0.3">
      <c r="A297" t="s">
        <v>660</v>
      </c>
      <c r="B297" t="s">
        <v>1038</v>
      </c>
      <c r="C297" t="str">
        <f t="shared" si="4"/>
        <v>('EN','E0106')</v>
      </c>
      <c r="D297" t="str">
        <f>CONCATENATE("INSERT INTO distribuire_ep (",$A$1,",",$B$1,")"," VALUES ",distribuire_ep!C297)</f>
        <v>INSERT INTO distribuire_ep (codLingua,codEpisodio) VALUES ('EN','E0106')</v>
      </c>
    </row>
    <row r="298" spans="1:4" x14ac:dyDescent="0.3">
      <c r="A298" t="s">
        <v>660</v>
      </c>
      <c r="B298" t="s">
        <v>1039</v>
      </c>
      <c r="C298" t="str">
        <f t="shared" si="4"/>
        <v>('EN','E0201')</v>
      </c>
      <c r="D298" t="str">
        <f>CONCATENATE("INSERT INTO distribuire_ep (",$A$1,",",$B$1,")"," VALUES ",distribuire_ep!C298)</f>
        <v>INSERT INTO distribuire_ep (codLingua,codEpisodio) VALUES ('EN','E0201')</v>
      </c>
    </row>
    <row r="299" spans="1:4" x14ac:dyDescent="0.3">
      <c r="A299" t="s">
        <v>660</v>
      </c>
      <c r="B299" t="s">
        <v>1040</v>
      </c>
      <c r="C299" t="str">
        <f t="shared" si="4"/>
        <v>('EN','E0202')</v>
      </c>
      <c r="D299" t="str">
        <f>CONCATENATE("INSERT INTO distribuire_ep (",$A$1,",",$B$1,")"," VALUES ",distribuire_ep!C299)</f>
        <v>INSERT INTO distribuire_ep (codLingua,codEpisodio) VALUES ('EN','E0202')</v>
      </c>
    </row>
    <row r="300" spans="1:4" x14ac:dyDescent="0.3">
      <c r="A300" t="s">
        <v>660</v>
      </c>
      <c r="B300" t="s">
        <v>1041</v>
      </c>
      <c r="C300" t="str">
        <f t="shared" si="4"/>
        <v>('EN','E0203')</v>
      </c>
      <c r="D300" t="str">
        <f>CONCATENATE("INSERT INTO distribuire_ep (",$A$1,",",$B$1,")"," VALUES ",distribuire_ep!C300)</f>
        <v>INSERT INTO distribuire_ep (codLingua,codEpisodio) VALUES ('EN','E0203')</v>
      </c>
    </row>
    <row r="301" spans="1:4" x14ac:dyDescent="0.3">
      <c r="A301" t="s">
        <v>660</v>
      </c>
      <c r="B301" t="s">
        <v>1042</v>
      </c>
      <c r="C301" t="str">
        <f t="shared" si="4"/>
        <v>('EN','E0204')</v>
      </c>
      <c r="D301" t="str">
        <f>CONCATENATE("INSERT INTO distribuire_ep (",$A$1,",",$B$1,")"," VALUES ",distribuire_ep!C301)</f>
        <v>INSERT INTO distribuire_ep (codLingua,codEpisodio) VALUES ('EN','E0204')</v>
      </c>
    </row>
    <row r="302" spans="1:4" x14ac:dyDescent="0.3">
      <c r="A302" t="s">
        <v>660</v>
      </c>
      <c r="B302" t="s">
        <v>1043</v>
      </c>
      <c r="C302" t="str">
        <f t="shared" si="4"/>
        <v>('EN','E0205')</v>
      </c>
      <c r="D302" t="str">
        <f>CONCATENATE("INSERT INTO distribuire_ep (",$A$1,",",$B$1,")"," VALUES ",distribuire_ep!C302)</f>
        <v>INSERT INTO distribuire_ep (codLingua,codEpisodio) VALUES ('EN','E0205')</v>
      </c>
    </row>
    <row r="303" spans="1:4" x14ac:dyDescent="0.3">
      <c r="A303" t="s">
        <v>660</v>
      </c>
      <c r="B303" t="s">
        <v>1044</v>
      </c>
      <c r="C303" t="str">
        <f t="shared" si="4"/>
        <v>('EN','E0206')</v>
      </c>
      <c r="D303" t="str">
        <f>CONCATENATE("INSERT INTO distribuire_ep (",$A$1,",",$B$1,")"," VALUES ",distribuire_ep!C303)</f>
        <v>INSERT INTO distribuire_ep (codLingua,codEpisodio) VALUES ('EN','E0206')</v>
      </c>
    </row>
    <row r="304" spans="1:4" x14ac:dyDescent="0.3">
      <c r="A304" t="s">
        <v>660</v>
      </c>
      <c r="B304" t="s">
        <v>1045</v>
      </c>
      <c r="C304" t="str">
        <f t="shared" si="4"/>
        <v>('EN','E0301')</v>
      </c>
      <c r="D304" t="str">
        <f>CONCATENATE("INSERT INTO distribuire_ep (",$A$1,",",$B$1,")"," VALUES ",distribuire_ep!C304)</f>
        <v>INSERT INTO distribuire_ep (codLingua,codEpisodio) VALUES ('EN','E0301')</v>
      </c>
    </row>
    <row r="305" spans="1:4" x14ac:dyDescent="0.3">
      <c r="A305" t="s">
        <v>660</v>
      </c>
      <c r="B305" t="s">
        <v>1046</v>
      </c>
      <c r="C305" t="str">
        <f t="shared" si="4"/>
        <v>('EN','E0302')</v>
      </c>
      <c r="D305" t="str">
        <f>CONCATENATE("INSERT INTO distribuire_ep (",$A$1,",",$B$1,")"," VALUES ",distribuire_ep!C305)</f>
        <v>INSERT INTO distribuire_ep (codLingua,codEpisodio) VALUES ('EN','E0302')</v>
      </c>
    </row>
    <row r="306" spans="1:4" x14ac:dyDescent="0.3">
      <c r="A306" t="s">
        <v>660</v>
      </c>
      <c r="B306" t="s">
        <v>1047</v>
      </c>
      <c r="C306" t="str">
        <f t="shared" si="4"/>
        <v>('EN','E0303')</v>
      </c>
      <c r="D306" t="str">
        <f>CONCATENATE("INSERT INTO distribuire_ep (",$A$1,",",$B$1,")"," VALUES ",distribuire_ep!C306)</f>
        <v>INSERT INTO distribuire_ep (codLingua,codEpisodio) VALUES ('EN','E0303')</v>
      </c>
    </row>
    <row r="307" spans="1:4" x14ac:dyDescent="0.3">
      <c r="A307" t="s">
        <v>660</v>
      </c>
      <c r="B307" t="s">
        <v>1048</v>
      </c>
      <c r="C307" t="str">
        <f t="shared" si="4"/>
        <v>('EN','E0304')</v>
      </c>
      <c r="D307" t="str">
        <f>CONCATENATE("INSERT INTO distribuire_ep (",$A$1,",",$B$1,")"," VALUES ",distribuire_ep!C307)</f>
        <v>INSERT INTO distribuire_ep (codLingua,codEpisodio) VALUES ('EN','E0304')</v>
      </c>
    </row>
    <row r="308" spans="1:4" x14ac:dyDescent="0.3">
      <c r="A308" t="s">
        <v>660</v>
      </c>
      <c r="B308" t="s">
        <v>1049</v>
      </c>
      <c r="C308" t="str">
        <f t="shared" si="4"/>
        <v>('EN','E0305')</v>
      </c>
      <c r="D308" t="str">
        <f>CONCATENATE("INSERT INTO distribuire_ep (",$A$1,",",$B$1,")"," VALUES ",distribuire_ep!C308)</f>
        <v>INSERT INTO distribuire_ep (codLingua,codEpisodio) VALUES ('EN','E0305')</v>
      </c>
    </row>
    <row r="309" spans="1:4" x14ac:dyDescent="0.3">
      <c r="A309" t="s">
        <v>660</v>
      </c>
      <c r="B309" t="s">
        <v>1050</v>
      </c>
      <c r="C309" t="str">
        <f t="shared" si="4"/>
        <v>('EN','E0306')</v>
      </c>
      <c r="D309" t="str">
        <f>CONCATENATE("INSERT INTO distribuire_ep (",$A$1,",",$B$1,")"," VALUES ",distribuire_ep!C309)</f>
        <v>INSERT INTO distribuire_ep (codLingua,codEpisodio) VALUES ('EN','E0306')</v>
      </c>
    </row>
    <row r="310" spans="1:4" x14ac:dyDescent="0.3">
      <c r="A310" t="s">
        <v>660</v>
      </c>
      <c r="B310" t="s">
        <v>1051</v>
      </c>
      <c r="C310" t="str">
        <f t="shared" si="4"/>
        <v>('EN','E0401')</v>
      </c>
      <c r="D310" t="str">
        <f>CONCATENATE("INSERT INTO distribuire_ep (",$A$1,",",$B$1,")"," VALUES ",distribuire_ep!C310)</f>
        <v>INSERT INTO distribuire_ep (codLingua,codEpisodio) VALUES ('EN','E0401')</v>
      </c>
    </row>
    <row r="311" spans="1:4" x14ac:dyDescent="0.3">
      <c r="A311" t="s">
        <v>660</v>
      </c>
      <c r="B311" t="s">
        <v>1052</v>
      </c>
      <c r="C311" t="str">
        <f t="shared" si="4"/>
        <v>('EN','E0402')</v>
      </c>
      <c r="D311" t="str">
        <f>CONCATENATE("INSERT INTO distribuire_ep (",$A$1,",",$B$1,")"," VALUES ",distribuire_ep!C311)</f>
        <v>INSERT INTO distribuire_ep (codLingua,codEpisodio) VALUES ('EN','E0402')</v>
      </c>
    </row>
    <row r="312" spans="1:4" x14ac:dyDescent="0.3">
      <c r="A312" t="s">
        <v>660</v>
      </c>
      <c r="B312" t="s">
        <v>1053</v>
      </c>
      <c r="C312" t="str">
        <f t="shared" si="4"/>
        <v>('EN','E0403')</v>
      </c>
      <c r="D312" t="str">
        <f>CONCATENATE("INSERT INTO distribuire_ep (",$A$1,",",$B$1,")"," VALUES ",distribuire_ep!C312)</f>
        <v>INSERT INTO distribuire_ep (codLingua,codEpisodio) VALUES ('EN','E0403')</v>
      </c>
    </row>
    <row r="313" spans="1:4" x14ac:dyDescent="0.3">
      <c r="A313" t="s">
        <v>660</v>
      </c>
      <c r="B313" t="s">
        <v>1054</v>
      </c>
      <c r="C313" t="str">
        <f t="shared" si="4"/>
        <v>('EN','E0404')</v>
      </c>
      <c r="D313" t="str">
        <f>CONCATENATE("INSERT INTO distribuire_ep (",$A$1,",",$B$1,")"," VALUES ",distribuire_ep!C313)</f>
        <v>INSERT INTO distribuire_ep (codLingua,codEpisodio) VALUES ('EN','E0404')</v>
      </c>
    </row>
    <row r="314" spans="1:4" x14ac:dyDescent="0.3">
      <c r="A314" t="s">
        <v>660</v>
      </c>
      <c r="B314" t="s">
        <v>1055</v>
      </c>
      <c r="C314" t="str">
        <f t="shared" si="4"/>
        <v>('EN','E0405')</v>
      </c>
      <c r="D314" t="str">
        <f>CONCATENATE("INSERT INTO distribuire_ep (",$A$1,",",$B$1,")"," VALUES ",distribuire_ep!C314)</f>
        <v>INSERT INTO distribuire_ep (codLingua,codEpisodio) VALUES ('EN','E0405')</v>
      </c>
    </row>
    <row r="315" spans="1:4" x14ac:dyDescent="0.3">
      <c r="A315" t="s">
        <v>660</v>
      </c>
      <c r="B315" t="s">
        <v>1056</v>
      </c>
      <c r="C315" t="str">
        <f t="shared" si="4"/>
        <v>('EN','E0406')</v>
      </c>
      <c r="D315" t="str">
        <f>CONCATENATE("INSERT INTO distribuire_ep (",$A$1,",",$B$1,")"," VALUES ",distribuire_ep!C315)</f>
        <v>INSERT INTO distribuire_ep (codLingua,codEpisodio) VALUES ('EN','E0406')</v>
      </c>
    </row>
    <row r="316" spans="1:4" x14ac:dyDescent="0.3">
      <c r="A316" t="s">
        <v>664</v>
      </c>
      <c r="B316" t="s">
        <v>1033</v>
      </c>
      <c r="C316" t="str">
        <f t="shared" si="4"/>
        <v>('CIN','E0101')</v>
      </c>
      <c r="D316" t="str">
        <f>CONCATENATE("INSERT INTO distribuire_ep (",$A$1,",",$B$1,")"," VALUES ",distribuire_ep!C316)</f>
        <v>INSERT INTO distribuire_ep (codLingua,codEpisodio) VALUES ('CIN','E0101')</v>
      </c>
    </row>
    <row r="317" spans="1:4" x14ac:dyDescent="0.3">
      <c r="A317" t="s">
        <v>664</v>
      </c>
      <c r="B317" t="s">
        <v>1034</v>
      </c>
      <c r="C317" t="str">
        <f t="shared" si="4"/>
        <v>('CIN','E0102')</v>
      </c>
      <c r="D317" t="str">
        <f>CONCATENATE("INSERT INTO distribuire_ep (",$A$1,",",$B$1,")"," VALUES ",distribuire_ep!C317)</f>
        <v>INSERT INTO distribuire_ep (codLingua,codEpisodio) VALUES ('CIN','E0102')</v>
      </c>
    </row>
    <row r="318" spans="1:4" x14ac:dyDescent="0.3">
      <c r="A318" t="s">
        <v>664</v>
      </c>
      <c r="B318" t="s">
        <v>1035</v>
      </c>
      <c r="C318" t="str">
        <f t="shared" si="4"/>
        <v>('CIN','E0103')</v>
      </c>
      <c r="D318" t="str">
        <f>CONCATENATE("INSERT INTO distribuire_ep (",$A$1,",",$B$1,")"," VALUES ",distribuire_ep!C318)</f>
        <v>INSERT INTO distribuire_ep (codLingua,codEpisodio) VALUES ('CIN','E0103')</v>
      </c>
    </row>
    <row r="319" spans="1:4" x14ac:dyDescent="0.3">
      <c r="A319" t="s">
        <v>664</v>
      </c>
      <c r="B319" t="s">
        <v>1036</v>
      </c>
      <c r="C319" t="str">
        <f t="shared" si="4"/>
        <v>('CIN','E0104')</v>
      </c>
      <c r="D319" t="str">
        <f>CONCATENATE("INSERT INTO distribuire_ep (",$A$1,",",$B$1,")"," VALUES ",distribuire_ep!C319)</f>
        <v>INSERT INTO distribuire_ep (codLingua,codEpisodio) VALUES ('CIN','E0104')</v>
      </c>
    </row>
    <row r="320" spans="1:4" x14ac:dyDescent="0.3">
      <c r="A320" t="s">
        <v>664</v>
      </c>
      <c r="B320" t="s">
        <v>1037</v>
      </c>
      <c r="C320" t="str">
        <f t="shared" si="4"/>
        <v>('CIN','E0105')</v>
      </c>
      <c r="D320" t="str">
        <f>CONCATENATE("INSERT INTO distribuire_ep (",$A$1,",",$B$1,")"," VALUES ",distribuire_ep!C320)</f>
        <v>INSERT INTO distribuire_ep (codLingua,codEpisodio) VALUES ('CIN','E0105')</v>
      </c>
    </row>
    <row r="321" spans="1:4" x14ac:dyDescent="0.3">
      <c r="A321" t="s">
        <v>664</v>
      </c>
      <c r="B321" t="s">
        <v>1038</v>
      </c>
      <c r="C321" t="str">
        <f t="shared" si="4"/>
        <v>('CIN','E0106')</v>
      </c>
      <c r="D321" t="str">
        <f>CONCATENATE("INSERT INTO distribuire_ep (",$A$1,",",$B$1,")"," VALUES ",distribuire_ep!C321)</f>
        <v>INSERT INTO distribuire_ep (codLingua,codEpisodio) VALUES ('CIN','E0106')</v>
      </c>
    </row>
    <row r="322" spans="1:4" x14ac:dyDescent="0.3">
      <c r="A322" t="s">
        <v>664</v>
      </c>
      <c r="B322" t="s">
        <v>1039</v>
      </c>
      <c r="C322" t="str">
        <f t="shared" si="4"/>
        <v>('CIN','E0201')</v>
      </c>
      <c r="D322" t="str">
        <f>CONCATENATE("INSERT INTO distribuire_ep (",$A$1,",",$B$1,")"," VALUES ",distribuire_ep!C322)</f>
        <v>INSERT INTO distribuire_ep (codLingua,codEpisodio) VALUES ('CIN','E0201')</v>
      </c>
    </row>
    <row r="323" spans="1:4" x14ac:dyDescent="0.3">
      <c r="A323" t="s">
        <v>664</v>
      </c>
      <c r="B323" t="s">
        <v>1040</v>
      </c>
      <c r="C323" t="str">
        <f t="shared" ref="C323:C386" si="5">CONCATENATE("('",A323,"','",B323,"')")</f>
        <v>('CIN','E0202')</v>
      </c>
      <c r="D323" t="str">
        <f>CONCATENATE("INSERT INTO distribuire_ep (",$A$1,",",$B$1,")"," VALUES ",distribuire_ep!C323)</f>
        <v>INSERT INTO distribuire_ep (codLingua,codEpisodio) VALUES ('CIN','E0202')</v>
      </c>
    </row>
    <row r="324" spans="1:4" x14ac:dyDescent="0.3">
      <c r="A324" t="s">
        <v>664</v>
      </c>
      <c r="B324" t="s">
        <v>1041</v>
      </c>
      <c r="C324" t="str">
        <f t="shared" si="5"/>
        <v>('CIN','E0203')</v>
      </c>
      <c r="D324" t="str">
        <f>CONCATENATE("INSERT INTO distribuire_ep (",$A$1,",",$B$1,")"," VALUES ",distribuire_ep!C324)</f>
        <v>INSERT INTO distribuire_ep (codLingua,codEpisodio) VALUES ('CIN','E0203')</v>
      </c>
    </row>
    <row r="325" spans="1:4" x14ac:dyDescent="0.3">
      <c r="A325" t="s">
        <v>664</v>
      </c>
      <c r="B325" t="s">
        <v>1042</v>
      </c>
      <c r="C325" t="str">
        <f t="shared" si="5"/>
        <v>('CIN','E0204')</v>
      </c>
      <c r="D325" t="str">
        <f>CONCATENATE("INSERT INTO distribuire_ep (",$A$1,",",$B$1,")"," VALUES ",distribuire_ep!C325)</f>
        <v>INSERT INTO distribuire_ep (codLingua,codEpisodio) VALUES ('CIN','E0204')</v>
      </c>
    </row>
    <row r="326" spans="1:4" x14ac:dyDescent="0.3">
      <c r="A326" t="s">
        <v>664</v>
      </c>
      <c r="B326" t="s">
        <v>1043</v>
      </c>
      <c r="C326" t="str">
        <f t="shared" si="5"/>
        <v>('CIN','E0205')</v>
      </c>
      <c r="D326" t="str">
        <f>CONCATENATE("INSERT INTO distribuire_ep (",$A$1,",",$B$1,")"," VALUES ",distribuire_ep!C326)</f>
        <v>INSERT INTO distribuire_ep (codLingua,codEpisodio) VALUES ('CIN','E0205')</v>
      </c>
    </row>
    <row r="327" spans="1:4" x14ac:dyDescent="0.3">
      <c r="A327" t="s">
        <v>664</v>
      </c>
      <c r="B327" t="s">
        <v>1044</v>
      </c>
      <c r="C327" t="str">
        <f t="shared" si="5"/>
        <v>('CIN','E0206')</v>
      </c>
      <c r="D327" t="str">
        <f>CONCATENATE("INSERT INTO distribuire_ep (",$A$1,",",$B$1,")"," VALUES ",distribuire_ep!C327)</f>
        <v>INSERT INTO distribuire_ep (codLingua,codEpisodio) VALUES ('CIN','E0206')</v>
      </c>
    </row>
    <row r="328" spans="1:4" x14ac:dyDescent="0.3">
      <c r="A328" t="s">
        <v>664</v>
      </c>
      <c r="B328" t="s">
        <v>1045</v>
      </c>
      <c r="C328" t="str">
        <f t="shared" si="5"/>
        <v>('CIN','E0301')</v>
      </c>
      <c r="D328" t="str">
        <f>CONCATENATE("INSERT INTO distribuire_ep (",$A$1,",",$B$1,")"," VALUES ",distribuire_ep!C328)</f>
        <v>INSERT INTO distribuire_ep (codLingua,codEpisodio) VALUES ('CIN','E0301')</v>
      </c>
    </row>
    <row r="329" spans="1:4" x14ac:dyDescent="0.3">
      <c r="A329" t="s">
        <v>664</v>
      </c>
      <c r="B329" t="s">
        <v>1046</v>
      </c>
      <c r="C329" t="str">
        <f t="shared" si="5"/>
        <v>('CIN','E0302')</v>
      </c>
      <c r="D329" t="str">
        <f>CONCATENATE("INSERT INTO distribuire_ep (",$A$1,",",$B$1,")"," VALUES ",distribuire_ep!C329)</f>
        <v>INSERT INTO distribuire_ep (codLingua,codEpisodio) VALUES ('CIN','E0302')</v>
      </c>
    </row>
    <row r="330" spans="1:4" x14ac:dyDescent="0.3">
      <c r="A330" t="s">
        <v>664</v>
      </c>
      <c r="B330" t="s">
        <v>1047</v>
      </c>
      <c r="C330" t="str">
        <f t="shared" si="5"/>
        <v>('CIN','E0303')</v>
      </c>
      <c r="D330" t="str">
        <f>CONCATENATE("INSERT INTO distribuire_ep (",$A$1,",",$B$1,")"," VALUES ",distribuire_ep!C330)</f>
        <v>INSERT INTO distribuire_ep (codLingua,codEpisodio) VALUES ('CIN','E0303')</v>
      </c>
    </row>
    <row r="331" spans="1:4" x14ac:dyDescent="0.3">
      <c r="A331" t="s">
        <v>664</v>
      </c>
      <c r="B331" t="s">
        <v>1048</v>
      </c>
      <c r="C331" t="str">
        <f t="shared" si="5"/>
        <v>('CIN','E0304')</v>
      </c>
      <c r="D331" t="str">
        <f>CONCATENATE("INSERT INTO distribuire_ep (",$A$1,",",$B$1,")"," VALUES ",distribuire_ep!C331)</f>
        <v>INSERT INTO distribuire_ep (codLingua,codEpisodio) VALUES ('CIN','E0304')</v>
      </c>
    </row>
    <row r="332" spans="1:4" x14ac:dyDescent="0.3">
      <c r="A332" t="s">
        <v>664</v>
      </c>
      <c r="B332" t="s">
        <v>1049</v>
      </c>
      <c r="C332" t="str">
        <f t="shared" si="5"/>
        <v>('CIN','E0305')</v>
      </c>
      <c r="D332" t="str">
        <f>CONCATENATE("INSERT INTO distribuire_ep (",$A$1,",",$B$1,")"," VALUES ",distribuire_ep!C332)</f>
        <v>INSERT INTO distribuire_ep (codLingua,codEpisodio) VALUES ('CIN','E0305')</v>
      </c>
    </row>
    <row r="333" spans="1:4" x14ac:dyDescent="0.3">
      <c r="A333" t="s">
        <v>664</v>
      </c>
      <c r="B333" t="s">
        <v>1050</v>
      </c>
      <c r="C333" t="str">
        <f t="shared" si="5"/>
        <v>('CIN','E0306')</v>
      </c>
      <c r="D333" t="str">
        <f>CONCATENATE("INSERT INTO distribuire_ep (",$A$1,",",$B$1,")"," VALUES ",distribuire_ep!C333)</f>
        <v>INSERT INTO distribuire_ep (codLingua,codEpisodio) VALUES ('CIN','E0306')</v>
      </c>
    </row>
    <row r="334" spans="1:4" x14ac:dyDescent="0.3">
      <c r="A334" t="s">
        <v>664</v>
      </c>
      <c r="B334" t="s">
        <v>1051</v>
      </c>
      <c r="C334" t="str">
        <f t="shared" si="5"/>
        <v>('CIN','E0401')</v>
      </c>
      <c r="D334" t="str">
        <f>CONCATENATE("INSERT INTO distribuire_ep (",$A$1,",",$B$1,")"," VALUES ",distribuire_ep!C334)</f>
        <v>INSERT INTO distribuire_ep (codLingua,codEpisodio) VALUES ('CIN','E0401')</v>
      </c>
    </row>
    <row r="335" spans="1:4" x14ac:dyDescent="0.3">
      <c r="A335" t="s">
        <v>664</v>
      </c>
      <c r="B335" t="s">
        <v>1052</v>
      </c>
      <c r="C335" t="str">
        <f t="shared" si="5"/>
        <v>('CIN','E0402')</v>
      </c>
      <c r="D335" t="str">
        <f>CONCATENATE("INSERT INTO distribuire_ep (",$A$1,",",$B$1,")"," VALUES ",distribuire_ep!C335)</f>
        <v>INSERT INTO distribuire_ep (codLingua,codEpisodio) VALUES ('CIN','E0402')</v>
      </c>
    </row>
    <row r="336" spans="1:4" x14ac:dyDescent="0.3">
      <c r="A336" t="s">
        <v>664</v>
      </c>
      <c r="B336" t="s">
        <v>1053</v>
      </c>
      <c r="C336" t="str">
        <f t="shared" si="5"/>
        <v>('CIN','E0403')</v>
      </c>
      <c r="D336" t="str">
        <f>CONCATENATE("INSERT INTO distribuire_ep (",$A$1,",",$B$1,")"," VALUES ",distribuire_ep!C336)</f>
        <v>INSERT INTO distribuire_ep (codLingua,codEpisodio) VALUES ('CIN','E0403')</v>
      </c>
    </row>
    <row r="337" spans="1:4" x14ac:dyDescent="0.3">
      <c r="A337" t="s">
        <v>664</v>
      </c>
      <c r="B337" t="s">
        <v>1054</v>
      </c>
      <c r="C337" t="str">
        <f t="shared" si="5"/>
        <v>('CIN','E0404')</v>
      </c>
      <c r="D337" t="str">
        <f>CONCATENATE("INSERT INTO distribuire_ep (",$A$1,",",$B$1,")"," VALUES ",distribuire_ep!C337)</f>
        <v>INSERT INTO distribuire_ep (codLingua,codEpisodio) VALUES ('CIN','E0404')</v>
      </c>
    </row>
    <row r="338" spans="1:4" x14ac:dyDescent="0.3">
      <c r="A338" t="s">
        <v>664</v>
      </c>
      <c r="B338" t="s">
        <v>1055</v>
      </c>
      <c r="C338" t="str">
        <f t="shared" si="5"/>
        <v>('CIN','E0405')</v>
      </c>
      <c r="D338" t="str">
        <f>CONCATENATE("INSERT INTO distribuire_ep (",$A$1,",",$B$1,")"," VALUES ",distribuire_ep!C338)</f>
        <v>INSERT INTO distribuire_ep (codLingua,codEpisodio) VALUES ('CIN','E0405')</v>
      </c>
    </row>
    <row r="339" spans="1:4" x14ac:dyDescent="0.3">
      <c r="A339" t="s">
        <v>664</v>
      </c>
      <c r="B339" t="s">
        <v>1056</v>
      </c>
      <c r="C339" t="str">
        <f t="shared" si="5"/>
        <v>('CIN','E0406')</v>
      </c>
      <c r="D339" t="str">
        <f>CONCATENATE("INSERT INTO distribuire_ep (",$A$1,",",$B$1,")"," VALUES ",distribuire_ep!C339)</f>
        <v>INSERT INTO distribuire_ep (codLingua,codEpisodio) VALUES ('CIN','E0406')</v>
      </c>
    </row>
    <row r="340" spans="1:4" x14ac:dyDescent="0.3">
      <c r="A340" t="s">
        <v>657</v>
      </c>
      <c r="B340" t="s">
        <v>1057</v>
      </c>
      <c r="C340" t="str">
        <f t="shared" si="5"/>
        <v>('IT','F0101')</v>
      </c>
      <c r="D340" t="str">
        <f>CONCATENATE("INSERT INTO distribuire_ep (",$A$1,",",$B$1,")"," VALUES ",distribuire_ep!C340)</f>
        <v>INSERT INTO distribuire_ep (codLingua,codEpisodio) VALUES ('IT','F0101')</v>
      </c>
    </row>
    <row r="341" spans="1:4" x14ac:dyDescent="0.3">
      <c r="A341" t="s">
        <v>657</v>
      </c>
      <c r="B341" t="s">
        <v>1058</v>
      </c>
      <c r="C341" t="str">
        <f t="shared" si="5"/>
        <v>('IT','F0102')</v>
      </c>
      <c r="D341" t="str">
        <f>CONCATENATE("INSERT INTO distribuire_ep (",$A$1,",",$B$1,")"," VALUES ",distribuire_ep!C341)</f>
        <v>INSERT INTO distribuire_ep (codLingua,codEpisodio) VALUES ('IT','F0102')</v>
      </c>
    </row>
    <row r="342" spans="1:4" x14ac:dyDescent="0.3">
      <c r="A342" t="s">
        <v>657</v>
      </c>
      <c r="B342" t="s">
        <v>1059</v>
      </c>
      <c r="C342" t="str">
        <f t="shared" si="5"/>
        <v>('IT','F0103')</v>
      </c>
      <c r="D342" t="str">
        <f>CONCATENATE("INSERT INTO distribuire_ep (",$A$1,",",$B$1,")"," VALUES ",distribuire_ep!C342)</f>
        <v>INSERT INTO distribuire_ep (codLingua,codEpisodio) VALUES ('IT','F0103')</v>
      </c>
    </row>
    <row r="343" spans="1:4" x14ac:dyDescent="0.3">
      <c r="A343" t="s">
        <v>657</v>
      </c>
      <c r="B343" t="s">
        <v>1060</v>
      </c>
      <c r="C343" t="str">
        <f t="shared" si="5"/>
        <v>('IT','F0104')</v>
      </c>
      <c r="D343" t="str">
        <f>CONCATENATE("INSERT INTO distribuire_ep (",$A$1,",",$B$1,")"," VALUES ",distribuire_ep!C343)</f>
        <v>INSERT INTO distribuire_ep (codLingua,codEpisodio) VALUES ('IT','F0104')</v>
      </c>
    </row>
    <row r="344" spans="1:4" x14ac:dyDescent="0.3">
      <c r="A344" t="s">
        <v>657</v>
      </c>
      <c r="B344" t="s">
        <v>1061</v>
      </c>
      <c r="C344" t="str">
        <f t="shared" si="5"/>
        <v>('IT','F0105')</v>
      </c>
      <c r="D344" t="str">
        <f>CONCATENATE("INSERT INTO distribuire_ep (",$A$1,",",$B$1,")"," VALUES ",distribuire_ep!C344)</f>
        <v>INSERT INTO distribuire_ep (codLingua,codEpisodio) VALUES ('IT','F0105')</v>
      </c>
    </row>
    <row r="345" spans="1:4" x14ac:dyDescent="0.3">
      <c r="A345" t="s">
        <v>657</v>
      </c>
      <c r="B345" t="s">
        <v>1062</v>
      </c>
      <c r="C345" t="str">
        <f t="shared" si="5"/>
        <v>('IT','F0106')</v>
      </c>
      <c r="D345" t="str">
        <f>CONCATENATE("INSERT INTO distribuire_ep (",$A$1,",",$B$1,")"," VALUES ",distribuire_ep!C345)</f>
        <v>INSERT INTO distribuire_ep (codLingua,codEpisodio) VALUES ('IT','F0106')</v>
      </c>
    </row>
    <row r="346" spans="1:4" x14ac:dyDescent="0.3">
      <c r="A346" t="s">
        <v>662</v>
      </c>
      <c r="B346" t="s">
        <v>1057</v>
      </c>
      <c r="C346" t="str">
        <f t="shared" si="5"/>
        <v>('RUS','F0101')</v>
      </c>
      <c r="D346" t="str">
        <f>CONCATENATE("INSERT INTO distribuire_ep (",$A$1,",",$B$1,")"," VALUES ",distribuire_ep!C346)</f>
        <v>INSERT INTO distribuire_ep (codLingua,codEpisodio) VALUES ('RUS','F0101')</v>
      </c>
    </row>
    <row r="347" spans="1:4" x14ac:dyDescent="0.3">
      <c r="A347" t="s">
        <v>662</v>
      </c>
      <c r="B347" t="s">
        <v>1058</v>
      </c>
      <c r="C347" t="str">
        <f t="shared" si="5"/>
        <v>('RUS','F0102')</v>
      </c>
      <c r="D347" t="str">
        <f>CONCATENATE("INSERT INTO distribuire_ep (",$A$1,",",$B$1,")"," VALUES ",distribuire_ep!C347)</f>
        <v>INSERT INTO distribuire_ep (codLingua,codEpisodio) VALUES ('RUS','F0102')</v>
      </c>
    </row>
    <row r="348" spans="1:4" x14ac:dyDescent="0.3">
      <c r="A348" t="s">
        <v>662</v>
      </c>
      <c r="B348" t="s">
        <v>1059</v>
      </c>
      <c r="C348" t="str">
        <f t="shared" si="5"/>
        <v>('RUS','F0103')</v>
      </c>
      <c r="D348" t="str">
        <f>CONCATENATE("INSERT INTO distribuire_ep (",$A$1,",",$B$1,")"," VALUES ",distribuire_ep!C348)</f>
        <v>INSERT INTO distribuire_ep (codLingua,codEpisodio) VALUES ('RUS','F0103')</v>
      </c>
    </row>
    <row r="349" spans="1:4" x14ac:dyDescent="0.3">
      <c r="A349" t="s">
        <v>662</v>
      </c>
      <c r="B349" t="s">
        <v>1060</v>
      </c>
      <c r="C349" t="str">
        <f t="shared" si="5"/>
        <v>('RUS','F0104')</v>
      </c>
      <c r="D349" t="str">
        <f>CONCATENATE("INSERT INTO distribuire_ep (",$A$1,",",$B$1,")"," VALUES ",distribuire_ep!C349)</f>
        <v>INSERT INTO distribuire_ep (codLingua,codEpisodio) VALUES ('RUS','F0104')</v>
      </c>
    </row>
    <row r="350" spans="1:4" x14ac:dyDescent="0.3">
      <c r="A350" t="s">
        <v>662</v>
      </c>
      <c r="B350" t="s">
        <v>1061</v>
      </c>
      <c r="C350" t="str">
        <f t="shared" si="5"/>
        <v>('RUS','F0105')</v>
      </c>
      <c r="D350" t="str">
        <f>CONCATENATE("INSERT INTO distribuire_ep (",$A$1,",",$B$1,")"," VALUES ",distribuire_ep!C350)</f>
        <v>INSERT INTO distribuire_ep (codLingua,codEpisodio) VALUES ('RUS','F0105')</v>
      </c>
    </row>
    <row r="351" spans="1:4" x14ac:dyDescent="0.3">
      <c r="A351" t="s">
        <v>662</v>
      </c>
      <c r="B351" t="s">
        <v>1062</v>
      </c>
      <c r="C351" t="str">
        <f t="shared" si="5"/>
        <v>('RUS','F0106')</v>
      </c>
      <c r="D351" t="str">
        <f>CONCATENATE("INSERT INTO distribuire_ep (",$A$1,",",$B$1,")"," VALUES ",distribuire_ep!C351)</f>
        <v>INSERT INTO distribuire_ep (codLingua,codEpisodio) VALUES ('RUS','F0106')</v>
      </c>
    </row>
    <row r="352" spans="1:4" x14ac:dyDescent="0.3">
      <c r="A352" t="s">
        <v>665</v>
      </c>
      <c r="B352" t="s">
        <v>1057</v>
      </c>
      <c r="C352" t="str">
        <f t="shared" si="5"/>
        <v>('GIP','F0101')</v>
      </c>
      <c r="D352" t="str">
        <f>CONCATENATE("INSERT INTO distribuire_ep (",$A$1,",",$B$1,")"," VALUES ",distribuire_ep!C352)</f>
        <v>INSERT INTO distribuire_ep (codLingua,codEpisodio) VALUES ('GIP','F0101')</v>
      </c>
    </row>
    <row r="353" spans="1:4" x14ac:dyDescent="0.3">
      <c r="A353" t="s">
        <v>665</v>
      </c>
      <c r="B353" t="s">
        <v>1058</v>
      </c>
      <c r="C353" t="str">
        <f t="shared" si="5"/>
        <v>('GIP','F0102')</v>
      </c>
      <c r="D353" t="str">
        <f>CONCATENATE("INSERT INTO distribuire_ep (",$A$1,",",$B$1,")"," VALUES ",distribuire_ep!C353)</f>
        <v>INSERT INTO distribuire_ep (codLingua,codEpisodio) VALUES ('GIP','F0102')</v>
      </c>
    </row>
    <row r="354" spans="1:4" x14ac:dyDescent="0.3">
      <c r="A354" t="s">
        <v>665</v>
      </c>
      <c r="B354" t="s">
        <v>1059</v>
      </c>
      <c r="C354" t="str">
        <f t="shared" si="5"/>
        <v>('GIP','F0103')</v>
      </c>
      <c r="D354" t="str">
        <f>CONCATENATE("INSERT INTO distribuire_ep (",$A$1,",",$B$1,")"," VALUES ",distribuire_ep!C354)</f>
        <v>INSERT INTO distribuire_ep (codLingua,codEpisodio) VALUES ('GIP','F0103')</v>
      </c>
    </row>
    <row r="355" spans="1:4" x14ac:dyDescent="0.3">
      <c r="A355" t="s">
        <v>665</v>
      </c>
      <c r="B355" t="s">
        <v>1060</v>
      </c>
      <c r="C355" t="str">
        <f t="shared" si="5"/>
        <v>('GIP','F0104')</v>
      </c>
      <c r="D355" t="str">
        <f>CONCATENATE("INSERT INTO distribuire_ep (",$A$1,",",$B$1,")"," VALUES ",distribuire_ep!C355)</f>
        <v>INSERT INTO distribuire_ep (codLingua,codEpisodio) VALUES ('GIP','F0104')</v>
      </c>
    </row>
    <row r="356" spans="1:4" x14ac:dyDescent="0.3">
      <c r="A356" t="s">
        <v>665</v>
      </c>
      <c r="B356" t="s">
        <v>1061</v>
      </c>
      <c r="C356" t="str">
        <f t="shared" si="5"/>
        <v>('GIP','F0105')</v>
      </c>
      <c r="D356" t="str">
        <f>CONCATENATE("INSERT INTO distribuire_ep (",$A$1,",",$B$1,")"," VALUES ",distribuire_ep!C356)</f>
        <v>INSERT INTO distribuire_ep (codLingua,codEpisodio) VALUES ('GIP','F0105')</v>
      </c>
    </row>
    <row r="357" spans="1:4" x14ac:dyDescent="0.3">
      <c r="A357" t="s">
        <v>665</v>
      </c>
      <c r="B357" t="s">
        <v>1062</v>
      </c>
      <c r="C357" t="str">
        <f t="shared" si="5"/>
        <v>('GIP','F0106')</v>
      </c>
      <c r="D357" t="str">
        <f>CONCATENATE("INSERT INTO distribuire_ep (",$A$1,",",$B$1,")"," VALUES ",distribuire_ep!C357)</f>
        <v>INSERT INTO distribuire_ep (codLingua,codEpisodio) VALUES ('GIP','F0106')</v>
      </c>
    </row>
    <row r="358" spans="1:4" x14ac:dyDescent="0.3">
      <c r="A358" t="s">
        <v>667</v>
      </c>
      <c r="B358" t="s">
        <v>1057</v>
      </c>
      <c r="C358" t="str">
        <f t="shared" si="5"/>
        <v>('TUR','F0101')</v>
      </c>
      <c r="D358" t="str">
        <f>CONCATENATE("INSERT INTO distribuire_ep (",$A$1,",",$B$1,")"," VALUES ",distribuire_ep!C358)</f>
        <v>INSERT INTO distribuire_ep (codLingua,codEpisodio) VALUES ('TUR','F0101')</v>
      </c>
    </row>
    <row r="359" spans="1:4" x14ac:dyDescent="0.3">
      <c r="A359" t="s">
        <v>667</v>
      </c>
      <c r="B359" t="s">
        <v>1058</v>
      </c>
      <c r="C359" t="str">
        <f t="shared" si="5"/>
        <v>('TUR','F0102')</v>
      </c>
      <c r="D359" t="str">
        <f>CONCATENATE("INSERT INTO distribuire_ep (",$A$1,",",$B$1,")"," VALUES ",distribuire_ep!C359)</f>
        <v>INSERT INTO distribuire_ep (codLingua,codEpisodio) VALUES ('TUR','F0102')</v>
      </c>
    </row>
    <row r="360" spans="1:4" x14ac:dyDescent="0.3">
      <c r="A360" t="s">
        <v>667</v>
      </c>
      <c r="B360" t="s">
        <v>1059</v>
      </c>
      <c r="C360" t="str">
        <f t="shared" si="5"/>
        <v>('TUR','F0103')</v>
      </c>
      <c r="D360" t="str">
        <f>CONCATENATE("INSERT INTO distribuire_ep (",$A$1,",",$B$1,")"," VALUES ",distribuire_ep!C360)</f>
        <v>INSERT INTO distribuire_ep (codLingua,codEpisodio) VALUES ('TUR','F0103')</v>
      </c>
    </row>
    <row r="361" spans="1:4" x14ac:dyDescent="0.3">
      <c r="A361" t="s">
        <v>667</v>
      </c>
      <c r="B361" t="s">
        <v>1060</v>
      </c>
      <c r="C361" t="str">
        <f t="shared" si="5"/>
        <v>('TUR','F0104')</v>
      </c>
      <c r="D361" t="str">
        <f>CONCATENATE("INSERT INTO distribuire_ep (",$A$1,",",$B$1,")"," VALUES ",distribuire_ep!C361)</f>
        <v>INSERT INTO distribuire_ep (codLingua,codEpisodio) VALUES ('TUR','F0104')</v>
      </c>
    </row>
    <row r="362" spans="1:4" x14ac:dyDescent="0.3">
      <c r="A362" t="s">
        <v>667</v>
      </c>
      <c r="B362" t="s">
        <v>1061</v>
      </c>
      <c r="C362" t="str">
        <f t="shared" si="5"/>
        <v>('TUR','F0105')</v>
      </c>
      <c r="D362" t="str">
        <f>CONCATENATE("INSERT INTO distribuire_ep (",$A$1,",",$B$1,")"," VALUES ",distribuire_ep!C362)</f>
        <v>INSERT INTO distribuire_ep (codLingua,codEpisodio) VALUES ('TUR','F0105')</v>
      </c>
    </row>
    <row r="363" spans="1:4" x14ac:dyDescent="0.3">
      <c r="A363" t="s">
        <v>667</v>
      </c>
      <c r="B363" t="s">
        <v>1062</v>
      </c>
      <c r="C363" t="str">
        <f t="shared" si="5"/>
        <v>('TUR','F0106')</v>
      </c>
      <c r="D363" t="str">
        <f>CONCATENATE("INSERT INTO distribuire_ep (",$A$1,",",$B$1,")"," VALUES ",distribuire_ep!C363)</f>
        <v>INSERT INTO distribuire_ep (codLingua,codEpisodio) VALUES ('TUR','F0106')</v>
      </c>
    </row>
    <row r="364" spans="1:4" x14ac:dyDescent="0.3">
      <c r="A364" t="s">
        <v>666</v>
      </c>
      <c r="B364" t="s">
        <v>1057</v>
      </c>
      <c r="C364" t="str">
        <f t="shared" si="5"/>
        <v>('AR','F0101')</v>
      </c>
      <c r="D364" t="str">
        <f>CONCATENATE("INSERT INTO distribuire_ep (",$A$1,",",$B$1,")"," VALUES ",distribuire_ep!C364)</f>
        <v>INSERT INTO distribuire_ep (codLingua,codEpisodio) VALUES ('AR','F0101')</v>
      </c>
    </row>
    <row r="365" spans="1:4" x14ac:dyDescent="0.3">
      <c r="A365" t="s">
        <v>666</v>
      </c>
      <c r="B365" t="s">
        <v>1058</v>
      </c>
      <c r="C365" t="str">
        <f t="shared" si="5"/>
        <v>('AR','F0102')</v>
      </c>
      <c r="D365" t="str">
        <f>CONCATENATE("INSERT INTO distribuire_ep (",$A$1,",",$B$1,")"," VALUES ",distribuire_ep!C365)</f>
        <v>INSERT INTO distribuire_ep (codLingua,codEpisodio) VALUES ('AR','F0102')</v>
      </c>
    </row>
    <row r="366" spans="1:4" x14ac:dyDescent="0.3">
      <c r="A366" t="s">
        <v>666</v>
      </c>
      <c r="B366" t="s">
        <v>1059</v>
      </c>
      <c r="C366" t="str">
        <f t="shared" si="5"/>
        <v>('AR','F0103')</v>
      </c>
      <c r="D366" t="str">
        <f>CONCATENATE("INSERT INTO distribuire_ep (",$A$1,",",$B$1,")"," VALUES ",distribuire_ep!C366)</f>
        <v>INSERT INTO distribuire_ep (codLingua,codEpisodio) VALUES ('AR','F0103')</v>
      </c>
    </row>
    <row r="367" spans="1:4" x14ac:dyDescent="0.3">
      <c r="A367" t="s">
        <v>666</v>
      </c>
      <c r="B367" t="s">
        <v>1060</v>
      </c>
      <c r="C367" t="str">
        <f t="shared" si="5"/>
        <v>('AR','F0104')</v>
      </c>
      <c r="D367" t="str">
        <f>CONCATENATE("INSERT INTO distribuire_ep (",$A$1,",",$B$1,")"," VALUES ",distribuire_ep!C367)</f>
        <v>INSERT INTO distribuire_ep (codLingua,codEpisodio) VALUES ('AR','F0104')</v>
      </c>
    </row>
    <row r="368" spans="1:4" x14ac:dyDescent="0.3">
      <c r="A368" t="s">
        <v>666</v>
      </c>
      <c r="B368" t="s">
        <v>1061</v>
      </c>
      <c r="C368" t="str">
        <f t="shared" si="5"/>
        <v>('AR','F0105')</v>
      </c>
      <c r="D368" t="str">
        <f>CONCATENATE("INSERT INTO distribuire_ep (",$A$1,",",$B$1,")"," VALUES ",distribuire_ep!C368)</f>
        <v>INSERT INTO distribuire_ep (codLingua,codEpisodio) VALUES ('AR','F0105')</v>
      </c>
    </row>
    <row r="369" spans="1:4" x14ac:dyDescent="0.3">
      <c r="A369" t="s">
        <v>666</v>
      </c>
      <c r="B369" t="s">
        <v>1062</v>
      </c>
      <c r="C369" t="str">
        <f t="shared" si="5"/>
        <v>('AR','F0106')</v>
      </c>
      <c r="D369" t="str">
        <f>CONCATENATE("INSERT INTO distribuire_ep (",$A$1,",",$B$1,")"," VALUES ",distribuire_ep!C369)</f>
        <v>INSERT INTO distribuire_ep (codLingua,codEpisodio) VALUES ('AR','F0106')</v>
      </c>
    </row>
    <row r="370" spans="1:4" x14ac:dyDescent="0.3">
      <c r="A370" t="s">
        <v>663</v>
      </c>
      <c r="B370" t="s">
        <v>1057</v>
      </c>
      <c r="C370" t="str">
        <f t="shared" si="5"/>
        <v>('TED','F0101')</v>
      </c>
      <c r="D370" t="str">
        <f>CONCATENATE("INSERT INTO distribuire_ep (",$A$1,",",$B$1,")"," VALUES ",distribuire_ep!C370)</f>
        <v>INSERT INTO distribuire_ep (codLingua,codEpisodio) VALUES ('TED','F0101')</v>
      </c>
    </row>
    <row r="371" spans="1:4" x14ac:dyDescent="0.3">
      <c r="A371" t="s">
        <v>663</v>
      </c>
      <c r="B371" t="s">
        <v>1058</v>
      </c>
      <c r="C371" t="str">
        <f t="shared" si="5"/>
        <v>('TED','F0102')</v>
      </c>
      <c r="D371" t="str">
        <f>CONCATENATE("INSERT INTO distribuire_ep (",$A$1,",",$B$1,")"," VALUES ",distribuire_ep!C371)</f>
        <v>INSERT INTO distribuire_ep (codLingua,codEpisodio) VALUES ('TED','F0102')</v>
      </c>
    </row>
    <row r="372" spans="1:4" x14ac:dyDescent="0.3">
      <c r="A372" t="s">
        <v>663</v>
      </c>
      <c r="B372" t="s">
        <v>1059</v>
      </c>
      <c r="C372" t="str">
        <f t="shared" si="5"/>
        <v>('TED','F0103')</v>
      </c>
      <c r="D372" t="str">
        <f>CONCATENATE("INSERT INTO distribuire_ep (",$A$1,",",$B$1,")"," VALUES ",distribuire_ep!C372)</f>
        <v>INSERT INTO distribuire_ep (codLingua,codEpisodio) VALUES ('TED','F0103')</v>
      </c>
    </row>
    <row r="373" spans="1:4" x14ac:dyDescent="0.3">
      <c r="A373" t="s">
        <v>663</v>
      </c>
      <c r="B373" t="s">
        <v>1060</v>
      </c>
      <c r="C373" t="str">
        <f t="shared" si="5"/>
        <v>('TED','F0104')</v>
      </c>
      <c r="D373" t="str">
        <f>CONCATENATE("INSERT INTO distribuire_ep (",$A$1,",",$B$1,")"," VALUES ",distribuire_ep!C373)</f>
        <v>INSERT INTO distribuire_ep (codLingua,codEpisodio) VALUES ('TED','F0104')</v>
      </c>
    </row>
    <row r="374" spans="1:4" x14ac:dyDescent="0.3">
      <c r="A374" t="s">
        <v>663</v>
      </c>
      <c r="B374" t="s">
        <v>1061</v>
      </c>
      <c r="C374" t="str">
        <f t="shared" si="5"/>
        <v>('TED','F0105')</v>
      </c>
      <c r="D374" t="str">
        <f>CONCATENATE("INSERT INTO distribuire_ep (",$A$1,",",$B$1,")"," VALUES ",distribuire_ep!C374)</f>
        <v>INSERT INTO distribuire_ep (codLingua,codEpisodio) VALUES ('TED','F0105')</v>
      </c>
    </row>
    <row r="375" spans="1:4" x14ac:dyDescent="0.3">
      <c r="A375" t="s">
        <v>663</v>
      </c>
      <c r="B375" t="s">
        <v>1062</v>
      </c>
      <c r="C375" t="str">
        <f t="shared" si="5"/>
        <v>('TED','F0106')</v>
      </c>
      <c r="D375" t="str">
        <f>CONCATENATE("INSERT INTO distribuire_ep (",$A$1,",",$B$1,")"," VALUES ",distribuire_ep!C375)</f>
        <v>INSERT INTO distribuire_ep (codLingua,codEpisodio) VALUES ('TED','F0106')</v>
      </c>
    </row>
    <row r="376" spans="1:4" x14ac:dyDescent="0.3">
      <c r="A376" t="s">
        <v>660</v>
      </c>
      <c r="B376" t="s">
        <v>1063</v>
      </c>
      <c r="C376" t="str">
        <f t="shared" si="5"/>
        <v>('EN','G0101')</v>
      </c>
      <c r="D376" t="str">
        <f>CONCATENATE("INSERT INTO distribuire_ep (",$A$1,",",$B$1,")"," VALUES ",distribuire_ep!C376)</f>
        <v>INSERT INTO distribuire_ep (codLingua,codEpisodio) VALUES ('EN','G0101')</v>
      </c>
    </row>
    <row r="377" spans="1:4" x14ac:dyDescent="0.3">
      <c r="A377" t="s">
        <v>660</v>
      </c>
      <c r="B377" t="s">
        <v>1064</v>
      </c>
      <c r="C377" t="str">
        <f t="shared" si="5"/>
        <v>('EN','G0102')</v>
      </c>
      <c r="D377" t="str">
        <f>CONCATENATE("INSERT INTO distribuire_ep (",$A$1,",",$B$1,")"," VALUES ",distribuire_ep!C377)</f>
        <v>INSERT INTO distribuire_ep (codLingua,codEpisodio) VALUES ('EN','G0102')</v>
      </c>
    </row>
    <row r="378" spans="1:4" x14ac:dyDescent="0.3">
      <c r="A378" t="s">
        <v>660</v>
      </c>
      <c r="B378" t="s">
        <v>1065</v>
      </c>
      <c r="C378" t="str">
        <f t="shared" si="5"/>
        <v>('EN','G0103')</v>
      </c>
      <c r="D378" t="str">
        <f>CONCATENATE("INSERT INTO distribuire_ep (",$A$1,",",$B$1,")"," VALUES ",distribuire_ep!C378)</f>
        <v>INSERT INTO distribuire_ep (codLingua,codEpisodio) VALUES ('EN','G0103')</v>
      </c>
    </row>
    <row r="379" spans="1:4" x14ac:dyDescent="0.3">
      <c r="A379" t="s">
        <v>660</v>
      </c>
      <c r="B379" t="s">
        <v>1066</v>
      </c>
      <c r="C379" t="str">
        <f t="shared" si="5"/>
        <v>('EN','G0104')</v>
      </c>
      <c r="D379" t="str">
        <f>CONCATENATE("INSERT INTO distribuire_ep (",$A$1,",",$B$1,")"," VALUES ",distribuire_ep!C379)</f>
        <v>INSERT INTO distribuire_ep (codLingua,codEpisodio) VALUES ('EN','G0104')</v>
      </c>
    </row>
    <row r="380" spans="1:4" x14ac:dyDescent="0.3">
      <c r="A380" t="s">
        <v>660</v>
      </c>
      <c r="B380" t="s">
        <v>1067</v>
      </c>
      <c r="C380" t="str">
        <f t="shared" si="5"/>
        <v>('EN','G0105')</v>
      </c>
      <c r="D380" t="str">
        <f>CONCATENATE("INSERT INTO distribuire_ep (",$A$1,",",$B$1,")"," VALUES ",distribuire_ep!C380)</f>
        <v>INSERT INTO distribuire_ep (codLingua,codEpisodio) VALUES ('EN','G0105')</v>
      </c>
    </row>
    <row r="381" spans="1:4" x14ac:dyDescent="0.3">
      <c r="A381" t="s">
        <v>660</v>
      </c>
      <c r="B381" t="s">
        <v>1068</v>
      </c>
      <c r="C381" t="str">
        <f t="shared" si="5"/>
        <v>('EN','G0106')</v>
      </c>
      <c r="D381" t="str">
        <f>CONCATENATE("INSERT INTO distribuire_ep (",$A$1,",",$B$1,")"," VALUES ",distribuire_ep!C381)</f>
        <v>INSERT INTO distribuire_ep (codLingua,codEpisodio) VALUES ('EN','G0106')</v>
      </c>
    </row>
    <row r="382" spans="1:4" x14ac:dyDescent="0.3">
      <c r="A382" t="s">
        <v>660</v>
      </c>
      <c r="B382" t="s">
        <v>1069</v>
      </c>
      <c r="C382" t="str">
        <f t="shared" si="5"/>
        <v>('EN','G0107')</v>
      </c>
      <c r="D382" t="str">
        <f>CONCATENATE("INSERT INTO distribuire_ep (",$A$1,",",$B$1,")"," VALUES ",distribuire_ep!C382)</f>
        <v>INSERT INTO distribuire_ep (codLingua,codEpisodio) VALUES ('EN','G0107')</v>
      </c>
    </row>
    <row r="383" spans="1:4" x14ac:dyDescent="0.3">
      <c r="A383" t="s">
        <v>660</v>
      </c>
      <c r="B383" t="s">
        <v>1070</v>
      </c>
      <c r="C383" t="str">
        <f t="shared" si="5"/>
        <v>('EN','G0108')</v>
      </c>
      <c r="D383" t="str">
        <f>CONCATENATE("INSERT INTO distribuire_ep (",$A$1,",",$B$1,")"," VALUES ",distribuire_ep!C383)</f>
        <v>INSERT INTO distribuire_ep (codLingua,codEpisodio) VALUES ('EN','G0108')</v>
      </c>
    </row>
    <row r="384" spans="1:4" x14ac:dyDescent="0.3">
      <c r="A384" t="s">
        <v>660</v>
      </c>
      <c r="B384" t="s">
        <v>1071</v>
      </c>
      <c r="C384" t="str">
        <f t="shared" si="5"/>
        <v>('EN','G0109')</v>
      </c>
      <c r="D384" t="str">
        <f>CONCATENATE("INSERT INTO distribuire_ep (",$A$1,",",$B$1,")"," VALUES ",distribuire_ep!C384)</f>
        <v>INSERT INTO distribuire_ep (codLingua,codEpisodio) VALUES ('EN','G0109')</v>
      </c>
    </row>
    <row r="385" spans="1:4" x14ac:dyDescent="0.3">
      <c r="A385" t="s">
        <v>660</v>
      </c>
      <c r="B385" t="s">
        <v>1072</v>
      </c>
      <c r="C385" t="str">
        <f t="shared" si="5"/>
        <v>('EN','G0110')</v>
      </c>
      <c r="D385" t="str">
        <f>CONCATENATE("INSERT INTO distribuire_ep (",$A$1,",",$B$1,")"," VALUES ",distribuire_ep!C385)</f>
        <v>INSERT INTO distribuire_ep (codLingua,codEpisodio) VALUES ('EN','G0110')</v>
      </c>
    </row>
    <row r="386" spans="1:4" x14ac:dyDescent="0.3">
      <c r="A386" t="s">
        <v>660</v>
      </c>
      <c r="B386" t="s">
        <v>1073</v>
      </c>
      <c r="C386" t="str">
        <f t="shared" si="5"/>
        <v>('EN','G0111')</v>
      </c>
      <c r="D386" t="str">
        <f>CONCATENATE("INSERT INTO distribuire_ep (",$A$1,",",$B$1,")"," VALUES ",distribuire_ep!C386)</f>
        <v>INSERT INTO distribuire_ep (codLingua,codEpisodio) VALUES ('EN','G0111')</v>
      </c>
    </row>
    <row r="387" spans="1:4" x14ac:dyDescent="0.3">
      <c r="A387" t="s">
        <v>660</v>
      </c>
      <c r="B387" t="s">
        <v>1074</v>
      </c>
      <c r="C387" t="str">
        <f t="shared" ref="C387:C450" si="6">CONCATENATE("('",A387,"','",B387,"')")</f>
        <v>('EN','G0112')</v>
      </c>
      <c r="D387" t="str">
        <f>CONCATENATE("INSERT INTO distribuire_ep (",$A$1,",",$B$1,")"," VALUES ",distribuire_ep!C387)</f>
        <v>INSERT INTO distribuire_ep (codLingua,codEpisodio) VALUES ('EN','G0112')</v>
      </c>
    </row>
    <row r="388" spans="1:4" x14ac:dyDescent="0.3">
      <c r="A388" t="s">
        <v>660</v>
      </c>
      <c r="B388" t="s">
        <v>1075</v>
      </c>
      <c r="C388" t="str">
        <f t="shared" si="6"/>
        <v>('EN','G0113')</v>
      </c>
      <c r="D388" t="str">
        <f>CONCATENATE("INSERT INTO distribuire_ep (",$A$1,",",$B$1,")"," VALUES ",distribuire_ep!C388)</f>
        <v>INSERT INTO distribuire_ep (codLingua,codEpisodio) VALUES ('EN','G0113')</v>
      </c>
    </row>
    <row r="389" spans="1:4" x14ac:dyDescent="0.3">
      <c r="A389" t="s">
        <v>660</v>
      </c>
      <c r="B389" t="s">
        <v>1076</v>
      </c>
      <c r="C389" t="str">
        <f t="shared" si="6"/>
        <v>('EN','G0114')</v>
      </c>
      <c r="D389" t="str">
        <f>CONCATENATE("INSERT INTO distribuire_ep (",$A$1,",",$B$1,")"," VALUES ",distribuire_ep!C389)</f>
        <v>INSERT INTO distribuire_ep (codLingua,codEpisodio) VALUES ('EN','G0114')</v>
      </c>
    </row>
    <row r="390" spans="1:4" x14ac:dyDescent="0.3">
      <c r="A390" t="s">
        <v>660</v>
      </c>
      <c r="B390" t="s">
        <v>1077</v>
      </c>
      <c r="C390" t="str">
        <f t="shared" si="6"/>
        <v>('EN','G0115')</v>
      </c>
      <c r="D390" t="str">
        <f>CONCATENATE("INSERT INTO distribuire_ep (",$A$1,",",$B$1,")"," VALUES ",distribuire_ep!C390)</f>
        <v>INSERT INTO distribuire_ep (codLingua,codEpisodio) VALUES ('EN','G0115')</v>
      </c>
    </row>
    <row r="391" spans="1:4" x14ac:dyDescent="0.3">
      <c r="A391" t="s">
        <v>660</v>
      </c>
      <c r="B391" t="s">
        <v>1078</v>
      </c>
      <c r="C391" t="str">
        <f t="shared" si="6"/>
        <v>('EN','G0116')</v>
      </c>
      <c r="D391" t="str">
        <f>CONCATENATE("INSERT INTO distribuire_ep (",$A$1,",",$B$1,")"," VALUES ",distribuire_ep!C391)</f>
        <v>INSERT INTO distribuire_ep (codLingua,codEpisodio) VALUES ('EN','G0116')</v>
      </c>
    </row>
    <row r="392" spans="1:4" x14ac:dyDescent="0.3">
      <c r="A392" t="s">
        <v>660</v>
      </c>
      <c r="B392" t="s">
        <v>1079</v>
      </c>
      <c r="C392" t="str">
        <f t="shared" si="6"/>
        <v>('EN','G0117')</v>
      </c>
      <c r="D392" t="str">
        <f>CONCATENATE("INSERT INTO distribuire_ep (",$A$1,",",$B$1,")"," VALUES ",distribuire_ep!C392)</f>
        <v>INSERT INTO distribuire_ep (codLingua,codEpisodio) VALUES ('EN','G0117')</v>
      </c>
    </row>
    <row r="393" spans="1:4" x14ac:dyDescent="0.3">
      <c r="A393" t="s">
        <v>657</v>
      </c>
      <c r="B393" t="s">
        <v>1063</v>
      </c>
      <c r="C393" t="str">
        <f t="shared" si="6"/>
        <v>('IT','G0101')</v>
      </c>
      <c r="D393" t="str">
        <f>CONCATENATE("INSERT INTO distribuire_ep (",$A$1,",",$B$1,")"," VALUES ",distribuire_ep!C393)</f>
        <v>INSERT INTO distribuire_ep (codLingua,codEpisodio) VALUES ('IT','G0101')</v>
      </c>
    </row>
    <row r="394" spans="1:4" x14ac:dyDescent="0.3">
      <c r="A394" t="s">
        <v>657</v>
      </c>
      <c r="B394" t="s">
        <v>1064</v>
      </c>
      <c r="C394" t="str">
        <f t="shared" si="6"/>
        <v>('IT','G0102')</v>
      </c>
      <c r="D394" t="str">
        <f>CONCATENATE("INSERT INTO distribuire_ep (",$A$1,",",$B$1,")"," VALUES ",distribuire_ep!C394)</f>
        <v>INSERT INTO distribuire_ep (codLingua,codEpisodio) VALUES ('IT','G0102')</v>
      </c>
    </row>
    <row r="395" spans="1:4" x14ac:dyDescent="0.3">
      <c r="A395" t="s">
        <v>657</v>
      </c>
      <c r="B395" t="s">
        <v>1065</v>
      </c>
      <c r="C395" t="str">
        <f t="shared" si="6"/>
        <v>('IT','G0103')</v>
      </c>
      <c r="D395" t="str">
        <f>CONCATENATE("INSERT INTO distribuire_ep (",$A$1,",",$B$1,")"," VALUES ",distribuire_ep!C395)</f>
        <v>INSERT INTO distribuire_ep (codLingua,codEpisodio) VALUES ('IT','G0103')</v>
      </c>
    </row>
    <row r="396" spans="1:4" x14ac:dyDescent="0.3">
      <c r="A396" t="s">
        <v>657</v>
      </c>
      <c r="B396" t="s">
        <v>1066</v>
      </c>
      <c r="C396" t="str">
        <f t="shared" si="6"/>
        <v>('IT','G0104')</v>
      </c>
      <c r="D396" t="str">
        <f>CONCATENATE("INSERT INTO distribuire_ep (",$A$1,",",$B$1,")"," VALUES ",distribuire_ep!C396)</f>
        <v>INSERT INTO distribuire_ep (codLingua,codEpisodio) VALUES ('IT','G0104')</v>
      </c>
    </row>
    <row r="397" spans="1:4" x14ac:dyDescent="0.3">
      <c r="A397" t="s">
        <v>657</v>
      </c>
      <c r="B397" t="s">
        <v>1067</v>
      </c>
      <c r="C397" t="str">
        <f t="shared" si="6"/>
        <v>('IT','G0105')</v>
      </c>
      <c r="D397" t="str">
        <f>CONCATENATE("INSERT INTO distribuire_ep (",$A$1,",",$B$1,")"," VALUES ",distribuire_ep!C397)</f>
        <v>INSERT INTO distribuire_ep (codLingua,codEpisodio) VALUES ('IT','G0105')</v>
      </c>
    </row>
    <row r="398" spans="1:4" x14ac:dyDescent="0.3">
      <c r="A398" t="s">
        <v>657</v>
      </c>
      <c r="B398" t="s">
        <v>1068</v>
      </c>
      <c r="C398" t="str">
        <f t="shared" si="6"/>
        <v>('IT','G0106')</v>
      </c>
      <c r="D398" t="str">
        <f>CONCATENATE("INSERT INTO distribuire_ep (",$A$1,",",$B$1,")"," VALUES ",distribuire_ep!C398)</f>
        <v>INSERT INTO distribuire_ep (codLingua,codEpisodio) VALUES ('IT','G0106')</v>
      </c>
    </row>
    <row r="399" spans="1:4" x14ac:dyDescent="0.3">
      <c r="A399" t="s">
        <v>657</v>
      </c>
      <c r="B399" t="s">
        <v>1069</v>
      </c>
      <c r="C399" t="str">
        <f t="shared" si="6"/>
        <v>('IT','G0107')</v>
      </c>
      <c r="D399" t="str">
        <f>CONCATENATE("INSERT INTO distribuire_ep (",$A$1,",",$B$1,")"," VALUES ",distribuire_ep!C399)</f>
        <v>INSERT INTO distribuire_ep (codLingua,codEpisodio) VALUES ('IT','G0107')</v>
      </c>
    </row>
    <row r="400" spans="1:4" x14ac:dyDescent="0.3">
      <c r="A400" t="s">
        <v>657</v>
      </c>
      <c r="B400" t="s">
        <v>1070</v>
      </c>
      <c r="C400" t="str">
        <f t="shared" si="6"/>
        <v>('IT','G0108')</v>
      </c>
      <c r="D400" t="str">
        <f>CONCATENATE("INSERT INTO distribuire_ep (",$A$1,",",$B$1,")"," VALUES ",distribuire_ep!C400)</f>
        <v>INSERT INTO distribuire_ep (codLingua,codEpisodio) VALUES ('IT','G0108')</v>
      </c>
    </row>
    <row r="401" spans="1:4" x14ac:dyDescent="0.3">
      <c r="A401" t="s">
        <v>657</v>
      </c>
      <c r="B401" t="s">
        <v>1071</v>
      </c>
      <c r="C401" t="str">
        <f t="shared" si="6"/>
        <v>('IT','G0109')</v>
      </c>
      <c r="D401" t="str">
        <f>CONCATENATE("INSERT INTO distribuire_ep (",$A$1,",",$B$1,")"," VALUES ",distribuire_ep!C401)</f>
        <v>INSERT INTO distribuire_ep (codLingua,codEpisodio) VALUES ('IT','G0109')</v>
      </c>
    </row>
    <row r="402" spans="1:4" x14ac:dyDescent="0.3">
      <c r="A402" t="s">
        <v>657</v>
      </c>
      <c r="B402" t="s">
        <v>1072</v>
      </c>
      <c r="C402" t="str">
        <f t="shared" si="6"/>
        <v>('IT','G0110')</v>
      </c>
      <c r="D402" t="str">
        <f>CONCATENATE("INSERT INTO distribuire_ep (",$A$1,",",$B$1,")"," VALUES ",distribuire_ep!C402)</f>
        <v>INSERT INTO distribuire_ep (codLingua,codEpisodio) VALUES ('IT','G0110')</v>
      </c>
    </row>
    <row r="403" spans="1:4" x14ac:dyDescent="0.3">
      <c r="A403" t="s">
        <v>657</v>
      </c>
      <c r="B403" t="s">
        <v>1073</v>
      </c>
      <c r="C403" t="str">
        <f t="shared" si="6"/>
        <v>('IT','G0111')</v>
      </c>
      <c r="D403" t="str">
        <f>CONCATENATE("INSERT INTO distribuire_ep (",$A$1,",",$B$1,")"," VALUES ",distribuire_ep!C403)</f>
        <v>INSERT INTO distribuire_ep (codLingua,codEpisodio) VALUES ('IT','G0111')</v>
      </c>
    </row>
    <row r="404" spans="1:4" x14ac:dyDescent="0.3">
      <c r="A404" t="s">
        <v>657</v>
      </c>
      <c r="B404" t="s">
        <v>1074</v>
      </c>
      <c r="C404" t="str">
        <f t="shared" si="6"/>
        <v>('IT','G0112')</v>
      </c>
      <c r="D404" t="str">
        <f>CONCATENATE("INSERT INTO distribuire_ep (",$A$1,",",$B$1,")"," VALUES ",distribuire_ep!C404)</f>
        <v>INSERT INTO distribuire_ep (codLingua,codEpisodio) VALUES ('IT','G0112')</v>
      </c>
    </row>
    <row r="405" spans="1:4" x14ac:dyDescent="0.3">
      <c r="A405" t="s">
        <v>657</v>
      </c>
      <c r="B405" t="s">
        <v>1075</v>
      </c>
      <c r="C405" t="str">
        <f t="shared" si="6"/>
        <v>('IT','G0113')</v>
      </c>
      <c r="D405" t="str">
        <f>CONCATENATE("INSERT INTO distribuire_ep (",$A$1,",",$B$1,")"," VALUES ",distribuire_ep!C405)</f>
        <v>INSERT INTO distribuire_ep (codLingua,codEpisodio) VALUES ('IT','G0113')</v>
      </c>
    </row>
    <row r="406" spans="1:4" x14ac:dyDescent="0.3">
      <c r="A406" t="s">
        <v>657</v>
      </c>
      <c r="B406" t="s">
        <v>1076</v>
      </c>
      <c r="C406" t="str">
        <f t="shared" si="6"/>
        <v>('IT','G0114')</v>
      </c>
      <c r="D406" t="str">
        <f>CONCATENATE("INSERT INTO distribuire_ep (",$A$1,",",$B$1,")"," VALUES ",distribuire_ep!C406)</f>
        <v>INSERT INTO distribuire_ep (codLingua,codEpisodio) VALUES ('IT','G0114')</v>
      </c>
    </row>
    <row r="407" spans="1:4" x14ac:dyDescent="0.3">
      <c r="A407" t="s">
        <v>657</v>
      </c>
      <c r="B407" t="s">
        <v>1077</v>
      </c>
      <c r="C407" t="str">
        <f t="shared" si="6"/>
        <v>('IT','G0115')</v>
      </c>
      <c r="D407" t="str">
        <f>CONCATENATE("INSERT INTO distribuire_ep (",$A$1,",",$B$1,")"," VALUES ",distribuire_ep!C407)</f>
        <v>INSERT INTO distribuire_ep (codLingua,codEpisodio) VALUES ('IT','G0115')</v>
      </c>
    </row>
    <row r="408" spans="1:4" x14ac:dyDescent="0.3">
      <c r="A408" t="s">
        <v>657</v>
      </c>
      <c r="B408" t="s">
        <v>1078</v>
      </c>
      <c r="C408" t="str">
        <f t="shared" si="6"/>
        <v>('IT','G0116')</v>
      </c>
      <c r="D408" t="str">
        <f>CONCATENATE("INSERT INTO distribuire_ep (",$A$1,",",$B$1,")"," VALUES ",distribuire_ep!C408)</f>
        <v>INSERT INTO distribuire_ep (codLingua,codEpisodio) VALUES ('IT','G0116')</v>
      </c>
    </row>
    <row r="409" spans="1:4" x14ac:dyDescent="0.3">
      <c r="A409" t="s">
        <v>657</v>
      </c>
      <c r="B409" t="s">
        <v>1079</v>
      </c>
      <c r="C409" t="str">
        <f t="shared" si="6"/>
        <v>('IT','G0117')</v>
      </c>
      <c r="D409" t="str">
        <f>CONCATENATE("INSERT INTO distribuire_ep (",$A$1,",",$B$1,")"," VALUES ",distribuire_ep!C409)</f>
        <v>INSERT INTO distribuire_ep (codLingua,codEpisodio) VALUES ('IT','G0117')</v>
      </c>
    </row>
    <row r="410" spans="1:4" x14ac:dyDescent="0.3">
      <c r="A410" t="s">
        <v>658</v>
      </c>
      <c r="B410" t="s">
        <v>1063</v>
      </c>
      <c r="C410" t="str">
        <f t="shared" si="6"/>
        <v>('FR','G0101')</v>
      </c>
      <c r="D410" t="str">
        <f>CONCATENATE("INSERT INTO distribuire_ep (",$A$1,",",$B$1,")"," VALUES ",distribuire_ep!C410)</f>
        <v>INSERT INTO distribuire_ep (codLingua,codEpisodio) VALUES ('FR','G0101')</v>
      </c>
    </row>
    <row r="411" spans="1:4" x14ac:dyDescent="0.3">
      <c r="A411" t="s">
        <v>658</v>
      </c>
      <c r="B411" t="s">
        <v>1064</v>
      </c>
      <c r="C411" t="str">
        <f t="shared" si="6"/>
        <v>('FR','G0102')</v>
      </c>
      <c r="D411" t="str">
        <f>CONCATENATE("INSERT INTO distribuire_ep (",$A$1,",",$B$1,")"," VALUES ",distribuire_ep!C411)</f>
        <v>INSERT INTO distribuire_ep (codLingua,codEpisodio) VALUES ('FR','G0102')</v>
      </c>
    </row>
    <row r="412" spans="1:4" x14ac:dyDescent="0.3">
      <c r="A412" t="s">
        <v>658</v>
      </c>
      <c r="B412" t="s">
        <v>1065</v>
      </c>
      <c r="C412" t="str">
        <f t="shared" si="6"/>
        <v>('FR','G0103')</v>
      </c>
      <c r="D412" t="str">
        <f>CONCATENATE("INSERT INTO distribuire_ep (",$A$1,",",$B$1,")"," VALUES ",distribuire_ep!C412)</f>
        <v>INSERT INTO distribuire_ep (codLingua,codEpisodio) VALUES ('FR','G0103')</v>
      </c>
    </row>
    <row r="413" spans="1:4" x14ac:dyDescent="0.3">
      <c r="A413" t="s">
        <v>658</v>
      </c>
      <c r="B413" t="s">
        <v>1066</v>
      </c>
      <c r="C413" t="str">
        <f t="shared" si="6"/>
        <v>('FR','G0104')</v>
      </c>
      <c r="D413" t="str">
        <f>CONCATENATE("INSERT INTO distribuire_ep (",$A$1,",",$B$1,")"," VALUES ",distribuire_ep!C413)</f>
        <v>INSERT INTO distribuire_ep (codLingua,codEpisodio) VALUES ('FR','G0104')</v>
      </c>
    </row>
    <row r="414" spans="1:4" x14ac:dyDescent="0.3">
      <c r="A414" t="s">
        <v>658</v>
      </c>
      <c r="B414" t="s">
        <v>1067</v>
      </c>
      <c r="C414" t="str">
        <f t="shared" si="6"/>
        <v>('FR','G0105')</v>
      </c>
      <c r="D414" t="str">
        <f>CONCATENATE("INSERT INTO distribuire_ep (",$A$1,",",$B$1,")"," VALUES ",distribuire_ep!C414)</f>
        <v>INSERT INTO distribuire_ep (codLingua,codEpisodio) VALUES ('FR','G0105')</v>
      </c>
    </row>
    <row r="415" spans="1:4" x14ac:dyDescent="0.3">
      <c r="A415" t="s">
        <v>658</v>
      </c>
      <c r="B415" t="s">
        <v>1068</v>
      </c>
      <c r="C415" t="str">
        <f t="shared" si="6"/>
        <v>('FR','G0106')</v>
      </c>
      <c r="D415" t="str">
        <f>CONCATENATE("INSERT INTO distribuire_ep (",$A$1,",",$B$1,")"," VALUES ",distribuire_ep!C415)</f>
        <v>INSERT INTO distribuire_ep (codLingua,codEpisodio) VALUES ('FR','G0106')</v>
      </c>
    </row>
    <row r="416" spans="1:4" x14ac:dyDescent="0.3">
      <c r="A416" t="s">
        <v>658</v>
      </c>
      <c r="B416" t="s">
        <v>1069</v>
      </c>
      <c r="C416" t="str">
        <f t="shared" si="6"/>
        <v>('FR','G0107')</v>
      </c>
      <c r="D416" t="str">
        <f>CONCATENATE("INSERT INTO distribuire_ep (",$A$1,",",$B$1,")"," VALUES ",distribuire_ep!C416)</f>
        <v>INSERT INTO distribuire_ep (codLingua,codEpisodio) VALUES ('FR','G0107')</v>
      </c>
    </row>
    <row r="417" spans="1:4" x14ac:dyDescent="0.3">
      <c r="A417" t="s">
        <v>658</v>
      </c>
      <c r="B417" t="s">
        <v>1070</v>
      </c>
      <c r="C417" t="str">
        <f t="shared" si="6"/>
        <v>('FR','G0108')</v>
      </c>
      <c r="D417" t="str">
        <f>CONCATENATE("INSERT INTO distribuire_ep (",$A$1,",",$B$1,")"," VALUES ",distribuire_ep!C417)</f>
        <v>INSERT INTO distribuire_ep (codLingua,codEpisodio) VALUES ('FR','G0108')</v>
      </c>
    </row>
    <row r="418" spans="1:4" x14ac:dyDescent="0.3">
      <c r="A418" t="s">
        <v>658</v>
      </c>
      <c r="B418" t="s">
        <v>1071</v>
      </c>
      <c r="C418" t="str">
        <f t="shared" si="6"/>
        <v>('FR','G0109')</v>
      </c>
      <c r="D418" t="str">
        <f>CONCATENATE("INSERT INTO distribuire_ep (",$A$1,",",$B$1,")"," VALUES ",distribuire_ep!C418)</f>
        <v>INSERT INTO distribuire_ep (codLingua,codEpisodio) VALUES ('FR','G0109')</v>
      </c>
    </row>
    <row r="419" spans="1:4" x14ac:dyDescent="0.3">
      <c r="A419" t="s">
        <v>658</v>
      </c>
      <c r="B419" t="s">
        <v>1072</v>
      </c>
      <c r="C419" t="str">
        <f t="shared" si="6"/>
        <v>('FR','G0110')</v>
      </c>
      <c r="D419" t="str">
        <f>CONCATENATE("INSERT INTO distribuire_ep (",$A$1,",",$B$1,")"," VALUES ",distribuire_ep!C419)</f>
        <v>INSERT INTO distribuire_ep (codLingua,codEpisodio) VALUES ('FR','G0110')</v>
      </c>
    </row>
    <row r="420" spans="1:4" x14ac:dyDescent="0.3">
      <c r="A420" t="s">
        <v>658</v>
      </c>
      <c r="B420" t="s">
        <v>1073</v>
      </c>
      <c r="C420" t="str">
        <f t="shared" si="6"/>
        <v>('FR','G0111')</v>
      </c>
      <c r="D420" t="str">
        <f>CONCATENATE("INSERT INTO distribuire_ep (",$A$1,",",$B$1,")"," VALUES ",distribuire_ep!C420)</f>
        <v>INSERT INTO distribuire_ep (codLingua,codEpisodio) VALUES ('FR','G0111')</v>
      </c>
    </row>
    <row r="421" spans="1:4" x14ac:dyDescent="0.3">
      <c r="A421" t="s">
        <v>658</v>
      </c>
      <c r="B421" t="s">
        <v>1074</v>
      </c>
      <c r="C421" t="str">
        <f t="shared" si="6"/>
        <v>('FR','G0112')</v>
      </c>
      <c r="D421" t="str">
        <f>CONCATENATE("INSERT INTO distribuire_ep (",$A$1,",",$B$1,")"," VALUES ",distribuire_ep!C421)</f>
        <v>INSERT INTO distribuire_ep (codLingua,codEpisodio) VALUES ('FR','G0112')</v>
      </c>
    </row>
    <row r="422" spans="1:4" x14ac:dyDescent="0.3">
      <c r="A422" t="s">
        <v>658</v>
      </c>
      <c r="B422" t="s">
        <v>1075</v>
      </c>
      <c r="C422" t="str">
        <f t="shared" si="6"/>
        <v>('FR','G0113')</v>
      </c>
      <c r="D422" t="str">
        <f>CONCATENATE("INSERT INTO distribuire_ep (",$A$1,",",$B$1,")"," VALUES ",distribuire_ep!C422)</f>
        <v>INSERT INTO distribuire_ep (codLingua,codEpisodio) VALUES ('FR','G0113')</v>
      </c>
    </row>
    <row r="423" spans="1:4" x14ac:dyDescent="0.3">
      <c r="A423" t="s">
        <v>658</v>
      </c>
      <c r="B423" t="s">
        <v>1076</v>
      </c>
      <c r="C423" t="str">
        <f t="shared" si="6"/>
        <v>('FR','G0114')</v>
      </c>
      <c r="D423" t="str">
        <f>CONCATENATE("INSERT INTO distribuire_ep (",$A$1,",",$B$1,")"," VALUES ",distribuire_ep!C423)</f>
        <v>INSERT INTO distribuire_ep (codLingua,codEpisodio) VALUES ('FR','G0114')</v>
      </c>
    </row>
    <row r="424" spans="1:4" x14ac:dyDescent="0.3">
      <c r="A424" t="s">
        <v>658</v>
      </c>
      <c r="B424" t="s">
        <v>1077</v>
      </c>
      <c r="C424" t="str">
        <f t="shared" si="6"/>
        <v>('FR','G0115')</v>
      </c>
      <c r="D424" t="str">
        <f>CONCATENATE("INSERT INTO distribuire_ep (",$A$1,",",$B$1,")"," VALUES ",distribuire_ep!C424)</f>
        <v>INSERT INTO distribuire_ep (codLingua,codEpisodio) VALUES ('FR','G0115')</v>
      </c>
    </row>
    <row r="425" spans="1:4" x14ac:dyDescent="0.3">
      <c r="A425" t="s">
        <v>658</v>
      </c>
      <c r="B425" t="s">
        <v>1078</v>
      </c>
      <c r="C425" t="str">
        <f t="shared" si="6"/>
        <v>('FR','G0116')</v>
      </c>
      <c r="D425" t="str">
        <f>CONCATENATE("INSERT INTO distribuire_ep (",$A$1,",",$B$1,")"," VALUES ",distribuire_ep!C425)</f>
        <v>INSERT INTO distribuire_ep (codLingua,codEpisodio) VALUES ('FR','G0116')</v>
      </c>
    </row>
    <row r="426" spans="1:4" x14ac:dyDescent="0.3">
      <c r="A426" t="s">
        <v>658</v>
      </c>
      <c r="B426" t="s">
        <v>1079</v>
      </c>
      <c r="C426" t="str">
        <f t="shared" si="6"/>
        <v>('FR','G0117')</v>
      </c>
      <c r="D426" t="str">
        <f>CONCATENATE("INSERT INTO distribuire_ep (",$A$1,",",$B$1,")"," VALUES ",distribuire_ep!C426)</f>
        <v>INSERT INTO distribuire_ep (codLingua,codEpisodio) VALUES ('FR','G0117')</v>
      </c>
    </row>
    <row r="427" spans="1:4" x14ac:dyDescent="0.3">
      <c r="A427" t="s">
        <v>657</v>
      </c>
      <c r="B427" t="s">
        <v>1080</v>
      </c>
      <c r="C427" t="str">
        <f t="shared" si="6"/>
        <v>('IT','H0101')</v>
      </c>
      <c r="D427" t="str">
        <f>CONCATENATE("INSERT INTO distribuire_ep (",$A$1,",",$B$1,")"," VALUES ",distribuire_ep!C427)</f>
        <v>INSERT INTO distribuire_ep (codLingua,codEpisodio) VALUES ('IT','H0101')</v>
      </c>
    </row>
    <row r="428" spans="1:4" x14ac:dyDescent="0.3">
      <c r="A428" t="s">
        <v>657</v>
      </c>
      <c r="B428" t="s">
        <v>1081</v>
      </c>
      <c r="C428" t="str">
        <f t="shared" si="6"/>
        <v>('IT','H0102')</v>
      </c>
      <c r="D428" t="str">
        <f>CONCATENATE("INSERT INTO distribuire_ep (",$A$1,",",$B$1,")"," VALUES ",distribuire_ep!C428)</f>
        <v>INSERT INTO distribuire_ep (codLingua,codEpisodio) VALUES ('IT','H0102')</v>
      </c>
    </row>
    <row r="429" spans="1:4" x14ac:dyDescent="0.3">
      <c r="A429" t="s">
        <v>657</v>
      </c>
      <c r="B429" t="s">
        <v>1082</v>
      </c>
      <c r="C429" t="str">
        <f t="shared" si="6"/>
        <v>('IT','H0103')</v>
      </c>
      <c r="D429" t="str">
        <f>CONCATENATE("INSERT INTO distribuire_ep (",$A$1,",",$B$1,")"," VALUES ",distribuire_ep!C429)</f>
        <v>INSERT INTO distribuire_ep (codLingua,codEpisodio) VALUES ('IT','H0103')</v>
      </c>
    </row>
    <row r="430" spans="1:4" x14ac:dyDescent="0.3">
      <c r="A430" t="s">
        <v>657</v>
      </c>
      <c r="B430" t="s">
        <v>1083</v>
      </c>
      <c r="C430" t="str">
        <f t="shared" si="6"/>
        <v>('IT','H0104')</v>
      </c>
      <c r="D430" t="str">
        <f>CONCATENATE("INSERT INTO distribuire_ep (",$A$1,",",$B$1,")"," VALUES ",distribuire_ep!C430)</f>
        <v>INSERT INTO distribuire_ep (codLingua,codEpisodio) VALUES ('IT','H0104')</v>
      </c>
    </row>
    <row r="431" spans="1:4" x14ac:dyDescent="0.3">
      <c r="A431" t="s">
        <v>657</v>
      </c>
      <c r="B431" t="s">
        <v>1084</v>
      </c>
      <c r="C431" t="str">
        <f t="shared" si="6"/>
        <v>('IT','H0105')</v>
      </c>
      <c r="D431" t="str">
        <f>CONCATENATE("INSERT INTO distribuire_ep (",$A$1,",",$B$1,")"," VALUES ",distribuire_ep!C431)</f>
        <v>INSERT INTO distribuire_ep (codLingua,codEpisodio) VALUES ('IT','H0105')</v>
      </c>
    </row>
    <row r="432" spans="1:4" x14ac:dyDescent="0.3">
      <c r="A432" t="s">
        <v>657</v>
      </c>
      <c r="B432" t="s">
        <v>1085</v>
      </c>
      <c r="C432" t="str">
        <f t="shared" si="6"/>
        <v>('IT','H0106')</v>
      </c>
      <c r="D432" t="str">
        <f>CONCATENATE("INSERT INTO distribuire_ep (",$A$1,",",$B$1,")"," VALUES ",distribuire_ep!C432)</f>
        <v>INSERT INTO distribuire_ep (codLingua,codEpisodio) VALUES ('IT','H0106')</v>
      </c>
    </row>
    <row r="433" spans="1:4" x14ac:dyDescent="0.3">
      <c r="A433" t="s">
        <v>661</v>
      </c>
      <c r="B433" t="s">
        <v>1080</v>
      </c>
      <c r="C433" t="str">
        <f t="shared" si="6"/>
        <v>('SP','H0101')</v>
      </c>
      <c r="D433" t="str">
        <f>CONCATENATE("INSERT INTO distribuire_ep (",$A$1,",",$B$1,")"," VALUES ",distribuire_ep!C433)</f>
        <v>INSERT INTO distribuire_ep (codLingua,codEpisodio) VALUES ('SP','H0101')</v>
      </c>
    </row>
    <row r="434" spans="1:4" x14ac:dyDescent="0.3">
      <c r="A434" t="s">
        <v>661</v>
      </c>
      <c r="B434" t="s">
        <v>1081</v>
      </c>
      <c r="C434" t="str">
        <f t="shared" si="6"/>
        <v>('SP','H0102')</v>
      </c>
      <c r="D434" t="str">
        <f>CONCATENATE("INSERT INTO distribuire_ep (",$A$1,",",$B$1,")"," VALUES ",distribuire_ep!C434)</f>
        <v>INSERT INTO distribuire_ep (codLingua,codEpisodio) VALUES ('SP','H0102')</v>
      </c>
    </row>
    <row r="435" spans="1:4" x14ac:dyDescent="0.3">
      <c r="A435" t="s">
        <v>661</v>
      </c>
      <c r="B435" t="s">
        <v>1082</v>
      </c>
      <c r="C435" t="str">
        <f t="shared" si="6"/>
        <v>('SP','H0103')</v>
      </c>
      <c r="D435" t="str">
        <f>CONCATENATE("INSERT INTO distribuire_ep (",$A$1,",",$B$1,")"," VALUES ",distribuire_ep!C435)</f>
        <v>INSERT INTO distribuire_ep (codLingua,codEpisodio) VALUES ('SP','H0103')</v>
      </c>
    </row>
    <row r="436" spans="1:4" x14ac:dyDescent="0.3">
      <c r="A436" t="s">
        <v>661</v>
      </c>
      <c r="B436" t="s">
        <v>1083</v>
      </c>
      <c r="C436" t="str">
        <f t="shared" si="6"/>
        <v>('SP','H0104')</v>
      </c>
      <c r="D436" t="str">
        <f>CONCATENATE("INSERT INTO distribuire_ep (",$A$1,",",$B$1,")"," VALUES ",distribuire_ep!C436)</f>
        <v>INSERT INTO distribuire_ep (codLingua,codEpisodio) VALUES ('SP','H0104')</v>
      </c>
    </row>
    <row r="437" spans="1:4" x14ac:dyDescent="0.3">
      <c r="A437" t="s">
        <v>661</v>
      </c>
      <c r="B437" t="s">
        <v>1084</v>
      </c>
      <c r="C437" t="str">
        <f t="shared" si="6"/>
        <v>('SP','H0105')</v>
      </c>
      <c r="D437" t="str">
        <f>CONCATENATE("INSERT INTO distribuire_ep (",$A$1,",",$B$1,")"," VALUES ",distribuire_ep!C437)</f>
        <v>INSERT INTO distribuire_ep (codLingua,codEpisodio) VALUES ('SP','H0105')</v>
      </c>
    </row>
    <row r="438" spans="1:4" x14ac:dyDescent="0.3">
      <c r="A438" t="s">
        <v>661</v>
      </c>
      <c r="B438" t="s">
        <v>1085</v>
      </c>
      <c r="C438" t="str">
        <f t="shared" si="6"/>
        <v>('SP','H0106')</v>
      </c>
      <c r="D438" t="str">
        <f>CONCATENATE("INSERT INTO distribuire_ep (",$A$1,",",$B$1,")"," VALUES ",distribuire_ep!C438)</f>
        <v>INSERT INTO distribuire_ep (codLingua,codEpisodio) VALUES ('SP','H0106')</v>
      </c>
    </row>
    <row r="439" spans="1:4" x14ac:dyDescent="0.3">
      <c r="A439" t="s">
        <v>664</v>
      </c>
      <c r="B439" t="s">
        <v>1080</v>
      </c>
      <c r="C439" t="str">
        <f t="shared" si="6"/>
        <v>('CIN','H0101')</v>
      </c>
      <c r="D439" t="str">
        <f>CONCATENATE("INSERT INTO distribuire_ep (",$A$1,",",$B$1,")"," VALUES ",distribuire_ep!C439)</f>
        <v>INSERT INTO distribuire_ep (codLingua,codEpisodio) VALUES ('CIN','H0101')</v>
      </c>
    </row>
    <row r="440" spans="1:4" x14ac:dyDescent="0.3">
      <c r="A440" t="s">
        <v>664</v>
      </c>
      <c r="B440" t="s">
        <v>1081</v>
      </c>
      <c r="C440" t="str">
        <f t="shared" si="6"/>
        <v>('CIN','H0102')</v>
      </c>
      <c r="D440" t="str">
        <f>CONCATENATE("INSERT INTO distribuire_ep (",$A$1,",",$B$1,")"," VALUES ",distribuire_ep!C440)</f>
        <v>INSERT INTO distribuire_ep (codLingua,codEpisodio) VALUES ('CIN','H0102')</v>
      </c>
    </row>
    <row r="441" spans="1:4" x14ac:dyDescent="0.3">
      <c r="A441" t="s">
        <v>664</v>
      </c>
      <c r="B441" t="s">
        <v>1082</v>
      </c>
      <c r="C441" t="str">
        <f t="shared" si="6"/>
        <v>('CIN','H0103')</v>
      </c>
      <c r="D441" t="str">
        <f>CONCATENATE("INSERT INTO distribuire_ep (",$A$1,",",$B$1,")"," VALUES ",distribuire_ep!C441)</f>
        <v>INSERT INTO distribuire_ep (codLingua,codEpisodio) VALUES ('CIN','H0103')</v>
      </c>
    </row>
    <row r="442" spans="1:4" x14ac:dyDescent="0.3">
      <c r="A442" t="s">
        <v>664</v>
      </c>
      <c r="B442" t="s">
        <v>1083</v>
      </c>
      <c r="C442" t="str">
        <f t="shared" si="6"/>
        <v>('CIN','H0104')</v>
      </c>
      <c r="D442" t="str">
        <f>CONCATENATE("INSERT INTO distribuire_ep (",$A$1,",",$B$1,")"," VALUES ",distribuire_ep!C442)</f>
        <v>INSERT INTO distribuire_ep (codLingua,codEpisodio) VALUES ('CIN','H0104')</v>
      </c>
    </row>
    <row r="443" spans="1:4" x14ac:dyDescent="0.3">
      <c r="A443" t="s">
        <v>664</v>
      </c>
      <c r="B443" t="s">
        <v>1084</v>
      </c>
      <c r="C443" t="str">
        <f t="shared" si="6"/>
        <v>('CIN','H0105')</v>
      </c>
      <c r="D443" t="str">
        <f>CONCATENATE("INSERT INTO distribuire_ep (",$A$1,",",$B$1,")"," VALUES ",distribuire_ep!C443)</f>
        <v>INSERT INTO distribuire_ep (codLingua,codEpisodio) VALUES ('CIN','H0105')</v>
      </c>
    </row>
    <row r="444" spans="1:4" x14ac:dyDescent="0.3">
      <c r="A444" t="s">
        <v>664</v>
      </c>
      <c r="B444" t="s">
        <v>1085</v>
      </c>
      <c r="C444" t="str">
        <f t="shared" si="6"/>
        <v>('CIN','H0106')</v>
      </c>
      <c r="D444" t="str">
        <f>CONCATENATE("INSERT INTO distribuire_ep (",$A$1,",",$B$1,")"," VALUES ",distribuire_ep!C444)</f>
        <v>INSERT INTO distribuire_ep (codLingua,codEpisodio) VALUES ('CIN','H0106')</v>
      </c>
    </row>
    <row r="445" spans="1:4" x14ac:dyDescent="0.3">
      <c r="A445" t="s">
        <v>666</v>
      </c>
      <c r="B445" t="s">
        <v>1080</v>
      </c>
      <c r="C445" t="str">
        <f t="shared" si="6"/>
        <v>('AR','H0101')</v>
      </c>
      <c r="D445" t="str">
        <f>CONCATENATE("INSERT INTO distribuire_ep (",$A$1,",",$B$1,")"," VALUES ",distribuire_ep!C445)</f>
        <v>INSERT INTO distribuire_ep (codLingua,codEpisodio) VALUES ('AR','H0101')</v>
      </c>
    </row>
    <row r="446" spans="1:4" x14ac:dyDescent="0.3">
      <c r="A446" t="s">
        <v>666</v>
      </c>
      <c r="B446" t="s">
        <v>1081</v>
      </c>
      <c r="C446" t="str">
        <f t="shared" si="6"/>
        <v>('AR','H0102')</v>
      </c>
      <c r="D446" t="str">
        <f>CONCATENATE("INSERT INTO distribuire_ep (",$A$1,",",$B$1,")"," VALUES ",distribuire_ep!C446)</f>
        <v>INSERT INTO distribuire_ep (codLingua,codEpisodio) VALUES ('AR','H0102')</v>
      </c>
    </row>
    <row r="447" spans="1:4" x14ac:dyDescent="0.3">
      <c r="A447" t="s">
        <v>666</v>
      </c>
      <c r="B447" t="s">
        <v>1082</v>
      </c>
      <c r="C447" t="str">
        <f t="shared" si="6"/>
        <v>('AR','H0103')</v>
      </c>
      <c r="D447" t="str">
        <f>CONCATENATE("INSERT INTO distribuire_ep (",$A$1,",",$B$1,")"," VALUES ",distribuire_ep!C447)</f>
        <v>INSERT INTO distribuire_ep (codLingua,codEpisodio) VALUES ('AR','H0103')</v>
      </c>
    </row>
    <row r="448" spans="1:4" x14ac:dyDescent="0.3">
      <c r="A448" t="s">
        <v>666</v>
      </c>
      <c r="B448" t="s">
        <v>1083</v>
      </c>
      <c r="C448" t="str">
        <f t="shared" si="6"/>
        <v>('AR','H0104')</v>
      </c>
      <c r="D448" t="str">
        <f>CONCATENATE("INSERT INTO distribuire_ep (",$A$1,",",$B$1,")"," VALUES ",distribuire_ep!C448)</f>
        <v>INSERT INTO distribuire_ep (codLingua,codEpisodio) VALUES ('AR','H0104')</v>
      </c>
    </row>
    <row r="449" spans="1:4" x14ac:dyDescent="0.3">
      <c r="A449" t="s">
        <v>666</v>
      </c>
      <c r="B449" t="s">
        <v>1084</v>
      </c>
      <c r="C449" t="str">
        <f t="shared" si="6"/>
        <v>('AR','H0105')</v>
      </c>
      <c r="D449" t="str">
        <f>CONCATENATE("INSERT INTO distribuire_ep (",$A$1,",",$B$1,")"," VALUES ",distribuire_ep!C449)</f>
        <v>INSERT INTO distribuire_ep (codLingua,codEpisodio) VALUES ('AR','H0105')</v>
      </c>
    </row>
    <row r="450" spans="1:4" x14ac:dyDescent="0.3">
      <c r="A450" t="s">
        <v>666</v>
      </c>
      <c r="B450" t="s">
        <v>1085</v>
      </c>
      <c r="C450" t="str">
        <f t="shared" si="6"/>
        <v>('AR','H0106')</v>
      </c>
      <c r="D450" t="str">
        <f>CONCATENATE("INSERT INTO distribuire_ep (",$A$1,",",$B$1,")"," VALUES ",distribuire_ep!C450)</f>
        <v>INSERT INTO distribuire_ep (codLingua,codEpisodio) VALUES ('AR','H0106')</v>
      </c>
    </row>
    <row r="451" spans="1:4" x14ac:dyDescent="0.3">
      <c r="A451" t="s">
        <v>660</v>
      </c>
      <c r="B451" t="s">
        <v>1080</v>
      </c>
      <c r="C451" t="str">
        <f t="shared" ref="C451:C514" si="7">CONCATENATE("('",A451,"','",B451,"')")</f>
        <v>('EN','H0101')</v>
      </c>
      <c r="D451" t="str">
        <f>CONCATENATE("INSERT INTO distribuire_ep (",$A$1,",",$B$1,")"," VALUES ",distribuire_ep!C451)</f>
        <v>INSERT INTO distribuire_ep (codLingua,codEpisodio) VALUES ('EN','H0101')</v>
      </c>
    </row>
    <row r="452" spans="1:4" x14ac:dyDescent="0.3">
      <c r="A452" t="s">
        <v>660</v>
      </c>
      <c r="B452" t="s">
        <v>1081</v>
      </c>
      <c r="C452" t="str">
        <f t="shared" si="7"/>
        <v>('EN','H0102')</v>
      </c>
      <c r="D452" t="str">
        <f>CONCATENATE("INSERT INTO distribuire_ep (",$A$1,",",$B$1,")"," VALUES ",distribuire_ep!C452)</f>
        <v>INSERT INTO distribuire_ep (codLingua,codEpisodio) VALUES ('EN','H0102')</v>
      </c>
    </row>
    <row r="453" spans="1:4" x14ac:dyDescent="0.3">
      <c r="A453" t="s">
        <v>660</v>
      </c>
      <c r="B453" t="s">
        <v>1082</v>
      </c>
      <c r="C453" t="str">
        <f t="shared" si="7"/>
        <v>('EN','H0103')</v>
      </c>
      <c r="D453" t="str">
        <f>CONCATENATE("INSERT INTO distribuire_ep (",$A$1,",",$B$1,")"," VALUES ",distribuire_ep!C453)</f>
        <v>INSERT INTO distribuire_ep (codLingua,codEpisodio) VALUES ('EN','H0103')</v>
      </c>
    </row>
    <row r="454" spans="1:4" x14ac:dyDescent="0.3">
      <c r="A454" t="s">
        <v>660</v>
      </c>
      <c r="B454" t="s">
        <v>1083</v>
      </c>
      <c r="C454" t="str">
        <f t="shared" si="7"/>
        <v>('EN','H0104')</v>
      </c>
      <c r="D454" t="str">
        <f>CONCATENATE("INSERT INTO distribuire_ep (",$A$1,",",$B$1,")"," VALUES ",distribuire_ep!C454)</f>
        <v>INSERT INTO distribuire_ep (codLingua,codEpisodio) VALUES ('EN','H0104')</v>
      </c>
    </row>
    <row r="455" spans="1:4" x14ac:dyDescent="0.3">
      <c r="A455" t="s">
        <v>660</v>
      </c>
      <c r="B455" t="s">
        <v>1084</v>
      </c>
      <c r="C455" t="str">
        <f t="shared" si="7"/>
        <v>('EN','H0105')</v>
      </c>
      <c r="D455" t="str">
        <f>CONCATENATE("INSERT INTO distribuire_ep (",$A$1,",",$B$1,")"," VALUES ",distribuire_ep!C455)</f>
        <v>INSERT INTO distribuire_ep (codLingua,codEpisodio) VALUES ('EN','H0105')</v>
      </c>
    </row>
    <row r="456" spans="1:4" x14ac:dyDescent="0.3">
      <c r="A456" t="s">
        <v>660</v>
      </c>
      <c r="B456" t="s">
        <v>1085</v>
      </c>
      <c r="C456" t="str">
        <f t="shared" si="7"/>
        <v>('EN','H0106')</v>
      </c>
      <c r="D456" t="str">
        <f>CONCATENATE("INSERT INTO distribuire_ep (",$A$1,",",$B$1,")"," VALUES ",distribuire_ep!C456)</f>
        <v>INSERT INTO distribuire_ep (codLingua,codEpisodio) VALUES ('EN','H0106')</v>
      </c>
    </row>
    <row r="457" spans="1:4" x14ac:dyDescent="0.3">
      <c r="A457" t="s">
        <v>657</v>
      </c>
      <c r="B457" t="s">
        <v>1086</v>
      </c>
      <c r="C457" t="str">
        <f t="shared" si="7"/>
        <v>('IT','I0101')</v>
      </c>
      <c r="D457" t="str">
        <f>CONCATENATE("INSERT INTO distribuire_ep (",$A$1,",",$B$1,")"," VALUES ",distribuire_ep!C457)</f>
        <v>INSERT INTO distribuire_ep (codLingua,codEpisodio) VALUES ('IT','I0101')</v>
      </c>
    </row>
    <row r="458" spans="1:4" x14ac:dyDescent="0.3">
      <c r="A458" t="s">
        <v>657</v>
      </c>
      <c r="B458" t="s">
        <v>1087</v>
      </c>
      <c r="C458" t="str">
        <f t="shared" si="7"/>
        <v>('IT','I0102')</v>
      </c>
      <c r="D458" t="str">
        <f>CONCATENATE("INSERT INTO distribuire_ep (",$A$1,",",$B$1,")"," VALUES ",distribuire_ep!C458)</f>
        <v>INSERT INTO distribuire_ep (codLingua,codEpisodio) VALUES ('IT','I0102')</v>
      </c>
    </row>
    <row r="459" spans="1:4" x14ac:dyDescent="0.3">
      <c r="A459" t="s">
        <v>657</v>
      </c>
      <c r="B459" t="s">
        <v>1088</v>
      </c>
      <c r="C459" t="str">
        <f t="shared" si="7"/>
        <v>('IT','I0103')</v>
      </c>
      <c r="D459" t="str">
        <f>CONCATENATE("INSERT INTO distribuire_ep (",$A$1,",",$B$1,")"," VALUES ",distribuire_ep!C459)</f>
        <v>INSERT INTO distribuire_ep (codLingua,codEpisodio) VALUES ('IT','I0103')</v>
      </c>
    </row>
    <row r="460" spans="1:4" x14ac:dyDescent="0.3">
      <c r="A460" t="s">
        <v>657</v>
      </c>
      <c r="B460" t="s">
        <v>1089</v>
      </c>
      <c r="C460" t="str">
        <f t="shared" si="7"/>
        <v>('IT','I0104')</v>
      </c>
      <c r="D460" t="str">
        <f>CONCATENATE("INSERT INTO distribuire_ep (",$A$1,",",$B$1,")"," VALUES ",distribuire_ep!C460)</f>
        <v>INSERT INTO distribuire_ep (codLingua,codEpisodio) VALUES ('IT','I0104')</v>
      </c>
    </row>
    <row r="461" spans="1:4" x14ac:dyDescent="0.3">
      <c r="A461" t="s">
        <v>657</v>
      </c>
      <c r="B461" t="s">
        <v>1090</v>
      </c>
      <c r="C461" t="str">
        <f t="shared" si="7"/>
        <v>('IT','I0105')</v>
      </c>
      <c r="D461" t="str">
        <f>CONCATENATE("INSERT INTO distribuire_ep (",$A$1,",",$B$1,")"," VALUES ",distribuire_ep!C461)</f>
        <v>INSERT INTO distribuire_ep (codLingua,codEpisodio) VALUES ('IT','I0105')</v>
      </c>
    </row>
    <row r="462" spans="1:4" x14ac:dyDescent="0.3">
      <c r="A462" t="s">
        <v>657</v>
      </c>
      <c r="B462" t="s">
        <v>1091</v>
      </c>
      <c r="C462" t="str">
        <f t="shared" si="7"/>
        <v>('IT','I0106')</v>
      </c>
      <c r="D462" t="str">
        <f>CONCATENATE("INSERT INTO distribuire_ep (",$A$1,",",$B$1,")"," VALUES ",distribuire_ep!C462)</f>
        <v>INSERT INTO distribuire_ep (codLingua,codEpisodio) VALUES ('IT','I0106')</v>
      </c>
    </row>
    <row r="463" spans="1:4" x14ac:dyDescent="0.3">
      <c r="A463" t="s">
        <v>657</v>
      </c>
      <c r="B463" t="s">
        <v>1092</v>
      </c>
      <c r="C463" t="str">
        <f t="shared" si="7"/>
        <v>('IT','I0107')</v>
      </c>
      <c r="D463" t="str">
        <f>CONCATENATE("INSERT INTO distribuire_ep (",$A$1,",",$B$1,")"," VALUES ",distribuire_ep!C463)</f>
        <v>INSERT INTO distribuire_ep (codLingua,codEpisodio) VALUES ('IT','I0107')</v>
      </c>
    </row>
    <row r="464" spans="1:4" x14ac:dyDescent="0.3">
      <c r="A464" t="s">
        <v>657</v>
      </c>
      <c r="B464" t="s">
        <v>1093</v>
      </c>
      <c r="C464" t="str">
        <f t="shared" si="7"/>
        <v>('IT','I0108')</v>
      </c>
      <c r="D464" t="str">
        <f>CONCATENATE("INSERT INTO distribuire_ep (",$A$1,",",$B$1,")"," VALUES ",distribuire_ep!C464)</f>
        <v>INSERT INTO distribuire_ep (codLingua,codEpisodio) VALUES ('IT','I0108')</v>
      </c>
    </row>
    <row r="465" spans="1:4" x14ac:dyDescent="0.3">
      <c r="A465" t="s">
        <v>657</v>
      </c>
      <c r="B465" t="s">
        <v>1094</v>
      </c>
      <c r="C465" t="str">
        <f t="shared" si="7"/>
        <v>('IT','I0109')</v>
      </c>
      <c r="D465" t="str">
        <f>CONCATENATE("INSERT INTO distribuire_ep (",$A$1,",",$B$1,")"," VALUES ",distribuire_ep!C465)</f>
        <v>INSERT INTO distribuire_ep (codLingua,codEpisodio) VALUES ('IT','I0109')</v>
      </c>
    </row>
    <row r="466" spans="1:4" x14ac:dyDescent="0.3">
      <c r="A466" t="s">
        <v>657</v>
      </c>
      <c r="B466" t="s">
        <v>1095</v>
      </c>
      <c r="C466" t="str">
        <f t="shared" si="7"/>
        <v>('IT','I0110')</v>
      </c>
      <c r="D466" t="str">
        <f>CONCATENATE("INSERT INTO distribuire_ep (",$A$1,",",$B$1,")"," VALUES ",distribuire_ep!C466)</f>
        <v>INSERT INTO distribuire_ep (codLingua,codEpisodio) VALUES ('IT','I0110')</v>
      </c>
    </row>
    <row r="467" spans="1:4" x14ac:dyDescent="0.3">
      <c r="A467" t="s">
        <v>663</v>
      </c>
      <c r="B467" t="s">
        <v>1086</v>
      </c>
      <c r="C467" t="str">
        <f t="shared" si="7"/>
        <v>('TED','I0101')</v>
      </c>
      <c r="D467" t="str">
        <f>CONCATENATE("INSERT INTO distribuire_ep (",$A$1,",",$B$1,")"," VALUES ",distribuire_ep!C467)</f>
        <v>INSERT INTO distribuire_ep (codLingua,codEpisodio) VALUES ('TED','I0101')</v>
      </c>
    </row>
    <row r="468" spans="1:4" x14ac:dyDescent="0.3">
      <c r="A468" t="s">
        <v>663</v>
      </c>
      <c r="B468" t="s">
        <v>1087</v>
      </c>
      <c r="C468" t="str">
        <f t="shared" si="7"/>
        <v>('TED','I0102')</v>
      </c>
      <c r="D468" t="str">
        <f>CONCATENATE("INSERT INTO distribuire_ep (",$A$1,",",$B$1,")"," VALUES ",distribuire_ep!C468)</f>
        <v>INSERT INTO distribuire_ep (codLingua,codEpisodio) VALUES ('TED','I0102')</v>
      </c>
    </row>
    <row r="469" spans="1:4" x14ac:dyDescent="0.3">
      <c r="A469" t="s">
        <v>663</v>
      </c>
      <c r="B469" t="s">
        <v>1088</v>
      </c>
      <c r="C469" t="str">
        <f t="shared" si="7"/>
        <v>('TED','I0103')</v>
      </c>
      <c r="D469" t="str">
        <f>CONCATENATE("INSERT INTO distribuire_ep (",$A$1,",",$B$1,")"," VALUES ",distribuire_ep!C469)</f>
        <v>INSERT INTO distribuire_ep (codLingua,codEpisodio) VALUES ('TED','I0103')</v>
      </c>
    </row>
    <row r="470" spans="1:4" x14ac:dyDescent="0.3">
      <c r="A470" t="s">
        <v>663</v>
      </c>
      <c r="B470" t="s">
        <v>1089</v>
      </c>
      <c r="C470" t="str">
        <f t="shared" si="7"/>
        <v>('TED','I0104')</v>
      </c>
      <c r="D470" t="str">
        <f>CONCATENATE("INSERT INTO distribuire_ep (",$A$1,",",$B$1,")"," VALUES ",distribuire_ep!C470)</f>
        <v>INSERT INTO distribuire_ep (codLingua,codEpisodio) VALUES ('TED','I0104')</v>
      </c>
    </row>
    <row r="471" spans="1:4" x14ac:dyDescent="0.3">
      <c r="A471" t="s">
        <v>663</v>
      </c>
      <c r="B471" t="s">
        <v>1090</v>
      </c>
      <c r="C471" t="str">
        <f t="shared" si="7"/>
        <v>('TED','I0105')</v>
      </c>
      <c r="D471" t="str">
        <f>CONCATENATE("INSERT INTO distribuire_ep (",$A$1,",",$B$1,")"," VALUES ",distribuire_ep!C471)</f>
        <v>INSERT INTO distribuire_ep (codLingua,codEpisodio) VALUES ('TED','I0105')</v>
      </c>
    </row>
    <row r="472" spans="1:4" x14ac:dyDescent="0.3">
      <c r="A472" t="s">
        <v>663</v>
      </c>
      <c r="B472" t="s">
        <v>1091</v>
      </c>
      <c r="C472" t="str">
        <f t="shared" si="7"/>
        <v>('TED','I0106')</v>
      </c>
      <c r="D472" t="str">
        <f>CONCATENATE("INSERT INTO distribuire_ep (",$A$1,",",$B$1,")"," VALUES ",distribuire_ep!C472)</f>
        <v>INSERT INTO distribuire_ep (codLingua,codEpisodio) VALUES ('TED','I0106')</v>
      </c>
    </row>
    <row r="473" spans="1:4" x14ac:dyDescent="0.3">
      <c r="A473" t="s">
        <v>663</v>
      </c>
      <c r="B473" t="s">
        <v>1092</v>
      </c>
      <c r="C473" t="str">
        <f t="shared" si="7"/>
        <v>('TED','I0107')</v>
      </c>
      <c r="D473" t="str">
        <f>CONCATENATE("INSERT INTO distribuire_ep (",$A$1,",",$B$1,")"," VALUES ",distribuire_ep!C473)</f>
        <v>INSERT INTO distribuire_ep (codLingua,codEpisodio) VALUES ('TED','I0107')</v>
      </c>
    </row>
    <row r="474" spans="1:4" x14ac:dyDescent="0.3">
      <c r="A474" t="s">
        <v>663</v>
      </c>
      <c r="B474" t="s">
        <v>1093</v>
      </c>
      <c r="C474" t="str">
        <f t="shared" si="7"/>
        <v>('TED','I0108')</v>
      </c>
      <c r="D474" t="str">
        <f>CONCATENATE("INSERT INTO distribuire_ep (",$A$1,",",$B$1,")"," VALUES ",distribuire_ep!C474)</f>
        <v>INSERT INTO distribuire_ep (codLingua,codEpisodio) VALUES ('TED','I0108')</v>
      </c>
    </row>
    <row r="475" spans="1:4" x14ac:dyDescent="0.3">
      <c r="A475" t="s">
        <v>663</v>
      </c>
      <c r="B475" t="s">
        <v>1094</v>
      </c>
      <c r="C475" t="str">
        <f t="shared" si="7"/>
        <v>('TED','I0109')</v>
      </c>
      <c r="D475" t="str">
        <f>CONCATENATE("INSERT INTO distribuire_ep (",$A$1,",",$B$1,")"," VALUES ",distribuire_ep!C475)</f>
        <v>INSERT INTO distribuire_ep (codLingua,codEpisodio) VALUES ('TED','I0109')</v>
      </c>
    </row>
    <row r="476" spans="1:4" x14ac:dyDescent="0.3">
      <c r="A476" t="s">
        <v>663</v>
      </c>
      <c r="B476" t="s">
        <v>1095</v>
      </c>
      <c r="C476" t="str">
        <f t="shared" si="7"/>
        <v>('TED','I0110')</v>
      </c>
      <c r="D476" t="str">
        <f>CONCATENATE("INSERT INTO distribuire_ep (",$A$1,",",$B$1,")"," VALUES ",distribuire_ep!C476)</f>
        <v>INSERT INTO distribuire_ep (codLingua,codEpisodio) VALUES ('TED','I0110')</v>
      </c>
    </row>
    <row r="477" spans="1:4" x14ac:dyDescent="0.3">
      <c r="A477" t="s">
        <v>662</v>
      </c>
      <c r="B477" t="s">
        <v>1086</v>
      </c>
      <c r="C477" t="str">
        <f t="shared" si="7"/>
        <v>('RUS','I0101')</v>
      </c>
      <c r="D477" t="str">
        <f>CONCATENATE("INSERT INTO distribuire_ep (",$A$1,",",$B$1,")"," VALUES ",distribuire_ep!C477)</f>
        <v>INSERT INTO distribuire_ep (codLingua,codEpisodio) VALUES ('RUS','I0101')</v>
      </c>
    </row>
    <row r="478" spans="1:4" x14ac:dyDescent="0.3">
      <c r="A478" t="s">
        <v>662</v>
      </c>
      <c r="B478" t="s">
        <v>1087</v>
      </c>
      <c r="C478" t="str">
        <f t="shared" si="7"/>
        <v>('RUS','I0102')</v>
      </c>
      <c r="D478" t="str">
        <f>CONCATENATE("INSERT INTO distribuire_ep (",$A$1,",",$B$1,")"," VALUES ",distribuire_ep!C478)</f>
        <v>INSERT INTO distribuire_ep (codLingua,codEpisodio) VALUES ('RUS','I0102')</v>
      </c>
    </row>
    <row r="479" spans="1:4" x14ac:dyDescent="0.3">
      <c r="A479" t="s">
        <v>662</v>
      </c>
      <c r="B479" t="s">
        <v>1088</v>
      </c>
      <c r="C479" t="str">
        <f t="shared" si="7"/>
        <v>('RUS','I0103')</v>
      </c>
      <c r="D479" t="str">
        <f>CONCATENATE("INSERT INTO distribuire_ep (",$A$1,",",$B$1,")"," VALUES ",distribuire_ep!C479)</f>
        <v>INSERT INTO distribuire_ep (codLingua,codEpisodio) VALUES ('RUS','I0103')</v>
      </c>
    </row>
    <row r="480" spans="1:4" x14ac:dyDescent="0.3">
      <c r="A480" t="s">
        <v>662</v>
      </c>
      <c r="B480" t="s">
        <v>1089</v>
      </c>
      <c r="C480" t="str">
        <f t="shared" si="7"/>
        <v>('RUS','I0104')</v>
      </c>
      <c r="D480" t="str">
        <f>CONCATENATE("INSERT INTO distribuire_ep (",$A$1,",",$B$1,")"," VALUES ",distribuire_ep!C480)</f>
        <v>INSERT INTO distribuire_ep (codLingua,codEpisodio) VALUES ('RUS','I0104')</v>
      </c>
    </row>
    <row r="481" spans="1:4" x14ac:dyDescent="0.3">
      <c r="A481" t="s">
        <v>662</v>
      </c>
      <c r="B481" t="s">
        <v>1090</v>
      </c>
      <c r="C481" t="str">
        <f t="shared" si="7"/>
        <v>('RUS','I0105')</v>
      </c>
      <c r="D481" t="str">
        <f>CONCATENATE("INSERT INTO distribuire_ep (",$A$1,",",$B$1,")"," VALUES ",distribuire_ep!C481)</f>
        <v>INSERT INTO distribuire_ep (codLingua,codEpisodio) VALUES ('RUS','I0105')</v>
      </c>
    </row>
    <row r="482" spans="1:4" x14ac:dyDescent="0.3">
      <c r="A482" t="s">
        <v>662</v>
      </c>
      <c r="B482" t="s">
        <v>1091</v>
      </c>
      <c r="C482" t="str">
        <f t="shared" si="7"/>
        <v>('RUS','I0106')</v>
      </c>
      <c r="D482" t="str">
        <f>CONCATENATE("INSERT INTO distribuire_ep (",$A$1,",",$B$1,")"," VALUES ",distribuire_ep!C482)</f>
        <v>INSERT INTO distribuire_ep (codLingua,codEpisodio) VALUES ('RUS','I0106')</v>
      </c>
    </row>
    <row r="483" spans="1:4" x14ac:dyDescent="0.3">
      <c r="A483" t="s">
        <v>662</v>
      </c>
      <c r="B483" t="s">
        <v>1092</v>
      </c>
      <c r="C483" t="str">
        <f t="shared" si="7"/>
        <v>('RUS','I0107')</v>
      </c>
      <c r="D483" t="str">
        <f>CONCATENATE("INSERT INTO distribuire_ep (",$A$1,",",$B$1,")"," VALUES ",distribuire_ep!C483)</f>
        <v>INSERT INTO distribuire_ep (codLingua,codEpisodio) VALUES ('RUS','I0107')</v>
      </c>
    </row>
    <row r="484" spans="1:4" x14ac:dyDescent="0.3">
      <c r="A484" t="s">
        <v>662</v>
      </c>
      <c r="B484" t="s">
        <v>1093</v>
      </c>
      <c r="C484" t="str">
        <f t="shared" si="7"/>
        <v>('RUS','I0108')</v>
      </c>
      <c r="D484" t="str">
        <f>CONCATENATE("INSERT INTO distribuire_ep (",$A$1,",",$B$1,")"," VALUES ",distribuire_ep!C484)</f>
        <v>INSERT INTO distribuire_ep (codLingua,codEpisodio) VALUES ('RUS','I0108')</v>
      </c>
    </row>
    <row r="485" spans="1:4" x14ac:dyDescent="0.3">
      <c r="A485" t="s">
        <v>662</v>
      </c>
      <c r="B485" t="s">
        <v>1094</v>
      </c>
      <c r="C485" t="str">
        <f t="shared" si="7"/>
        <v>('RUS','I0109')</v>
      </c>
      <c r="D485" t="str">
        <f>CONCATENATE("INSERT INTO distribuire_ep (",$A$1,",",$B$1,")"," VALUES ",distribuire_ep!C485)</f>
        <v>INSERT INTO distribuire_ep (codLingua,codEpisodio) VALUES ('RUS','I0109')</v>
      </c>
    </row>
    <row r="486" spans="1:4" x14ac:dyDescent="0.3">
      <c r="A486" t="s">
        <v>662</v>
      </c>
      <c r="B486" t="s">
        <v>1095</v>
      </c>
      <c r="C486" t="str">
        <f t="shared" si="7"/>
        <v>('RUS','I0110')</v>
      </c>
      <c r="D486" t="str">
        <f>CONCATENATE("INSERT INTO distribuire_ep (",$A$1,",",$B$1,")"," VALUES ",distribuire_ep!C486)</f>
        <v>INSERT INTO distribuire_ep (codLingua,codEpisodio) VALUES ('RUS','I0110')</v>
      </c>
    </row>
    <row r="487" spans="1:4" x14ac:dyDescent="0.3">
      <c r="A487" t="s">
        <v>660</v>
      </c>
      <c r="B487" t="s">
        <v>1096</v>
      </c>
      <c r="C487" t="str">
        <f t="shared" si="7"/>
        <v>('EN','J0101')</v>
      </c>
      <c r="D487" t="str">
        <f>CONCATENATE("INSERT INTO distribuire_ep (",$A$1,",",$B$1,")"," VALUES ",distribuire_ep!C487)</f>
        <v>INSERT INTO distribuire_ep (codLingua,codEpisodio) VALUES ('EN','J0101')</v>
      </c>
    </row>
    <row r="488" spans="1:4" x14ac:dyDescent="0.3">
      <c r="A488" t="s">
        <v>660</v>
      </c>
      <c r="B488" t="s">
        <v>1097</v>
      </c>
      <c r="C488" t="str">
        <f t="shared" si="7"/>
        <v>('EN','J0102')</v>
      </c>
      <c r="D488" t="str">
        <f>CONCATENATE("INSERT INTO distribuire_ep (",$A$1,",",$B$1,")"," VALUES ",distribuire_ep!C488)</f>
        <v>INSERT INTO distribuire_ep (codLingua,codEpisodio) VALUES ('EN','J0102')</v>
      </c>
    </row>
    <row r="489" spans="1:4" x14ac:dyDescent="0.3">
      <c r="A489" t="s">
        <v>660</v>
      </c>
      <c r="B489" t="s">
        <v>1098</v>
      </c>
      <c r="C489" t="str">
        <f t="shared" si="7"/>
        <v>('EN','J0103')</v>
      </c>
      <c r="D489" t="str">
        <f>CONCATENATE("INSERT INTO distribuire_ep (",$A$1,",",$B$1,")"," VALUES ",distribuire_ep!C489)</f>
        <v>INSERT INTO distribuire_ep (codLingua,codEpisodio) VALUES ('EN','J0103')</v>
      </c>
    </row>
    <row r="490" spans="1:4" x14ac:dyDescent="0.3">
      <c r="A490" t="s">
        <v>660</v>
      </c>
      <c r="B490" t="s">
        <v>1099</v>
      </c>
      <c r="C490" t="str">
        <f t="shared" si="7"/>
        <v>('EN','J0104')</v>
      </c>
      <c r="D490" t="str">
        <f>CONCATENATE("INSERT INTO distribuire_ep (",$A$1,",",$B$1,")"," VALUES ",distribuire_ep!C490)</f>
        <v>INSERT INTO distribuire_ep (codLingua,codEpisodio) VALUES ('EN','J0104')</v>
      </c>
    </row>
    <row r="491" spans="1:4" x14ac:dyDescent="0.3">
      <c r="A491" t="s">
        <v>660</v>
      </c>
      <c r="B491" t="s">
        <v>1100</v>
      </c>
      <c r="C491" t="str">
        <f t="shared" si="7"/>
        <v>('EN','J0105')</v>
      </c>
      <c r="D491" t="str">
        <f>CONCATENATE("INSERT INTO distribuire_ep (",$A$1,",",$B$1,")"," VALUES ",distribuire_ep!C491)</f>
        <v>INSERT INTO distribuire_ep (codLingua,codEpisodio) VALUES ('EN','J0105')</v>
      </c>
    </row>
    <row r="492" spans="1:4" x14ac:dyDescent="0.3">
      <c r="A492" t="s">
        <v>660</v>
      </c>
      <c r="B492" t="s">
        <v>1101</v>
      </c>
      <c r="C492" t="str">
        <f t="shared" si="7"/>
        <v>('EN','J0106')</v>
      </c>
      <c r="D492" t="str">
        <f>CONCATENATE("INSERT INTO distribuire_ep (",$A$1,",",$B$1,")"," VALUES ",distribuire_ep!C492)</f>
        <v>INSERT INTO distribuire_ep (codLingua,codEpisodio) VALUES ('EN','J0106')</v>
      </c>
    </row>
    <row r="493" spans="1:4" x14ac:dyDescent="0.3">
      <c r="A493" t="s">
        <v>660</v>
      </c>
      <c r="B493" t="s">
        <v>1102</v>
      </c>
      <c r="C493" t="str">
        <f t="shared" si="7"/>
        <v>('EN','J0107')</v>
      </c>
      <c r="D493" t="str">
        <f>CONCATENATE("INSERT INTO distribuire_ep (",$A$1,",",$B$1,")"," VALUES ",distribuire_ep!C493)</f>
        <v>INSERT INTO distribuire_ep (codLingua,codEpisodio) VALUES ('EN','J0107')</v>
      </c>
    </row>
    <row r="494" spans="1:4" x14ac:dyDescent="0.3">
      <c r="A494" t="s">
        <v>660</v>
      </c>
      <c r="B494" t="s">
        <v>1103</v>
      </c>
      <c r="C494" t="str">
        <f t="shared" si="7"/>
        <v>('EN','J0108')</v>
      </c>
      <c r="D494" t="str">
        <f>CONCATENATE("INSERT INTO distribuire_ep (",$A$1,",",$B$1,")"," VALUES ",distribuire_ep!C494)</f>
        <v>INSERT INTO distribuire_ep (codLingua,codEpisodio) VALUES ('EN','J0108')</v>
      </c>
    </row>
    <row r="495" spans="1:4" x14ac:dyDescent="0.3">
      <c r="A495" t="s">
        <v>660</v>
      </c>
      <c r="B495" t="s">
        <v>1104</v>
      </c>
      <c r="C495" t="str">
        <f t="shared" si="7"/>
        <v>('EN','J0109')</v>
      </c>
      <c r="D495" t="str">
        <f>CONCATENATE("INSERT INTO distribuire_ep (",$A$1,",",$B$1,")"," VALUES ",distribuire_ep!C495)</f>
        <v>INSERT INTO distribuire_ep (codLingua,codEpisodio) VALUES ('EN','J0109')</v>
      </c>
    </row>
    <row r="496" spans="1:4" x14ac:dyDescent="0.3">
      <c r="A496" t="s">
        <v>660</v>
      </c>
      <c r="B496" t="s">
        <v>1105</v>
      </c>
      <c r="C496" t="str">
        <f t="shared" si="7"/>
        <v>('EN','J0110')</v>
      </c>
      <c r="D496" t="str">
        <f>CONCATENATE("INSERT INTO distribuire_ep (",$A$1,",",$B$1,")"," VALUES ",distribuire_ep!C496)</f>
        <v>INSERT INTO distribuire_ep (codLingua,codEpisodio) VALUES ('EN','J0110')</v>
      </c>
    </row>
    <row r="497" spans="1:4" x14ac:dyDescent="0.3">
      <c r="A497" t="s">
        <v>657</v>
      </c>
      <c r="B497" t="s">
        <v>1096</v>
      </c>
      <c r="C497" t="str">
        <f t="shared" si="7"/>
        <v>('IT','J0101')</v>
      </c>
      <c r="D497" t="str">
        <f>CONCATENATE("INSERT INTO distribuire_ep (",$A$1,",",$B$1,")"," VALUES ",distribuire_ep!C497)</f>
        <v>INSERT INTO distribuire_ep (codLingua,codEpisodio) VALUES ('IT','J0101')</v>
      </c>
    </row>
    <row r="498" spans="1:4" x14ac:dyDescent="0.3">
      <c r="A498" t="s">
        <v>657</v>
      </c>
      <c r="B498" t="s">
        <v>1097</v>
      </c>
      <c r="C498" t="str">
        <f t="shared" si="7"/>
        <v>('IT','J0102')</v>
      </c>
      <c r="D498" t="str">
        <f>CONCATENATE("INSERT INTO distribuire_ep (",$A$1,",",$B$1,")"," VALUES ",distribuire_ep!C498)</f>
        <v>INSERT INTO distribuire_ep (codLingua,codEpisodio) VALUES ('IT','J0102')</v>
      </c>
    </row>
    <row r="499" spans="1:4" x14ac:dyDescent="0.3">
      <c r="A499" t="s">
        <v>657</v>
      </c>
      <c r="B499" t="s">
        <v>1098</v>
      </c>
      <c r="C499" t="str">
        <f t="shared" si="7"/>
        <v>('IT','J0103')</v>
      </c>
      <c r="D499" t="str">
        <f>CONCATENATE("INSERT INTO distribuire_ep (",$A$1,",",$B$1,")"," VALUES ",distribuire_ep!C499)</f>
        <v>INSERT INTO distribuire_ep (codLingua,codEpisodio) VALUES ('IT','J0103')</v>
      </c>
    </row>
    <row r="500" spans="1:4" x14ac:dyDescent="0.3">
      <c r="A500" t="s">
        <v>657</v>
      </c>
      <c r="B500" t="s">
        <v>1099</v>
      </c>
      <c r="C500" t="str">
        <f t="shared" si="7"/>
        <v>('IT','J0104')</v>
      </c>
      <c r="D500" t="str">
        <f>CONCATENATE("INSERT INTO distribuire_ep (",$A$1,",",$B$1,")"," VALUES ",distribuire_ep!C500)</f>
        <v>INSERT INTO distribuire_ep (codLingua,codEpisodio) VALUES ('IT','J0104')</v>
      </c>
    </row>
    <row r="501" spans="1:4" x14ac:dyDescent="0.3">
      <c r="A501" t="s">
        <v>657</v>
      </c>
      <c r="B501" t="s">
        <v>1100</v>
      </c>
      <c r="C501" t="str">
        <f t="shared" si="7"/>
        <v>('IT','J0105')</v>
      </c>
      <c r="D501" t="str">
        <f>CONCATENATE("INSERT INTO distribuire_ep (",$A$1,",",$B$1,")"," VALUES ",distribuire_ep!C501)</f>
        <v>INSERT INTO distribuire_ep (codLingua,codEpisodio) VALUES ('IT','J0105')</v>
      </c>
    </row>
    <row r="502" spans="1:4" x14ac:dyDescent="0.3">
      <c r="A502" t="s">
        <v>657</v>
      </c>
      <c r="B502" t="s">
        <v>1101</v>
      </c>
      <c r="C502" t="str">
        <f t="shared" si="7"/>
        <v>('IT','J0106')</v>
      </c>
      <c r="D502" t="str">
        <f>CONCATENATE("INSERT INTO distribuire_ep (",$A$1,",",$B$1,")"," VALUES ",distribuire_ep!C502)</f>
        <v>INSERT INTO distribuire_ep (codLingua,codEpisodio) VALUES ('IT','J0106')</v>
      </c>
    </row>
    <row r="503" spans="1:4" x14ac:dyDescent="0.3">
      <c r="A503" t="s">
        <v>657</v>
      </c>
      <c r="B503" t="s">
        <v>1102</v>
      </c>
      <c r="C503" t="str">
        <f t="shared" si="7"/>
        <v>('IT','J0107')</v>
      </c>
      <c r="D503" t="str">
        <f>CONCATENATE("INSERT INTO distribuire_ep (",$A$1,",",$B$1,")"," VALUES ",distribuire_ep!C503)</f>
        <v>INSERT INTO distribuire_ep (codLingua,codEpisodio) VALUES ('IT','J0107')</v>
      </c>
    </row>
    <row r="504" spans="1:4" x14ac:dyDescent="0.3">
      <c r="A504" t="s">
        <v>657</v>
      </c>
      <c r="B504" t="s">
        <v>1103</v>
      </c>
      <c r="C504" t="str">
        <f t="shared" si="7"/>
        <v>('IT','J0108')</v>
      </c>
      <c r="D504" t="str">
        <f>CONCATENATE("INSERT INTO distribuire_ep (",$A$1,",",$B$1,")"," VALUES ",distribuire_ep!C504)</f>
        <v>INSERT INTO distribuire_ep (codLingua,codEpisodio) VALUES ('IT','J0108')</v>
      </c>
    </row>
    <row r="505" spans="1:4" x14ac:dyDescent="0.3">
      <c r="A505" t="s">
        <v>657</v>
      </c>
      <c r="B505" t="s">
        <v>1104</v>
      </c>
      <c r="C505" t="str">
        <f t="shared" si="7"/>
        <v>('IT','J0109')</v>
      </c>
      <c r="D505" t="str">
        <f>CONCATENATE("INSERT INTO distribuire_ep (",$A$1,",",$B$1,")"," VALUES ",distribuire_ep!C505)</f>
        <v>INSERT INTO distribuire_ep (codLingua,codEpisodio) VALUES ('IT','J0109')</v>
      </c>
    </row>
    <row r="506" spans="1:4" x14ac:dyDescent="0.3">
      <c r="A506" t="s">
        <v>657</v>
      </c>
      <c r="B506" t="s">
        <v>1105</v>
      </c>
      <c r="C506" t="str">
        <f t="shared" si="7"/>
        <v>('IT','J0110')</v>
      </c>
      <c r="D506" t="str">
        <f>CONCATENATE("INSERT INTO distribuire_ep (",$A$1,",",$B$1,")"," VALUES ",distribuire_ep!C506)</f>
        <v>INSERT INTO distribuire_ep (codLingua,codEpisodio) VALUES ('IT','J0110')</v>
      </c>
    </row>
    <row r="507" spans="1:4" x14ac:dyDescent="0.3">
      <c r="A507" t="s">
        <v>661</v>
      </c>
      <c r="B507" t="s">
        <v>1096</v>
      </c>
      <c r="C507" t="str">
        <f t="shared" si="7"/>
        <v>('SP','J0101')</v>
      </c>
      <c r="D507" t="str">
        <f>CONCATENATE("INSERT INTO distribuire_ep (",$A$1,",",$B$1,")"," VALUES ",distribuire_ep!C507)</f>
        <v>INSERT INTO distribuire_ep (codLingua,codEpisodio) VALUES ('SP','J0101')</v>
      </c>
    </row>
    <row r="508" spans="1:4" x14ac:dyDescent="0.3">
      <c r="A508" t="s">
        <v>661</v>
      </c>
      <c r="B508" t="s">
        <v>1097</v>
      </c>
      <c r="C508" t="str">
        <f t="shared" si="7"/>
        <v>('SP','J0102')</v>
      </c>
      <c r="D508" t="str">
        <f>CONCATENATE("INSERT INTO distribuire_ep (",$A$1,",",$B$1,")"," VALUES ",distribuire_ep!C508)</f>
        <v>INSERT INTO distribuire_ep (codLingua,codEpisodio) VALUES ('SP','J0102')</v>
      </c>
    </row>
    <row r="509" spans="1:4" x14ac:dyDescent="0.3">
      <c r="A509" t="s">
        <v>661</v>
      </c>
      <c r="B509" t="s">
        <v>1098</v>
      </c>
      <c r="C509" t="str">
        <f t="shared" si="7"/>
        <v>('SP','J0103')</v>
      </c>
      <c r="D509" t="str">
        <f>CONCATENATE("INSERT INTO distribuire_ep (",$A$1,",",$B$1,")"," VALUES ",distribuire_ep!C509)</f>
        <v>INSERT INTO distribuire_ep (codLingua,codEpisodio) VALUES ('SP','J0103')</v>
      </c>
    </row>
    <row r="510" spans="1:4" x14ac:dyDescent="0.3">
      <c r="A510" t="s">
        <v>661</v>
      </c>
      <c r="B510" t="s">
        <v>1099</v>
      </c>
      <c r="C510" t="str">
        <f t="shared" si="7"/>
        <v>('SP','J0104')</v>
      </c>
      <c r="D510" t="str">
        <f>CONCATENATE("INSERT INTO distribuire_ep (",$A$1,",",$B$1,")"," VALUES ",distribuire_ep!C510)</f>
        <v>INSERT INTO distribuire_ep (codLingua,codEpisodio) VALUES ('SP','J0104')</v>
      </c>
    </row>
    <row r="511" spans="1:4" x14ac:dyDescent="0.3">
      <c r="A511" t="s">
        <v>661</v>
      </c>
      <c r="B511" t="s">
        <v>1100</v>
      </c>
      <c r="C511" t="str">
        <f t="shared" si="7"/>
        <v>('SP','J0105')</v>
      </c>
      <c r="D511" t="str">
        <f>CONCATENATE("INSERT INTO distribuire_ep (",$A$1,",",$B$1,")"," VALUES ",distribuire_ep!C511)</f>
        <v>INSERT INTO distribuire_ep (codLingua,codEpisodio) VALUES ('SP','J0105')</v>
      </c>
    </row>
    <row r="512" spans="1:4" x14ac:dyDescent="0.3">
      <c r="A512" t="s">
        <v>661</v>
      </c>
      <c r="B512" t="s">
        <v>1101</v>
      </c>
      <c r="C512" t="str">
        <f t="shared" si="7"/>
        <v>('SP','J0106')</v>
      </c>
      <c r="D512" t="str">
        <f>CONCATENATE("INSERT INTO distribuire_ep (",$A$1,",",$B$1,")"," VALUES ",distribuire_ep!C512)</f>
        <v>INSERT INTO distribuire_ep (codLingua,codEpisodio) VALUES ('SP','J0106')</v>
      </c>
    </row>
    <row r="513" spans="1:4" x14ac:dyDescent="0.3">
      <c r="A513" t="s">
        <v>661</v>
      </c>
      <c r="B513" t="s">
        <v>1102</v>
      </c>
      <c r="C513" t="str">
        <f t="shared" si="7"/>
        <v>('SP','J0107')</v>
      </c>
      <c r="D513" t="str">
        <f>CONCATENATE("INSERT INTO distribuire_ep (",$A$1,",",$B$1,")"," VALUES ",distribuire_ep!C513)</f>
        <v>INSERT INTO distribuire_ep (codLingua,codEpisodio) VALUES ('SP','J0107')</v>
      </c>
    </row>
    <row r="514" spans="1:4" x14ac:dyDescent="0.3">
      <c r="A514" t="s">
        <v>661</v>
      </c>
      <c r="B514" t="s">
        <v>1103</v>
      </c>
      <c r="C514" t="str">
        <f t="shared" si="7"/>
        <v>('SP','J0108')</v>
      </c>
      <c r="D514" t="str">
        <f>CONCATENATE("INSERT INTO distribuire_ep (",$A$1,",",$B$1,")"," VALUES ",distribuire_ep!C514)</f>
        <v>INSERT INTO distribuire_ep (codLingua,codEpisodio) VALUES ('SP','J0108')</v>
      </c>
    </row>
    <row r="515" spans="1:4" x14ac:dyDescent="0.3">
      <c r="A515" t="s">
        <v>661</v>
      </c>
      <c r="B515" t="s">
        <v>1104</v>
      </c>
      <c r="C515" t="str">
        <f t="shared" ref="C515:C578" si="8">CONCATENATE("('",A515,"','",B515,"')")</f>
        <v>('SP','J0109')</v>
      </c>
      <c r="D515" t="str">
        <f>CONCATENATE("INSERT INTO distribuire_ep (",$A$1,",",$B$1,")"," VALUES ",distribuire_ep!C515)</f>
        <v>INSERT INTO distribuire_ep (codLingua,codEpisodio) VALUES ('SP','J0109')</v>
      </c>
    </row>
    <row r="516" spans="1:4" x14ac:dyDescent="0.3">
      <c r="A516" t="s">
        <v>661</v>
      </c>
      <c r="B516" t="s">
        <v>1105</v>
      </c>
      <c r="C516" t="str">
        <f t="shared" si="8"/>
        <v>('SP','J0110')</v>
      </c>
      <c r="D516" t="str">
        <f>CONCATENATE("INSERT INTO distribuire_ep (",$A$1,",",$B$1,")"," VALUES ",distribuire_ep!C516)</f>
        <v>INSERT INTO distribuire_ep (codLingua,codEpisodio) VALUES ('SP','J0110')</v>
      </c>
    </row>
    <row r="517" spans="1:4" x14ac:dyDescent="0.3">
      <c r="A517" t="s">
        <v>664</v>
      </c>
      <c r="B517" t="s">
        <v>1096</v>
      </c>
      <c r="C517" t="str">
        <f t="shared" si="8"/>
        <v>('CIN','J0101')</v>
      </c>
      <c r="D517" t="str">
        <f>CONCATENATE("INSERT INTO distribuire_ep (",$A$1,",",$B$1,")"," VALUES ",distribuire_ep!C517)</f>
        <v>INSERT INTO distribuire_ep (codLingua,codEpisodio) VALUES ('CIN','J0101')</v>
      </c>
    </row>
    <row r="518" spans="1:4" x14ac:dyDescent="0.3">
      <c r="A518" t="s">
        <v>664</v>
      </c>
      <c r="B518" t="s">
        <v>1097</v>
      </c>
      <c r="C518" t="str">
        <f t="shared" si="8"/>
        <v>('CIN','J0102')</v>
      </c>
      <c r="D518" t="str">
        <f>CONCATENATE("INSERT INTO distribuire_ep (",$A$1,",",$B$1,")"," VALUES ",distribuire_ep!C518)</f>
        <v>INSERT INTO distribuire_ep (codLingua,codEpisodio) VALUES ('CIN','J0102')</v>
      </c>
    </row>
    <row r="519" spans="1:4" x14ac:dyDescent="0.3">
      <c r="A519" t="s">
        <v>664</v>
      </c>
      <c r="B519" t="s">
        <v>1098</v>
      </c>
      <c r="C519" t="str">
        <f t="shared" si="8"/>
        <v>('CIN','J0103')</v>
      </c>
      <c r="D519" t="str">
        <f>CONCATENATE("INSERT INTO distribuire_ep (",$A$1,",",$B$1,")"," VALUES ",distribuire_ep!C519)</f>
        <v>INSERT INTO distribuire_ep (codLingua,codEpisodio) VALUES ('CIN','J0103')</v>
      </c>
    </row>
    <row r="520" spans="1:4" x14ac:dyDescent="0.3">
      <c r="A520" t="s">
        <v>664</v>
      </c>
      <c r="B520" t="s">
        <v>1099</v>
      </c>
      <c r="C520" t="str">
        <f t="shared" si="8"/>
        <v>('CIN','J0104')</v>
      </c>
      <c r="D520" t="str">
        <f>CONCATENATE("INSERT INTO distribuire_ep (",$A$1,",",$B$1,")"," VALUES ",distribuire_ep!C520)</f>
        <v>INSERT INTO distribuire_ep (codLingua,codEpisodio) VALUES ('CIN','J0104')</v>
      </c>
    </row>
    <row r="521" spans="1:4" x14ac:dyDescent="0.3">
      <c r="A521" t="s">
        <v>664</v>
      </c>
      <c r="B521" t="s">
        <v>1100</v>
      </c>
      <c r="C521" t="str">
        <f t="shared" si="8"/>
        <v>('CIN','J0105')</v>
      </c>
      <c r="D521" t="str">
        <f>CONCATENATE("INSERT INTO distribuire_ep (",$A$1,",",$B$1,")"," VALUES ",distribuire_ep!C521)</f>
        <v>INSERT INTO distribuire_ep (codLingua,codEpisodio) VALUES ('CIN','J0105')</v>
      </c>
    </row>
    <row r="522" spans="1:4" x14ac:dyDescent="0.3">
      <c r="A522" t="s">
        <v>664</v>
      </c>
      <c r="B522" t="s">
        <v>1101</v>
      </c>
      <c r="C522" t="str">
        <f t="shared" si="8"/>
        <v>('CIN','J0106')</v>
      </c>
      <c r="D522" t="str">
        <f>CONCATENATE("INSERT INTO distribuire_ep (",$A$1,",",$B$1,")"," VALUES ",distribuire_ep!C522)</f>
        <v>INSERT INTO distribuire_ep (codLingua,codEpisodio) VALUES ('CIN','J0106')</v>
      </c>
    </row>
    <row r="523" spans="1:4" x14ac:dyDescent="0.3">
      <c r="A523" t="s">
        <v>664</v>
      </c>
      <c r="B523" t="s">
        <v>1102</v>
      </c>
      <c r="C523" t="str">
        <f t="shared" si="8"/>
        <v>('CIN','J0107')</v>
      </c>
      <c r="D523" t="str">
        <f>CONCATENATE("INSERT INTO distribuire_ep (",$A$1,",",$B$1,")"," VALUES ",distribuire_ep!C523)</f>
        <v>INSERT INTO distribuire_ep (codLingua,codEpisodio) VALUES ('CIN','J0107')</v>
      </c>
    </row>
    <row r="524" spans="1:4" x14ac:dyDescent="0.3">
      <c r="A524" t="s">
        <v>664</v>
      </c>
      <c r="B524" t="s">
        <v>1103</v>
      </c>
      <c r="C524" t="str">
        <f t="shared" si="8"/>
        <v>('CIN','J0108')</v>
      </c>
      <c r="D524" t="str">
        <f>CONCATENATE("INSERT INTO distribuire_ep (",$A$1,",",$B$1,")"," VALUES ",distribuire_ep!C524)</f>
        <v>INSERT INTO distribuire_ep (codLingua,codEpisodio) VALUES ('CIN','J0108')</v>
      </c>
    </row>
    <row r="525" spans="1:4" x14ac:dyDescent="0.3">
      <c r="A525" t="s">
        <v>664</v>
      </c>
      <c r="B525" t="s">
        <v>1104</v>
      </c>
      <c r="C525" t="str">
        <f t="shared" si="8"/>
        <v>('CIN','J0109')</v>
      </c>
      <c r="D525" t="str">
        <f>CONCATENATE("INSERT INTO distribuire_ep (",$A$1,",",$B$1,")"," VALUES ",distribuire_ep!C525)</f>
        <v>INSERT INTO distribuire_ep (codLingua,codEpisodio) VALUES ('CIN','J0109')</v>
      </c>
    </row>
    <row r="526" spans="1:4" x14ac:dyDescent="0.3">
      <c r="A526" t="s">
        <v>664</v>
      </c>
      <c r="B526" t="s">
        <v>1105</v>
      </c>
      <c r="C526" t="str">
        <f t="shared" si="8"/>
        <v>('CIN','J0110')</v>
      </c>
      <c r="D526" t="str">
        <f>CONCATENATE("INSERT INTO distribuire_ep (",$A$1,",",$B$1,")"," VALUES ",distribuire_ep!C526)</f>
        <v>INSERT INTO distribuire_ep (codLingua,codEpisodio) VALUES ('CIN','J0110')</v>
      </c>
    </row>
    <row r="527" spans="1:4" x14ac:dyDescent="0.3">
      <c r="A527" t="s">
        <v>657</v>
      </c>
      <c r="B527" t="s">
        <v>1106</v>
      </c>
      <c r="C527" t="str">
        <f t="shared" si="8"/>
        <v>('IT','K0101')</v>
      </c>
      <c r="D527" t="str">
        <f>CONCATENATE("INSERT INTO distribuire_ep (",$A$1,",",$B$1,")"," VALUES ",distribuire_ep!C527)</f>
        <v>INSERT INTO distribuire_ep (codLingua,codEpisodio) VALUES ('IT','K0101')</v>
      </c>
    </row>
    <row r="528" spans="1:4" x14ac:dyDescent="0.3">
      <c r="A528" t="s">
        <v>657</v>
      </c>
      <c r="B528" t="s">
        <v>1107</v>
      </c>
      <c r="C528" t="str">
        <f t="shared" si="8"/>
        <v>('IT','K0102')</v>
      </c>
      <c r="D528" t="str">
        <f>CONCATENATE("INSERT INTO distribuire_ep (",$A$1,",",$B$1,")"," VALUES ",distribuire_ep!C528)</f>
        <v>INSERT INTO distribuire_ep (codLingua,codEpisodio) VALUES ('IT','K0102')</v>
      </c>
    </row>
    <row r="529" spans="1:4" x14ac:dyDescent="0.3">
      <c r="A529" t="s">
        <v>657</v>
      </c>
      <c r="B529" t="s">
        <v>1108</v>
      </c>
      <c r="C529" t="str">
        <f t="shared" si="8"/>
        <v>('IT','K0103')</v>
      </c>
      <c r="D529" t="str">
        <f>CONCATENATE("INSERT INTO distribuire_ep (",$A$1,",",$B$1,")"," VALUES ",distribuire_ep!C529)</f>
        <v>INSERT INTO distribuire_ep (codLingua,codEpisodio) VALUES ('IT','K0103')</v>
      </c>
    </row>
    <row r="530" spans="1:4" x14ac:dyDescent="0.3">
      <c r="A530" t="s">
        <v>657</v>
      </c>
      <c r="B530" t="s">
        <v>1109</v>
      </c>
      <c r="C530" t="str">
        <f t="shared" si="8"/>
        <v>('IT','K0201')</v>
      </c>
      <c r="D530" t="str">
        <f>CONCATENATE("INSERT INTO distribuire_ep (",$A$1,",",$B$1,")"," VALUES ",distribuire_ep!C530)</f>
        <v>INSERT INTO distribuire_ep (codLingua,codEpisodio) VALUES ('IT','K0201')</v>
      </c>
    </row>
    <row r="531" spans="1:4" x14ac:dyDescent="0.3">
      <c r="A531" t="s">
        <v>657</v>
      </c>
      <c r="B531" t="s">
        <v>1110</v>
      </c>
      <c r="C531" t="str">
        <f t="shared" si="8"/>
        <v>('IT','K0202')</v>
      </c>
      <c r="D531" t="str">
        <f>CONCATENATE("INSERT INTO distribuire_ep (",$A$1,",",$B$1,")"," VALUES ",distribuire_ep!C531)</f>
        <v>INSERT INTO distribuire_ep (codLingua,codEpisodio) VALUES ('IT','K0202')</v>
      </c>
    </row>
    <row r="532" spans="1:4" x14ac:dyDescent="0.3">
      <c r="A532" t="s">
        <v>657</v>
      </c>
      <c r="B532" t="s">
        <v>1111</v>
      </c>
      <c r="C532" t="str">
        <f t="shared" si="8"/>
        <v>('IT','K0203')</v>
      </c>
      <c r="D532" t="str">
        <f>CONCATENATE("INSERT INTO distribuire_ep (",$A$1,",",$B$1,")"," VALUES ",distribuire_ep!C532)</f>
        <v>INSERT INTO distribuire_ep (codLingua,codEpisodio) VALUES ('IT','K0203')</v>
      </c>
    </row>
    <row r="533" spans="1:4" x14ac:dyDescent="0.3">
      <c r="A533" t="s">
        <v>657</v>
      </c>
      <c r="B533" t="s">
        <v>1112</v>
      </c>
      <c r="C533" t="str">
        <f t="shared" si="8"/>
        <v>('IT','K0301')</v>
      </c>
      <c r="D533" t="str">
        <f>CONCATENATE("INSERT INTO distribuire_ep (",$A$1,",",$B$1,")"," VALUES ",distribuire_ep!C533)</f>
        <v>INSERT INTO distribuire_ep (codLingua,codEpisodio) VALUES ('IT','K0301')</v>
      </c>
    </row>
    <row r="534" spans="1:4" x14ac:dyDescent="0.3">
      <c r="A534" t="s">
        <v>657</v>
      </c>
      <c r="B534" t="s">
        <v>1113</v>
      </c>
      <c r="C534" t="str">
        <f t="shared" si="8"/>
        <v>('IT','K0302')</v>
      </c>
      <c r="D534" t="str">
        <f>CONCATENATE("INSERT INTO distribuire_ep (",$A$1,",",$B$1,")"," VALUES ",distribuire_ep!C534)</f>
        <v>INSERT INTO distribuire_ep (codLingua,codEpisodio) VALUES ('IT','K0302')</v>
      </c>
    </row>
    <row r="535" spans="1:4" x14ac:dyDescent="0.3">
      <c r="A535" t="s">
        <v>657</v>
      </c>
      <c r="B535" t="s">
        <v>1114</v>
      </c>
      <c r="C535" t="str">
        <f t="shared" si="8"/>
        <v>('IT','K0303')</v>
      </c>
      <c r="D535" t="str">
        <f>CONCATENATE("INSERT INTO distribuire_ep (",$A$1,",",$B$1,")"," VALUES ",distribuire_ep!C535)</f>
        <v>INSERT INTO distribuire_ep (codLingua,codEpisodio) VALUES ('IT','K0303')</v>
      </c>
    </row>
    <row r="536" spans="1:4" x14ac:dyDescent="0.3">
      <c r="A536" t="s">
        <v>657</v>
      </c>
      <c r="B536" t="s">
        <v>1115</v>
      </c>
      <c r="C536" t="str">
        <f t="shared" si="8"/>
        <v>('IT','K0401')</v>
      </c>
      <c r="D536" t="str">
        <f>CONCATENATE("INSERT INTO distribuire_ep (",$A$1,",",$B$1,")"," VALUES ",distribuire_ep!C536)</f>
        <v>INSERT INTO distribuire_ep (codLingua,codEpisodio) VALUES ('IT','K0401')</v>
      </c>
    </row>
    <row r="537" spans="1:4" x14ac:dyDescent="0.3">
      <c r="A537" t="s">
        <v>657</v>
      </c>
      <c r="B537" t="s">
        <v>1116</v>
      </c>
      <c r="C537" t="str">
        <f t="shared" si="8"/>
        <v>('IT','K0402')</v>
      </c>
      <c r="D537" t="str">
        <f>CONCATENATE("INSERT INTO distribuire_ep (",$A$1,",",$B$1,")"," VALUES ",distribuire_ep!C537)</f>
        <v>INSERT INTO distribuire_ep (codLingua,codEpisodio) VALUES ('IT','K0402')</v>
      </c>
    </row>
    <row r="538" spans="1:4" x14ac:dyDescent="0.3">
      <c r="A538" t="s">
        <v>657</v>
      </c>
      <c r="B538" t="s">
        <v>1117</v>
      </c>
      <c r="C538" t="str">
        <f t="shared" si="8"/>
        <v>('IT','K0403')</v>
      </c>
      <c r="D538" t="str">
        <f>CONCATENATE("INSERT INTO distribuire_ep (",$A$1,",",$B$1,")"," VALUES ",distribuire_ep!C538)</f>
        <v>INSERT INTO distribuire_ep (codLingua,codEpisodio) VALUES ('IT','K0403')</v>
      </c>
    </row>
    <row r="539" spans="1:4" x14ac:dyDescent="0.3">
      <c r="A539" t="s">
        <v>667</v>
      </c>
      <c r="B539" t="s">
        <v>1106</v>
      </c>
      <c r="C539" t="str">
        <f t="shared" si="8"/>
        <v>('TUR','K0101')</v>
      </c>
      <c r="D539" t="str">
        <f>CONCATENATE("INSERT INTO distribuire_ep (",$A$1,",",$B$1,")"," VALUES ",distribuire_ep!C539)</f>
        <v>INSERT INTO distribuire_ep (codLingua,codEpisodio) VALUES ('TUR','K0101')</v>
      </c>
    </row>
    <row r="540" spans="1:4" x14ac:dyDescent="0.3">
      <c r="A540" t="s">
        <v>667</v>
      </c>
      <c r="B540" t="s">
        <v>1107</v>
      </c>
      <c r="C540" t="str">
        <f t="shared" si="8"/>
        <v>('TUR','K0102')</v>
      </c>
      <c r="D540" t="str">
        <f>CONCATENATE("INSERT INTO distribuire_ep (",$A$1,",",$B$1,")"," VALUES ",distribuire_ep!C540)</f>
        <v>INSERT INTO distribuire_ep (codLingua,codEpisodio) VALUES ('TUR','K0102')</v>
      </c>
    </row>
    <row r="541" spans="1:4" x14ac:dyDescent="0.3">
      <c r="A541" t="s">
        <v>667</v>
      </c>
      <c r="B541" t="s">
        <v>1108</v>
      </c>
      <c r="C541" t="str">
        <f t="shared" si="8"/>
        <v>('TUR','K0103')</v>
      </c>
      <c r="D541" t="str">
        <f>CONCATENATE("INSERT INTO distribuire_ep (",$A$1,",",$B$1,")"," VALUES ",distribuire_ep!C541)</f>
        <v>INSERT INTO distribuire_ep (codLingua,codEpisodio) VALUES ('TUR','K0103')</v>
      </c>
    </row>
    <row r="542" spans="1:4" x14ac:dyDescent="0.3">
      <c r="A542" t="s">
        <v>667</v>
      </c>
      <c r="B542" t="s">
        <v>1109</v>
      </c>
      <c r="C542" t="str">
        <f t="shared" si="8"/>
        <v>('TUR','K0201')</v>
      </c>
      <c r="D542" t="str">
        <f>CONCATENATE("INSERT INTO distribuire_ep (",$A$1,",",$B$1,")"," VALUES ",distribuire_ep!C542)</f>
        <v>INSERT INTO distribuire_ep (codLingua,codEpisodio) VALUES ('TUR','K0201')</v>
      </c>
    </row>
    <row r="543" spans="1:4" x14ac:dyDescent="0.3">
      <c r="A543" t="s">
        <v>667</v>
      </c>
      <c r="B543" t="s">
        <v>1110</v>
      </c>
      <c r="C543" t="str">
        <f t="shared" si="8"/>
        <v>('TUR','K0202')</v>
      </c>
      <c r="D543" t="str">
        <f>CONCATENATE("INSERT INTO distribuire_ep (",$A$1,",",$B$1,")"," VALUES ",distribuire_ep!C543)</f>
        <v>INSERT INTO distribuire_ep (codLingua,codEpisodio) VALUES ('TUR','K0202')</v>
      </c>
    </row>
    <row r="544" spans="1:4" x14ac:dyDescent="0.3">
      <c r="A544" t="s">
        <v>667</v>
      </c>
      <c r="B544" t="s">
        <v>1111</v>
      </c>
      <c r="C544" t="str">
        <f t="shared" si="8"/>
        <v>('TUR','K0203')</v>
      </c>
      <c r="D544" t="str">
        <f>CONCATENATE("INSERT INTO distribuire_ep (",$A$1,",",$B$1,")"," VALUES ",distribuire_ep!C544)</f>
        <v>INSERT INTO distribuire_ep (codLingua,codEpisodio) VALUES ('TUR','K0203')</v>
      </c>
    </row>
    <row r="545" spans="1:4" x14ac:dyDescent="0.3">
      <c r="A545" t="s">
        <v>667</v>
      </c>
      <c r="B545" t="s">
        <v>1112</v>
      </c>
      <c r="C545" t="str">
        <f t="shared" si="8"/>
        <v>('TUR','K0301')</v>
      </c>
      <c r="D545" t="str">
        <f>CONCATENATE("INSERT INTO distribuire_ep (",$A$1,",",$B$1,")"," VALUES ",distribuire_ep!C545)</f>
        <v>INSERT INTO distribuire_ep (codLingua,codEpisodio) VALUES ('TUR','K0301')</v>
      </c>
    </row>
    <row r="546" spans="1:4" x14ac:dyDescent="0.3">
      <c r="A546" t="s">
        <v>667</v>
      </c>
      <c r="B546" t="s">
        <v>1113</v>
      </c>
      <c r="C546" t="str">
        <f t="shared" si="8"/>
        <v>('TUR','K0302')</v>
      </c>
      <c r="D546" t="str">
        <f>CONCATENATE("INSERT INTO distribuire_ep (",$A$1,",",$B$1,")"," VALUES ",distribuire_ep!C546)</f>
        <v>INSERT INTO distribuire_ep (codLingua,codEpisodio) VALUES ('TUR','K0302')</v>
      </c>
    </row>
    <row r="547" spans="1:4" x14ac:dyDescent="0.3">
      <c r="A547" t="s">
        <v>667</v>
      </c>
      <c r="B547" t="s">
        <v>1114</v>
      </c>
      <c r="C547" t="str">
        <f t="shared" si="8"/>
        <v>('TUR','K0303')</v>
      </c>
      <c r="D547" t="str">
        <f>CONCATENATE("INSERT INTO distribuire_ep (",$A$1,",",$B$1,")"," VALUES ",distribuire_ep!C547)</f>
        <v>INSERT INTO distribuire_ep (codLingua,codEpisodio) VALUES ('TUR','K0303')</v>
      </c>
    </row>
    <row r="548" spans="1:4" x14ac:dyDescent="0.3">
      <c r="A548" t="s">
        <v>667</v>
      </c>
      <c r="B548" t="s">
        <v>1115</v>
      </c>
      <c r="C548" t="str">
        <f t="shared" si="8"/>
        <v>('TUR','K0401')</v>
      </c>
      <c r="D548" t="str">
        <f>CONCATENATE("INSERT INTO distribuire_ep (",$A$1,",",$B$1,")"," VALUES ",distribuire_ep!C548)</f>
        <v>INSERT INTO distribuire_ep (codLingua,codEpisodio) VALUES ('TUR','K0401')</v>
      </c>
    </row>
    <row r="549" spans="1:4" x14ac:dyDescent="0.3">
      <c r="A549" t="s">
        <v>667</v>
      </c>
      <c r="B549" t="s">
        <v>1116</v>
      </c>
      <c r="C549" t="str">
        <f t="shared" si="8"/>
        <v>('TUR','K0402')</v>
      </c>
      <c r="D549" t="str">
        <f>CONCATENATE("INSERT INTO distribuire_ep (",$A$1,",",$B$1,")"," VALUES ",distribuire_ep!C549)</f>
        <v>INSERT INTO distribuire_ep (codLingua,codEpisodio) VALUES ('TUR','K0402')</v>
      </c>
    </row>
    <row r="550" spans="1:4" x14ac:dyDescent="0.3">
      <c r="A550" t="s">
        <v>667</v>
      </c>
      <c r="B550" t="s">
        <v>1117</v>
      </c>
      <c r="C550" t="str">
        <f t="shared" si="8"/>
        <v>('TUR','K0403')</v>
      </c>
      <c r="D550" t="str">
        <f>CONCATENATE("INSERT INTO distribuire_ep (",$A$1,",",$B$1,")"," VALUES ",distribuire_ep!C550)</f>
        <v>INSERT INTO distribuire_ep (codLingua,codEpisodio) VALUES ('TUR','K0403')</v>
      </c>
    </row>
    <row r="551" spans="1:4" x14ac:dyDescent="0.3">
      <c r="A551" t="s">
        <v>658</v>
      </c>
      <c r="B551" t="s">
        <v>1106</v>
      </c>
      <c r="C551" t="str">
        <f t="shared" si="8"/>
        <v>('FR','K0101')</v>
      </c>
      <c r="D551" t="str">
        <f>CONCATENATE("INSERT INTO distribuire_ep (",$A$1,",",$B$1,")"," VALUES ",distribuire_ep!C551)</f>
        <v>INSERT INTO distribuire_ep (codLingua,codEpisodio) VALUES ('FR','K0101')</v>
      </c>
    </row>
    <row r="552" spans="1:4" x14ac:dyDescent="0.3">
      <c r="A552" t="s">
        <v>658</v>
      </c>
      <c r="B552" t="s">
        <v>1107</v>
      </c>
      <c r="C552" t="str">
        <f t="shared" si="8"/>
        <v>('FR','K0102')</v>
      </c>
      <c r="D552" t="str">
        <f>CONCATENATE("INSERT INTO distribuire_ep (",$A$1,",",$B$1,")"," VALUES ",distribuire_ep!C552)</f>
        <v>INSERT INTO distribuire_ep (codLingua,codEpisodio) VALUES ('FR','K0102')</v>
      </c>
    </row>
    <row r="553" spans="1:4" x14ac:dyDescent="0.3">
      <c r="A553" t="s">
        <v>658</v>
      </c>
      <c r="B553" t="s">
        <v>1108</v>
      </c>
      <c r="C553" t="str">
        <f t="shared" si="8"/>
        <v>('FR','K0103')</v>
      </c>
      <c r="D553" t="str">
        <f>CONCATENATE("INSERT INTO distribuire_ep (",$A$1,",",$B$1,")"," VALUES ",distribuire_ep!C553)</f>
        <v>INSERT INTO distribuire_ep (codLingua,codEpisodio) VALUES ('FR','K0103')</v>
      </c>
    </row>
    <row r="554" spans="1:4" x14ac:dyDescent="0.3">
      <c r="A554" t="s">
        <v>658</v>
      </c>
      <c r="B554" t="s">
        <v>1109</v>
      </c>
      <c r="C554" t="str">
        <f t="shared" si="8"/>
        <v>('FR','K0201')</v>
      </c>
      <c r="D554" t="str">
        <f>CONCATENATE("INSERT INTO distribuire_ep (",$A$1,",",$B$1,")"," VALUES ",distribuire_ep!C554)</f>
        <v>INSERT INTO distribuire_ep (codLingua,codEpisodio) VALUES ('FR','K0201')</v>
      </c>
    </row>
    <row r="555" spans="1:4" x14ac:dyDescent="0.3">
      <c r="A555" t="s">
        <v>658</v>
      </c>
      <c r="B555" t="s">
        <v>1110</v>
      </c>
      <c r="C555" t="str">
        <f t="shared" si="8"/>
        <v>('FR','K0202')</v>
      </c>
      <c r="D555" t="str">
        <f>CONCATENATE("INSERT INTO distribuire_ep (",$A$1,",",$B$1,")"," VALUES ",distribuire_ep!C555)</f>
        <v>INSERT INTO distribuire_ep (codLingua,codEpisodio) VALUES ('FR','K0202')</v>
      </c>
    </row>
    <row r="556" spans="1:4" x14ac:dyDescent="0.3">
      <c r="A556" t="s">
        <v>658</v>
      </c>
      <c r="B556" t="s">
        <v>1111</v>
      </c>
      <c r="C556" t="str">
        <f t="shared" si="8"/>
        <v>('FR','K0203')</v>
      </c>
      <c r="D556" t="str">
        <f>CONCATENATE("INSERT INTO distribuire_ep (",$A$1,",",$B$1,")"," VALUES ",distribuire_ep!C556)</f>
        <v>INSERT INTO distribuire_ep (codLingua,codEpisodio) VALUES ('FR','K0203')</v>
      </c>
    </row>
    <row r="557" spans="1:4" x14ac:dyDescent="0.3">
      <c r="A557" t="s">
        <v>658</v>
      </c>
      <c r="B557" t="s">
        <v>1112</v>
      </c>
      <c r="C557" t="str">
        <f t="shared" si="8"/>
        <v>('FR','K0301')</v>
      </c>
      <c r="D557" t="str">
        <f>CONCATENATE("INSERT INTO distribuire_ep (",$A$1,",",$B$1,")"," VALUES ",distribuire_ep!C557)</f>
        <v>INSERT INTO distribuire_ep (codLingua,codEpisodio) VALUES ('FR','K0301')</v>
      </c>
    </row>
    <row r="558" spans="1:4" x14ac:dyDescent="0.3">
      <c r="A558" t="s">
        <v>658</v>
      </c>
      <c r="B558" t="s">
        <v>1113</v>
      </c>
      <c r="C558" t="str">
        <f t="shared" si="8"/>
        <v>('FR','K0302')</v>
      </c>
      <c r="D558" t="str">
        <f>CONCATENATE("INSERT INTO distribuire_ep (",$A$1,",",$B$1,")"," VALUES ",distribuire_ep!C558)</f>
        <v>INSERT INTO distribuire_ep (codLingua,codEpisodio) VALUES ('FR','K0302')</v>
      </c>
    </row>
    <row r="559" spans="1:4" x14ac:dyDescent="0.3">
      <c r="A559" t="s">
        <v>658</v>
      </c>
      <c r="B559" t="s">
        <v>1114</v>
      </c>
      <c r="C559" t="str">
        <f t="shared" si="8"/>
        <v>('FR','K0303')</v>
      </c>
      <c r="D559" t="str">
        <f>CONCATENATE("INSERT INTO distribuire_ep (",$A$1,",",$B$1,")"," VALUES ",distribuire_ep!C559)</f>
        <v>INSERT INTO distribuire_ep (codLingua,codEpisodio) VALUES ('FR','K0303')</v>
      </c>
    </row>
    <row r="560" spans="1:4" x14ac:dyDescent="0.3">
      <c r="A560" t="s">
        <v>658</v>
      </c>
      <c r="B560" t="s">
        <v>1115</v>
      </c>
      <c r="C560" t="str">
        <f t="shared" si="8"/>
        <v>('FR','K0401')</v>
      </c>
      <c r="D560" t="str">
        <f>CONCATENATE("INSERT INTO distribuire_ep (",$A$1,",",$B$1,")"," VALUES ",distribuire_ep!C560)</f>
        <v>INSERT INTO distribuire_ep (codLingua,codEpisodio) VALUES ('FR','K0401')</v>
      </c>
    </row>
    <row r="561" spans="1:4" x14ac:dyDescent="0.3">
      <c r="A561" t="s">
        <v>658</v>
      </c>
      <c r="B561" t="s">
        <v>1116</v>
      </c>
      <c r="C561" t="str">
        <f t="shared" si="8"/>
        <v>('FR','K0402')</v>
      </c>
      <c r="D561" t="str">
        <f>CONCATENATE("INSERT INTO distribuire_ep (",$A$1,",",$B$1,")"," VALUES ",distribuire_ep!C561)</f>
        <v>INSERT INTO distribuire_ep (codLingua,codEpisodio) VALUES ('FR','K0402')</v>
      </c>
    </row>
    <row r="562" spans="1:4" x14ac:dyDescent="0.3">
      <c r="A562" t="s">
        <v>658</v>
      </c>
      <c r="B562" t="s">
        <v>1117</v>
      </c>
      <c r="C562" t="str">
        <f t="shared" si="8"/>
        <v>('FR','K0403')</v>
      </c>
      <c r="D562" t="str">
        <f>CONCATENATE("INSERT INTO distribuire_ep (",$A$1,",",$B$1,")"," VALUES ",distribuire_ep!C562)</f>
        <v>INSERT INTO distribuire_ep (codLingua,codEpisodio) VALUES ('FR','K0403')</v>
      </c>
    </row>
    <row r="563" spans="1:4" x14ac:dyDescent="0.3">
      <c r="A563" t="s">
        <v>661</v>
      </c>
      <c r="B563" t="s">
        <v>1106</v>
      </c>
      <c r="C563" t="str">
        <f t="shared" si="8"/>
        <v>('SP','K0101')</v>
      </c>
      <c r="D563" t="str">
        <f>CONCATENATE("INSERT INTO distribuire_ep (",$A$1,",",$B$1,")"," VALUES ",distribuire_ep!C563)</f>
        <v>INSERT INTO distribuire_ep (codLingua,codEpisodio) VALUES ('SP','K0101')</v>
      </c>
    </row>
    <row r="564" spans="1:4" x14ac:dyDescent="0.3">
      <c r="A564" t="s">
        <v>661</v>
      </c>
      <c r="B564" t="s">
        <v>1107</v>
      </c>
      <c r="C564" t="str">
        <f t="shared" si="8"/>
        <v>('SP','K0102')</v>
      </c>
      <c r="D564" t="str">
        <f>CONCATENATE("INSERT INTO distribuire_ep (",$A$1,",",$B$1,")"," VALUES ",distribuire_ep!C564)</f>
        <v>INSERT INTO distribuire_ep (codLingua,codEpisodio) VALUES ('SP','K0102')</v>
      </c>
    </row>
    <row r="565" spans="1:4" x14ac:dyDescent="0.3">
      <c r="A565" t="s">
        <v>661</v>
      </c>
      <c r="B565" t="s">
        <v>1108</v>
      </c>
      <c r="C565" t="str">
        <f t="shared" si="8"/>
        <v>('SP','K0103')</v>
      </c>
      <c r="D565" t="str">
        <f>CONCATENATE("INSERT INTO distribuire_ep (",$A$1,",",$B$1,")"," VALUES ",distribuire_ep!C565)</f>
        <v>INSERT INTO distribuire_ep (codLingua,codEpisodio) VALUES ('SP','K0103')</v>
      </c>
    </row>
    <row r="566" spans="1:4" x14ac:dyDescent="0.3">
      <c r="A566" t="s">
        <v>661</v>
      </c>
      <c r="B566" t="s">
        <v>1109</v>
      </c>
      <c r="C566" t="str">
        <f t="shared" si="8"/>
        <v>('SP','K0201')</v>
      </c>
      <c r="D566" t="str">
        <f>CONCATENATE("INSERT INTO distribuire_ep (",$A$1,",",$B$1,")"," VALUES ",distribuire_ep!C566)</f>
        <v>INSERT INTO distribuire_ep (codLingua,codEpisodio) VALUES ('SP','K0201')</v>
      </c>
    </row>
    <row r="567" spans="1:4" x14ac:dyDescent="0.3">
      <c r="A567" t="s">
        <v>661</v>
      </c>
      <c r="B567" t="s">
        <v>1110</v>
      </c>
      <c r="C567" t="str">
        <f t="shared" si="8"/>
        <v>('SP','K0202')</v>
      </c>
      <c r="D567" t="str">
        <f>CONCATENATE("INSERT INTO distribuire_ep (",$A$1,",",$B$1,")"," VALUES ",distribuire_ep!C567)</f>
        <v>INSERT INTO distribuire_ep (codLingua,codEpisodio) VALUES ('SP','K0202')</v>
      </c>
    </row>
    <row r="568" spans="1:4" x14ac:dyDescent="0.3">
      <c r="A568" t="s">
        <v>661</v>
      </c>
      <c r="B568" t="s">
        <v>1111</v>
      </c>
      <c r="C568" t="str">
        <f t="shared" si="8"/>
        <v>('SP','K0203')</v>
      </c>
      <c r="D568" t="str">
        <f>CONCATENATE("INSERT INTO distribuire_ep (",$A$1,",",$B$1,")"," VALUES ",distribuire_ep!C568)</f>
        <v>INSERT INTO distribuire_ep (codLingua,codEpisodio) VALUES ('SP','K0203')</v>
      </c>
    </row>
    <row r="569" spans="1:4" x14ac:dyDescent="0.3">
      <c r="A569" t="s">
        <v>661</v>
      </c>
      <c r="B569" t="s">
        <v>1112</v>
      </c>
      <c r="C569" t="str">
        <f t="shared" si="8"/>
        <v>('SP','K0301')</v>
      </c>
      <c r="D569" t="str">
        <f>CONCATENATE("INSERT INTO distribuire_ep (",$A$1,",",$B$1,")"," VALUES ",distribuire_ep!C569)</f>
        <v>INSERT INTO distribuire_ep (codLingua,codEpisodio) VALUES ('SP','K0301')</v>
      </c>
    </row>
    <row r="570" spans="1:4" x14ac:dyDescent="0.3">
      <c r="A570" t="s">
        <v>661</v>
      </c>
      <c r="B570" t="s">
        <v>1113</v>
      </c>
      <c r="C570" t="str">
        <f t="shared" si="8"/>
        <v>('SP','K0302')</v>
      </c>
      <c r="D570" t="str">
        <f>CONCATENATE("INSERT INTO distribuire_ep (",$A$1,",",$B$1,")"," VALUES ",distribuire_ep!C570)</f>
        <v>INSERT INTO distribuire_ep (codLingua,codEpisodio) VALUES ('SP','K0302')</v>
      </c>
    </row>
    <row r="571" spans="1:4" x14ac:dyDescent="0.3">
      <c r="A571" t="s">
        <v>661</v>
      </c>
      <c r="B571" t="s">
        <v>1114</v>
      </c>
      <c r="C571" t="str">
        <f t="shared" si="8"/>
        <v>('SP','K0303')</v>
      </c>
      <c r="D571" t="str">
        <f>CONCATENATE("INSERT INTO distribuire_ep (",$A$1,",",$B$1,")"," VALUES ",distribuire_ep!C571)</f>
        <v>INSERT INTO distribuire_ep (codLingua,codEpisodio) VALUES ('SP','K0303')</v>
      </c>
    </row>
    <row r="572" spans="1:4" x14ac:dyDescent="0.3">
      <c r="A572" t="s">
        <v>661</v>
      </c>
      <c r="B572" t="s">
        <v>1115</v>
      </c>
      <c r="C572" t="str">
        <f t="shared" si="8"/>
        <v>('SP','K0401')</v>
      </c>
      <c r="D572" t="str">
        <f>CONCATENATE("INSERT INTO distribuire_ep (",$A$1,",",$B$1,")"," VALUES ",distribuire_ep!C572)</f>
        <v>INSERT INTO distribuire_ep (codLingua,codEpisodio) VALUES ('SP','K0401')</v>
      </c>
    </row>
    <row r="573" spans="1:4" x14ac:dyDescent="0.3">
      <c r="A573" t="s">
        <v>661</v>
      </c>
      <c r="B573" t="s">
        <v>1116</v>
      </c>
      <c r="C573" t="str">
        <f t="shared" si="8"/>
        <v>('SP','K0402')</v>
      </c>
      <c r="D573" t="str">
        <f>CONCATENATE("INSERT INTO distribuire_ep (",$A$1,",",$B$1,")"," VALUES ",distribuire_ep!C573)</f>
        <v>INSERT INTO distribuire_ep (codLingua,codEpisodio) VALUES ('SP','K0402')</v>
      </c>
    </row>
    <row r="574" spans="1:4" x14ac:dyDescent="0.3">
      <c r="A574" t="s">
        <v>661</v>
      </c>
      <c r="B574" t="s">
        <v>1117</v>
      </c>
      <c r="C574" t="str">
        <f t="shared" si="8"/>
        <v>('SP','K0403')</v>
      </c>
      <c r="D574" t="str">
        <f>CONCATENATE("INSERT INTO distribuire_ep (",$A$1,",",$B$1,")"," VALUES ",distribuire_ep!C574)</f>
        <v>INSERT INTO distribuire_ep (codLingua,codEpisodio) VALUES ('SP','K0403')</v>
      </c>
    </row>
    <row r="575" spans="1:4" x14ac:dyDescent="0.3">
      <c r="A575" t="s">
        <v>660</v>
      </c>
      <c r="B575" t="s">
        <v>1106</v>
      </c>
      <c r="C575" t="str">
        <f t="shared" si="8"/>
        <v>('EN','K0101')</v>
      </c>
      <c r="D575" t="str">
        <f>CONCATENATE("INSERT INTO distribuire_ep (",$A$1,",",$B$1,")"," VALUES ",distribuire_ep!C575)</f>
        <v>INSERT INTO distribuire_ep (codLingua,codEpisodio) VALUES ('EN','K0101')</v>
      </c>
    </row>
    <row r="576" spans="1:4" x14ac:dyDescent="0.3">
      <c r="A576" t="s">
        <v>660</v>
      </c>
      <c r="B576" t="s">
        <v>1107</v>
      </c>
      <c r="C576" t="str">
        <f t="shared" si="8"/>
        <v>('EN','K0102')</v>
      </c>
      <c r="D576" t="str">
        <f>CONCATENATE("INSERT INTO distribuire_ep (",$A$1,",",$B$1,")"," VALUES ",distribuire_ep!C576)</f>
        <v>INSERT INTO distribuire_ep (codLingua,codEpisodio) VALUES ('EN','K0102')</v>
      </c>
    </row>
    <row r="577" spans="1:4" x14ac:dyDescent="0.3">
      <c r="A577" t="s">
        <v>660</v>
      </c>
      <c r="B577" t="s">
        <v>1108</v>
      </c>
      <c r="C577" t="str">
        <f t="shared" si="8"/>
        <v>('EN','K0103')</v>
      </c>
      <c r="D577" t="str">
        <f>CONCATENATE("INSERT INTO distribuire_ep (",$A$1,",",$B$1,")"," VALUES ",distribuire_ep!C577)</f>
        <v>INSERT INTO distribuire_ep (codLingua,codEpisodio) VALUES ('EN','K0103')</v>
      </c>
    </row>
    <row r="578" spans="1:4" x14ac:dyDescent="0.3">
      <c r="A578" t="s">
        <v>660</v>
      </c>
      <c r="B578" t="s">
        <v>1109</v>
      </c>
      <c r="C578" t="str">
        <f t="shared" si="8"/>
        <v>('EN','K0201')</v>
      </c>
      <c r="D578" t="str">
        <f>CONCATENATE("INSERT INTO distribuire_ep (",$A$1,",",$B$1,")"," VALUES ",distribuire_ep!C578)</f>
        <v>INSERT INTO distribuire_ep (codLingua,codEpisodio) VALUES ('EN','K0201')</v>
      </c>
    </row>
    <row r="579" spans="1:4" x14ac:dyDescent="0.3">
      <c r="A579" t="s">
        <v>660</v>
      </c>
      <c r="B579" t="s">
        <v>1110</v>
      </c>
      <c r="C579" t="str">
        <f t="shared" ref="C579:C586" si="9">CONCATENATE("('",A579,"','",B579,"')")</f>
        <v>('EN','K0202')</v>
      </c>
      <c r="D579" t="str">
        <f>CONCATENATE("INSERT INTO distribuire_ep (",$A$1,",",$B$1,")"," VALUES ",distribuire_ep!C579)</f>
        <v>INSERT INTO distribuire_ep (codLingua,codEpisodio) VALUES ('EN','K0202')</v>
      </c>
    </row>
    <row r="580" spans="1:4" x14ac:dyDescent="0.3">
      <c r="A580" t="s">
        <v>660</v>
      </c>
      <c r="B580" t="s">
        <v>1111</v>
      </c>
      <c r="C580" t="str">
        <f t="shared" si="9"/>
        <v>('EN','K0203')</v>
      </c>
      <c r="D580" t="str">
        <f>CONCATENATE("INSERT INTO distribuire_ep (",$A$1,",",$B$1,")"," VALUES ",distribuire_ep!C580)</f>
        <v>INSERT INTO distribuire_ep (codLingua,codEpisodio) VALUES ('EN','K0203')</v>
      </c>
    </row>
    <row r="581" spans="1:4" x14ac:dyDescent="0.3">
      <c r="A581" t="s">
        <v>660</v>
      </c>
      <c r="B581" t="s">
        <v>1112</v>
      </c>
      <c r="C581" t="str">
        <f t="shared" si="9"/>
        <v>('EN','K0301')</v>
      </c>
      <c r="D581" t="str">
        <f>CONCATENATE("INSERT INTO distribuire_ep (",$A$1,",",$B$1,")"," VALUES ",distribuire_ep!C581)</f>
        <v>INSERT INTO distribuire_ep (codLingua,codEpisodio) VALUES ('EN','K0301')</v>
      </c>
    </row>
    <row r="582" spans="1:4" x14ac:dyDescent="0.3">
      <c r="A582" t="s">
        <v>660</v>
      </c>
      <c r="B582" t="s">
        <v>1113</v>
      </c>
      <c r="C582" t="str">
        <f t="shared" si="9"/>
        <v>('EN','K0302')</v>
      </c>
      <c r="D582" t="str">
        <f>CONCATENATE("INSERT INTO distribuire_ep (",$A$1,",",$B$1,")"," VALUES ",distribuire_ep!C582)</f>
        <v>INSERT INTO distribuire_ep (codLingua,codEpisodio) VALUES ('EN','K0302')</v>
      </c>
    </row>
    <row r="583" spans="1:4" x14ac:dyDescent="0.3">
      <c r="A583" t="s">
        <v>660</v>
      </c>
      <c r="B583" t="s">
        <v>1114</v>
      </c>
      <c r="C583" t="str">
        <f t="shared" si="9"/>
        <v>('EN','K0303')</v>
      </c>
      <c r="D583" t="str">
        <f>CONCATENATE("INSERT INTO distribuire_ep (",$A$1,",",$B$1,")"," VALUES ",distribuire_ep!C583)</f>
        <v>INSERT INTO distribuire_ep (codLingua,codEpisodio) VALUES ('EN','K0303')</v>
      </c>
    </row>
    <row r="584" spans="1:4" x14ac:dyDescent="0.3">
      <c r="A584" t="s">
        <v>660</v>
      </c>
      <c r="B584" t="s">
        <v>1115</v>
      </c>
      <c r="C584" t="str">
        <f t="shared" si="9"/>
        <v>('EN','K0401')</v>
      </c>
      <c r="D584" t="str">
        <f>CONCATENATE("INSERT INTO distribuire_ep (",$A$1,",",$B$1,")"," VALUES ",distribuire_ep!C584)</f>
        <v>INSERT INTO distribuire_ep (codLingua,codEpisodio) VALUES ('EN','K0401')</v>
      </c>
    </row>
    <row r="585" spans="1:4" x14ac:dyDescent="0.3">
      <c r="A585" t="s">
        <v>660</v>
      </c>
      <c r="B585" t="s">
        <v>1116</v>
      </c>
      <c r="C585" t="str">
        <f t="shared" si="9"/>
        <v>('EN','K0402')</v>
      </c>
      <c r="D585" t="str">
        <f>CONCATENATE("INSERT INTO distribuire_ep (",$A$1,",",$B$1,")"," VALUES ",distribuire_ep!C585)</f>
        <v>INSERT INTO distribuire_ep (codLingua,codEpisodio) VALUES ('EN','K0402')</v>
      </c>
    </row>
    <row r="586" spans="1:4" x14ac:dyDescent="0.3">
      <c r="A586" t="s">
        <v>660</v>
      </c>
      <c r="B586" t="s">
        <v>1117</v>
      </c>
      <c r="C586" t="str">
        <f t="shared" si="9"/>
        <v>('EN','K0403')</v>
      </c>
      <c r="D586" t="str">
        <f>CONCATENATE("INSERT INTO distribuire_ep (",$A$1,",",$B$1,")"," VALUES ",distribuire_ep!C586)</f>
        <v>INSERT INTO distribuire_ep (codLingua,codEpisodio) VALUES ('EN','K0403')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423</v>
      </c>
    </row>
    <row r="2" spans="1:4" x14ac:dyDescent="0.3">
      <c r="A2" s="1" t="s">
        <v>657</v>
      </c>
      <c r="B2" t="s">
        <v>692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657</v>
      </c>
      <c r="B3" t="s">
        <v>691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657</v>
      </c>
      <c r="B4" t="s">
        <v>690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657</v>
      </c>
      <c r="B5" t="s">
        <v>689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657</v>
      </c>
      <c r="B6" t="s">
        <v>688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657</v>
      </c>
      <c r="B7" t="s">
        <v>687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657</v>
      </c>
      <c r="B8" t="s">
        <v>686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657</v>
      </c>
      <c r="B9" t="s">
        <v>685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657</v>
      </c>
      <c r="B10" t="s">
        <v>499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657</v>
      </c>
      <c r="B11" t="s">
        <v>500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657</v>
      </c>
      <c r="B12" t="s">
        <v>501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657</v>
      </c>
      <c r="B13" t="s">
        <v>502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657</v>
      </c>
      <c r="B14" t="s">
        <v>503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657</v>
      </c>
      <c r="B15" t="s">
        <v>504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657</v>
      </c>
      <c r="B16" t="s">
        <v>505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657</v>
      </c>
      <c r="B17" t="s">
        <v>506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657</v>
      </c>
      <c r="B18" t="s">
        <v>559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657</v>
      </c>
      <c r="B19" t="s">
        <v>560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657</v>
      </c>
      <c r="B20" t="s">
        <v>561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657</v>
      </c>
      <c r="B21" t="s">
        <v>562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660</v>
      </c>
      <c r="B22" t="s">
        <v>563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660</v>
      </c>
      <c r="B23" t="s">
        <v>564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660</v>
      </c>
      <c r="B24" t="s">
        <v>582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660</v>
      </c>
      <c r="B25" t="s">
        <v>583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660</v>
      </c>
      <c r="B26" t="s">
        <v>584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660</v>
      </c>
      <c r="B27" t="s">
        <v>623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660</v>
      </c>
      <c r="B28" t="s">
        <v>624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660</v>
      </c>
      <c r="B29" t="s">
        <v>625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660</v>
      </c>
      <c r="B30" t="s">
        <v>626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660</v>
      </c>
      <c r="B31" t="s">
        <v>627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660</v>
      </c>
      <c r="B32" t="s">
        <v>628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660</v>
      </c>
      <c r="B33" t="s">
        <v>629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660</v>
      </c>
      <c r="B34" t="s">
        <v>630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660</v>
      </c>
      <c r="B35" t="s">
        <v>631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660</v>
      </c>
      <c r="B36" t="s">
        <v>632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660</v>
      </c>
      <c r="B37" t="s">
        <v>633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660</v>
      </c>
      <c r="B38" t="s">
        <v>634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660</v>
      </c>
      <c r="B39" t="s">
        <v>635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660</v>
      </c>
      <c r="B40" t="s">
        <v>692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660</v>
      </c>
      <c r="B41" t="s">
        <v>691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660</v>
      </c>
      <c r="B42" t="s">
        <v>690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660</v>
      </c>
      <c r="B43" t="s">
        <v>689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660</v>
      </c>
      <c r="B44" t="s">
        <v>688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660</v>
      </c>
      <c r="B45" t="s">
        <v>687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660</v>
      </c>
      <c r="B46" t="s">
        <v>686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660</v>
      </c>
      <c r="B47" t="s">
        <v>685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660</v>
      </c>
      <c r="B48" t="s">
        <v>499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658</v>
      </c>
      <c r="B49" t="s">
        <v>500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658</v>
      </c>
      <c r="B50" t="s">
        <v>501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658</v>
      </c>
      <c r="B51" t="s">
        <v>502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658</v>
      </c>
      <c r="B52" t="s">
        <v>503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658</v>
      </c>
      <c r="B53" t="s">
        <v>504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658</v>
      </c>
      <c r="B54" t="s">
        <v>505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658</v>
      </c>
      <c r="B55" t="s">
        <v>506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658</v>
      </c>
      <c r="B56" t="s">
        <v>559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658</v>
      </c>
      <c r="B57" t="s">
        <v>560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658</v>
      </c>
      <c r="B58" t="s">
        <v>561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658</v>
      </c>
      <c r="B59" t="s">
        <v>562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660</v>
      </c>
      <c r="B60" t="s">
        <v>563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660</v>
      </c>
      <c r="B61" t="s">
        <v>564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660</v>
      </c>
      <c r="B62" t="s">
        <v>582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667</v>
      </c>
      <c r="B63" t="s">
        <v>583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667</v>
      </c>
      <c r="B64" t="s">
        <v>584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667</v>
      </c>
      <c r="B65" t="s">
        <v>623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667</v>
      </c>
      <c r="B66" t="s">
        <v>624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667</v>
      </c>
      <c r="B67" t="s">
        <v>625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660</v>
      </c>
      <c r="B68" t="s">
        <v>626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660</v>
      </c>
      <c r="B69" t="s">
        <v>627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660</v>
      </c>
      <c r="B70" t="s">
        <v>628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661</v>
      </c>
      <c r="B71" t="s">
        <v>629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661</v>
      </c>
      <c r="B72" t="s">
        <v>630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661</v>
      </c>
      <c r="B73" t="s">
        <v>631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661</v>
      </c>
      <c r="B74" t="s">
        <v>632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661</v>
      </c>
      <c r="B75" t="s">
        <v>633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661</v>
      </c>
      <c r="B76" t="s">
        <v>634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667</v>
      </c>
      <c r="B77" t="s">
        <v>635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667</v>
      </c>
      <c r="B78" t="s">
        <v>692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667</v>
      </c>
      <c r="B79" t="s">
        <v>691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667</v>
      </c>
      <c r="B80" t="s">
        <v>690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667</v>
      </c>
      <c r="B81" t="s">
        <v>689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662</v>
      </c>
      <c r="B82" t="s">
        <v>688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663</v>
      </c>
      <c r="B83" t="s">
        <v>687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664</v>
      </c>
      <c r="B84" t="s">
        <v>686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665</v>
      </c>
      <c r="B85" t="s">
        <v>685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665</v>
      </c>
      <c r="B86" t="s">
        <v>499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665</v>
      </c>
      <c r="B87" t="s">
        <v>500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665</v>
      </c>
      <c r="B88" t="s">
        <v>501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665</v>
      </c>
      <c r="B89" t="s">
        <v>502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665</v>
      </c>
      <c r="B90" t="s">
        <v>503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665</v>
      </c>
      <c r="B91" t="s">
        <v>504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665</v>
      </c>
      <c r="B92" t="s">
        <v>505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664</v>
      </c>
      <c r="B93" t="s">
        <v>506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665</v>
      </c>
      <c r="B94" t="s">
        <v>559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666</v>
      </c>
      <c r="B95" t="s">
        <v>560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667</v>
      </c>
      <c r="B96" t="s">
        <v>561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667</v>
      </c>
      <c r="B97" t="s">
        <v>562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667</v>
      </c>
      <c r="B98" t="s">
        <v>563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660</v>
      </c>
      <c r="B99" t="s">
        <v>564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662</v>
      </c>
      <c r="B100" t="s">
        <v>582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663</v>
      </c>
      <c r="B101" t="s">
        <v>583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664</v>
      </c>
      <c r="B102" t="s">
        <v>584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665</v>
      </c>
      <c r="B103" t="s">
        <v>623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665</v>
      </c>
      <c r="B104" t="s">
        <v>624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665</v>
      </c>
      <c r="B105" t="s">
        <v>625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664</v>
      </c>
      <c r="B106" t="s">
        <v>626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664</v>
      </c>
      <c r="B107" t="s">
        <v>627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664</v>
      </c>
      <c r="B108" t="s">
        <v>628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664</v>
      </c>
      <c r="B109" t="s">
        <v>629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664</v>
      </c>
      <c r="B110" t="s">
        <v>630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664</v>
      </c>
      <c r="B111" t="s">
        <v>631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666</v>
      </c>
      <c r="B112" t="s">
        <v>632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666</v>
      </c>
      <c r="B113" t="s">
        <v>633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666</v>
      </c>
      <c r="B114" t="s">
        <v>634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663</v>
      </c>
      <c r="B115" t="s">
        <v>635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663</v>
      </c>
      <c r="B116" t="s">
        <v>624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663</v>
      </c>
      <c r="B117" t="s">
        <v>625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663</v>
      </c>
      <c r="B118" t="s">
        <v>626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663</v>
      </c>
      <c r="B119" t="s">
        <v>627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656</v>
      </c>
    </row>
    <row r="2" spans="1:4" x14ac:dyDescent="0.3">
      <c r="A2" s="1" t="s">
        <v>657</v>
      </c>
      <c r="B2" t="s">
        <v>659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658</v>
      </c>
      <c r="B3" t="s">
        <v>668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660</v>
      </c>
      <c r="B4" t="s">
        <v>669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661</v>
      </c>
      <c r="B5" t="s">
        <v>670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662</v>
      </c>
      <c r="B6" t="s">
        <v>671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663</v>
      </c>
      <c r="B7" t="s">
        <v>672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664</v>
      </c>
      <c r="B8" t="s">
        <v>673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665</v>
      </c>
      <c r="B9" t="s">
        <v>674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666</v>
      </c>
      <c r="B10" t="s">
        <v>675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667</v>
      </c>
      <c r="B11" t="s">
        <v>676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683</v>
      </c>
      <c r="B1" t="s">
        <v>682</v>
      </c>
      <c r="C1" t="s">
        <v>681</v>
      </c>
    </row>
    <row r="2" spans="1:5" x14ac:dyDescent="0.3">
      <c r="A2" t="s">
        <v>680</v>
      </c>
      <c r="B2" t="s">
        <v>481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679</v>
      </c>
      <c r="B3" t="s">
        <v>570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678</v>
      </c>
      <c r="B4" t="s">
        <v>588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677</v>
      </c>
      <c r="B5" t="s">
        <v>651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F0E7-4FC3-42A1-A73F-A95B792F4230}">
  <dimension ref="A1:D20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5.44140625" customWidth="1"/>
    <col min="3" max="3" width="15.88671875" customWidth="1"/>
    <col min="4" max="4" width="78.88671875" customWidth="1"/>
  </cols>
  <sheetData>
    <row r="1" spans="1:4" x14ac:dyDescent="0.3">
      <c r="A1" t="s">
        <v>962</v>
      </c>
      <c r="B1" t="s">
        <v>963</v>
      </c>
    </row>
    <row r="2" spans="1:4" x14ac:dyDescent="0.3">
      <c r="A2" t="s">
        <v>964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 x14ac:dyDescent="0.3">
      <c r="A3" t="s">
        <v>964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 x14ac:dyDescent="0.3">
      <c r="A4" t="s">
        <v>965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 x14ac:dyDescent="0.3">
      <c r="A5" t="s">
        <v>966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 x14ac:dyDescent="0.3">
      <c r="A6" t="s">
        <v>966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 x14ac:dyDescent="0.3">
      <c r="A7" t="s">
        <v>967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 x14ac:dyDescent="0.3">
      <c r="A8" t="s">
        <v>968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 x14ac:dyDescent="0.3">
      <c r="A9" t="s">
        <v>968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 x14ac:dyDescent="0.3">
      <c r="A10" t="s">
        <v>968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 x14ac:dyDescent="0.3">
      <c r="A11" t="s">
        <v>968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 x14ac:dyDescent="0.3">
      <c r="A12" t="s">
        <v>969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 x14ac:dyDescent="0.3">
      <c r="A13" t="s">
        <v>969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 x14ac:dyDescent="0.3">
      <c r="A14" t="s">
        <v>969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 x14ac:dyDescent="0.3">
      <c r="A15" t="s">
        <v>969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 x14ac:dyDescent="0.3">
      <c r="A16" t="s">
        <v>970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 x14ac:dyDescent="0.3">
      <c r="A17" t="s">
        <v>971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 x14ac:dyDescent="0.3">
      <c r="A18" t="s">
        <v>972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 x14ac:dyDescent="0.3">
      <c r="A19" t="s">
        <v>973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 x14ac:dyDescent="0.3">
      <c r="A20" t="s">
        <v>974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426</v>
      </c>
      <c r="D1" s="5" t="s">
        <v>427</v>
      </c>
      <c r="E1" t="s">
        <v>721</v>
      </c>
      <c r="H1" s="21" t="s">
        <v>492</v>
      </c>
      <c r="I1" s="21"/>
      <c r="J1" s="21"/>
      <c r="K1" s="21"/>
      <c r="L1" s="21"/>
      <c r="M1" s="7"/>
      <c r="N1" t="s">
        <v>558</v>
      </c>
    </row>
    <row r="2" spans="1:14" x14ac:dyDescent="0.3">
      <c r="A2" t="s">
        <v>692</v>
      </c>
      <c r="B2" s="2" t="s">
        <v>431</v>
      </c>
      <c r="C2" s="3" t="s">
        <v>720</v>
      </c>
      <c r="D2" s="5" t="s">
        <v>470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481</v>
      </c>
    </row>
    <row r="3" spans="1:14" x14ac:dyDescent="0.3">
      <c r="A3" t="s">
        <v>691</v>
      </c>
      <c r="B3" s="2" t="s">
        <v>532</v>
      </c>
      <c r="C3" s="3" t="s">
        <v>716</v>
      </c>
      <c r="D3" s="5" t="s">
        <v>470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481</v>
      </c>
    </row>
    <row r="4" spans="1:14" x14ac:dyDescent="0.3">
      <c r="A4" t="s">
        <v>690</v>
      </c>
      <c r="B4" s="2" t="s">
        <v>533</v>
      </c>
      <c r="C4" s="3" t="s">
        <v>719</v>
      </c>
      <c r="D4" s="5" t="s">
        <v>470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481</v>
      </c>
    </row>
    <row r="5" spans="1:14" x14ac:dyDescent="0.3">
      <c r="A5" t="s">
        <v>689</v>
      </c>
      <c r="B5" s="2" t="s">
        <v>534</v>
      </c>
      <c r="C5" s="3" t="s">
        <v>718</v>
      </c>
      <c r="D5" s="5" t="s">
        <v>470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481</v>
      </c>
    </row>
    <row r="6" spans="1:14" x14ac:dyDescent="0.3">
      <c r="A6" t="s">
        <v>688</v>
      </c>
      <c r="B6" s="2" t="s">
        <v>535</v>
      </c>
      <c r="C6" s="3" t="s">
        <v>717</v>
      </c>
      <c r="D6" s="5" t="s">
        <v>470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481</v>
      </c>
    </row>
    <row r="7" spans="1:14" x14ac:dyDescent="0.3">
      <c r="A7" t="s">
        <v>687</v>
      </c>
      <c r="B7" s="2" t="s">
        <v>536</v>
      </c>
      <c r="C7" s="3" t="s">
        <v>716</v>
      </c>
      <c r="D7" s="5" t="s">
        <v>470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481</v>
      </c>
    </row>
    <row r="8" spans="1:14" x14ac:dyDescent="0.3">
      <c r="A8" t="s">
        <v>686</v>
      </c>
      <c r="B8" s="2" t="s">
        <v>432</v>
      </c>
      <c r="C8" s="3" t="s">
        <v>715</v>
      </c>
      <c r="D8" s="5" t="s">
        <v>470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481</v>
      </c>
    </row>
    <row r="9" spans="1:14" x14ac:dyDescent="0.3">
      <c r="A9" t="s">
        <v>685</v>
      </c>
      <c r="B9" s="2" t="s">
        <v>433</v>
      </c>
      <c r="C9" s="3" t="s">
        <v>714</v>
      </c>
      <c r="D9" s="5" t="s">
        <v>470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481</v>
      </c>
    </row>
    <row r="10" spans="1:14" x14ac:dyDescent="0.3">
      <c r="A10" t="s">
        <v>499</v>
      </c>
      <c r="B10" s="3" t="s">
        <v>471</v>
      </c>
      <c r="C10" s="3" t="s">
        <v>713</v>
      </c>
      <c r="D10" s="5" t="s">
        <v>493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491</v>
      </c>
      <c r="I10" t="s">
        <v>482</v>
      </c>
      <c r="J10" t="s">
        <v>483</v>
      </c>
    </row>
    <row r="11" spans="1:14" x14ac:dyDescent="0.3">
      <c r="A11" t="s">
        <v>500</v>
      </c>
      <c r="B11" s="3" t="s">
        <v>472</v>
      </c>
      <c r="C11" s="3" t="s">
        <v>712</v>
      </c>
      <c r="D11" s="5" t="s">
        <v>493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491</v>
      </c>
      <c r="I11" t="s">
        <v>482</v>
      </c>
      <c r="J11" t="s">
        <v>484</v>
      </c>
    </row>
    <row r="12" spans="1:14" x14ac:dyDescent="0.3">
      <c r="A12" t="s">
        <v>501</v>
      </c>
      <c r="B12" s="3" t="s">
        <v>473</v>
      </c>
      <c r="C12" s="3" t="s">
        <v>699</v>
      </c>
      <c r="D12" s="5" t="s">
        <v>493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491</v>
      </c>
      <c r="I12" t="s">
        <v>482</v>
      </c>
      <c r="J12" t="s">
        <v>485</v>
      </c>
    </row>
    <row r="13" spans="1:14" x14ac:dyDescent="0.3">
      <c r="A13" t="s">
        <v>502</v>
      </c>
      <c r="B13" s="3" t="s">
        <v>474</v>
      </c>
      <c r="C13" s="3" t="s">
        <v>711</v>
      </c>
      <c r="D13" s="5" t="s">
        <v>493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491</v>
      </c>
      <c r="I13" t="s">
        <v>482</v>
      </c>
      <c r="J13" t="s">
        <v>486</v>
      </c>
    </row>
    <row r="14" spans="1:14" x14ac:dyDescent="0.3">
      <c r="A14" t="s">
        <v>503</v>
      </c>
      <c r="B14" s="3" t="s">
        <v>475</v>
      </c>
      <c r="C14" s="3" t="s">
        <v>697</v>
      </c>
      <c r="D14" s="5" t="s">
        <v>493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491</v>
      </c>
      <c r="I14" t="s">
        <v>482</v>
      </c>
      <c r="J14" t="s">
        <v>487</v>
      </c>
    </row>
    <row r="15" spans="1:14" x14ac:dyDescent="0.3">
      <c r="A15" t="s">
        <v>504</v>
      </c>
      <c r="B15" s="3" t="s">
        <v>476</v>
      </c>
      <c r="C15" s="3" t="s">
        <v>710</v>
      </c>
      <c r="D15" s="5" t="s">
        <v>493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491</v>
      </c>
      <c r="I15" t="s">
        <v>482</v>
      </c>
      <c r="J15" t="s">
        <v>488</v>
      </c>
    </row>
    <row r="16" spans="1:14" x14ac:dyDescent="0.3">
      <c r="A16" t="s">
        <v>505</v>
      </c>
      <c r="B16" s="3" t="s">
        <v>477</v>
      </c>
      <c r="C16" s="3" t="s">
        <v>709</v>
      </c>
      <c r="D16" s="5" t="s">
        <v>493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491</v>
      </c>
      <c r="I16" t="s">
        <v>482</v>
      </c>
      <c r="J16" t="s">
        <v>489</v>
      </c>
    </row>
    <row r="17" spans="1:14" x14ac:dyDescent="0.3">
      <c r="A17" t="s">
        <v>506</v>
      </c>
      <c r="B17" s="3" t="s">
        <v>478</v>
      </c>
      <c r="C17" s="3" t="s">
        <v>708</v>
      </c>
      <c r="D17" s="5" t="s">
        <v>493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491</v>
      </c>
      <c r="I17" t="s">
        <v>482</v>
      </c>
      <c r="J17" t="s">
        <v>490</v>
      </c>
    </row>
    <row r="18" spans="1:14" x14ac:dyDescent="0.3">
      <c r="A18" t="s">
        <v>559</v>
      </c>
      <c r="B18" s="2" t="s">
        <v>546</v>
      </c>
      <c r="C18" s="3" t="s">
        <v>707</v>
      </c>
      <c r="D18" s="5" t="s">
        <v>497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570</v>
      </c>
      <c r="I18" t="s">
        <v>571</v>
      </c>
      <c r="N18" s="2" t="s">
        <v>547</v>
      </c>
    </row>
    <row r="19" spans="1:14" x14ac:dyDescent="0.3">
      <c r="A19" t="s">
        <v>560</v>
      </c>
      <c r="B19" s="2" t="s">
        <v>548</v>
      </c>
      <c r="C19" s="3" t="s">
        <v>693</v>
      </c>
      <c r="D19" s="5" t="s">
        <v>497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570</v>
      </c>
      <c r="I19" t="s">
        <v>573</v>
      </c>
      <c r="J19" t="s">
        <v>572</v>
      </c>
      <c r="N19" s="2" t="s">
        <v>549</v>
      </c>
    </row>
    <row r="20" spans="1:14" x14ac:dyDescent="0.3">
      <c r="A20" t="s">
        <v>561</v>
      </c>
      <c r="B20" s="2" t="s">
        <v>550</v>
      </c>
      <c r="C20" s="3" t="s">
        <v>706</v>
      </c>
      <c r="D20" s="5" t="s">
        <v>497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570</v>
      </c>
      <c r="I20" t="s">
        <v>573</v>
      </c>
      <c r="N20" s="2" t="s">
        <v>551</v>
      </c>
    </row>
    <row r="21" spans="1:14" x14ac:dyDescent="0.3">
      <c r="A21" t="s">
        <v>562</v>
      </c>
      <c r="B21" s="2" t="s">
        <v>552</v>
      </c>
      <c r="C21" s="3" t="s">
        <v>705</v>
      </c>
      <c r="D21" s="5" t="s">
        <v>497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570</v>
      </c>
      <c r="I21" t="s">
        <v>573</v>
      </c>
      <c r="N21" s="2" t="s">
        <v>553</v>
      </c>
    </row>
    <row r="22" spans="1:14" x14ac:dyDescent="0.3">
      <c r="A22" t="s">
        <v>563</v>
      </c>
      <c r="B22" s="2" t="s">
        <v>554</v>
      </c>
      <c r="C22" s="3" t="s">
        <v>704</v>
      </c>
      <c r="D22" s="5" t="s">
        <v>497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570</v>
      </c>
      <c r="I22" t="s">
        <v>573</v>
      </c>
      <c r="J22" t="s">
        <v>572</v>
      </c>
      <c r="K22" t="s">
        <v>575</v>
      </c>
      <c r="L22" t="s">
        <v>574</v>
      </c>
      <c r="N22" s="2" t="s">
        <v>555</v>
      </c>
    </row>
    <row r="23" spans="1:14" x14ac:dyDescent="0.3">
      <c r="A23" t="s">
        <v>564</v>
      </c>
      <c r="B23" s="2" t="s">
        <v>556</v>
      </c>
      <c r="C23" s="3" t="s">
        <v>703</v>
      </c>
      <c r="D23" s="5" t="s">
        <v>497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588</v>
      </c>
      <c r="J23" t="s">
        <v>572</v>
      </c>
      <c r="N23" s="2" t="s">
        <v>557</v>
      </c>
    </row>
    <row r="24" spans="1:14" x14ac:dyDescent="0.3">
      <c r="A24" t="s">
        <v>582</v>
      </c>
      <c r="B24" t="s">
        <v>576</v>
      </c>
      <c r="C24" s="3" t="s">
        <v>698</v>
      </c>
      <c r="D24" s="5" t="s">
        <v>493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588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</row>
    <row r="25" spans="1:14" x14ac:dyDescent="0.3">
      <c r="A25" t="s">
        <v>583</v>
      </c>
      <c r="B25" t="s">
        <v>577</v>
      </c>
      <c r="C25" s="3" t="s">
        <v>699</v>
      </c>
      <c r="D25" s="5" t="s">
        <v>494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588</v>
      </c>
      <c r="I25" t="s">
        <v>589</v>
      </c>
      <c r="J25" t="s">
        <v>590</v>
      </c>
      <c r="K25" t="s">
        <v>594</v>
      </c>
      <c r="M25" t="s">
        <v>593</v>
      </c>
    </row>
    <row r="26" spans="1:14" x14ac:dyDescent="0.3">
      <c r="A26" t="s">
        <v>584</v>
      </c>
      <c r="B26" t="s">
        <v>578</v>
      </c>
      <c r="C26" s="3" t="s">
        <v>702</v>
      </c>
      <c r="D26" s="5" t="s">
        <v>495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588</v>
      </c>
      <c r="I26" t="s">
        <v>589</v>
      </c>
      <c r="J26" t="s">
        <v>590</v>
      </c>
      <c r="K26" t="s">
        <v>594</v>
      </c>
      <c r="M26" t="s">
        <v>593</v>
      </c>
    </row>
    <row r="27" spans="1:14" x14ac:dyDescent="0.3">
      <c r="A27" t="s">
        <v>623</v>
      </c>
      <c r="B27" s="2" t="s">
        <v>595</v>
      </c>
      <c r="C27" s="3" t="s">
        <v>701</v>
      </c>
      <c r="D27" s="5" t="s">
        <v>470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651</v>
      </c>
      <c r="J27" t="s">
        <v>652</v>
      </c>
      <c r="K27" t="s">
        <v>653</v>
      </c>
      <c r="L27" t="s">
        <v>654</v>
      </c>
    </row>
    <row r="28" spans="1:14" x14ac:dyDescent="0.3">
      <c r="A28" t="s">
        <v>624</v>
      </c>
      <c r="B28" s="2" t="s">
        <v>596</v>
      </c>
      <c r="C28" s="3" t="s">
        <v>698</v>
      </c>
      <c r="D28" s="5" t="s">
        <v>470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651</v>
      </c>
    </row>
    <row r="29" spans="1:14" x14ac:dyDescent="0.3">
      <c r="A29" t="s">
        <v>625</v>
      </c>
      <c r="B29" s="2" t="s">
        <v>597</v>
      </c>
      <c r="C29" s="3" t="s">
        <v>700</v>
      </c>
      <c r="D29" s="5" t="s">
        <v>470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651</v>
      </c>
    </row>
    <row r="30" spans="1:14" x14ac:dyDescent="0.3">
      <c r="A30" t="s">
        <v>626</v>
      </c>
      <c r="B30" s="2" t="s">
        <v>598</v>
      </c>
      <c r="C30" s="3" t="s">
        <v>697</v>
      </c>
      <c r="D30" s="5" t="s">
        <v>470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651</v>
      </c>
    </row>
    <row r="31" spans="1:14" x14ac:dyDescent="0.3">
      <c r="A31" t="s">
        <v>627</v>
      </c>
      <c r="B31" s="2" t="s">
        <v>618</v>
      </c>
      <c r="C31" s="3" t="s">
        <v>699</v>
      </c>
      <c r="D31" s="5" t="s">
        <v>470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651</v>
      </c>
    </row>
    <row r="32" spans="1:14" x14ac:dyDescent="0.3">
      <c r="A32" t="s">
        <v>628</v>
      </c>
      <c r="B32" s="2" t="s">
        <v>599</v>
      </c>
      <c r="C32" s="3" t="s">
        <v>698</v>
      </c>
      <c r="D32" s="5" t="s">
        <v>470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651</v>
      </c>
    </row>
    <row r="33" spans="1:8" x14ac:dyDescent="0.3">
      <c r="A33" t="s">
        <v>629</v>
      </c>
      <c r="B33" s="2" t="s">
        <v>600</v>
      </c>
      <c r="C33" s="3" t="s">
        <v>697</v>
      </c>
      <c r="D33" s="5" t="s">
        <v>470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651</v>
      </c>
    </row>
    <row r="34" spans="1:8" x14ac:dyDescent="0.3">
      <c r="A34" t="s">
        <v>630</v>
      </c>
      <c r="B34" s="2" t="s">
        <v>601</v>
      </c>
      <c r="C34" s="3" t="s">
        <v>695</v>
      </c>
      <c r="D34" s="5" t="s">
        <v>470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651</v>
      </c>
    </row>
    <row r="35" spans="1:8" x14ac:dyDescent="0.3">
      <c r="A35" t="s">
        <v>631</v>
      </c>
      <c r="B35" s="2" t="s">
        <v>619</v>
      </c>
      <c r="C35" s="3" t="s">
        <v>694</v>
      </c>
      <c r="D35" s="5" t="s">
        <v>470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651</v>
      </c>
    </row>
    <row r="36" spans="1:8" x14ac:dyDescent="0.3">
      <c r="A36" t="s">
        <v>632</v>
      </c>
      <c r="B36" s="2" t="s">
        <v>603</v>
      </c>
      <c r="C36" s="3" t="s">
        <v>696</v>
      </c>
      <c r="D36" s="5" t="s">
        <v>470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651</v>
      </c>
    </row>
    <row r="37" spans="1:8" x14ac:dyDescent="0.3">
      <c r="A37" t="s">
        <v>633</v>
      </c>
      <c r="B37" s="2" t="s">
        <v>604</v>
      </c>
      <c r="C37" s="3" t="s">
        <v>695</v>
      </c>
      <c r="D37" s="5" t="s">
        <v>470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651</v>
      </c>
    </row>
    <row r="38" spans="1:8" x14ac:dyDescent="0.3">
      <c r="A38" t="s">
        <v>634</v>
      </c>
      <c r="B38" s="2" t="s">
        <v>605</v>
      </c>
      <c r="C38" s="3" t="s">
        <v>694</v>
      </c>
      <c r="D38" s="5" t="s">
        <v>470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651</v>
      </c>
    </row>
    <row r="39" spans="1:8" x14ac:dyDescent="0.3">
      <c r="A39" t="s">
        <v>635</v>
      </c>
      <c r="B39" s="2" t="s">
        <v>606</v>
      </c>
      <c r="C39" s="3" t="s">
        <v>693</v>
      </c>
      <c r="D39" s="5" t="s">
        <v>470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651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workbookViewId="0">
      <selection activeCell="D18" sqref="D18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425</v>
      </c>
      <c r="D1" t="s">
        <v>426</v>
      </c>
      <c r="E1" s="5" t="s">
        <v>427</v>
      </c>
      <c r="H1" s="21" t="s">
        <v>492</v>
      </c>
      <c r="I1" s="21"/>
      <c r="J1" s="21"/>
      <c r="K1" s="21"/>
      <c r="L1" s="21"/>
      <c r="M1" s="4"/>
      <c r="N1" t="s">
        <v>558</v>
      </c>
    </row>
    <row r="2" spans="1:14" x14ac:dyDescent="0.3">
      <c r="A2" t="s">
        <v>435</v>
      </c>
      <c r="B2" s="2" t="s">
        <v>515</v>
      </c>
      <c r="C2" s="2">
        <v>1985</v>
      </c>
      <c r="D2">
        <v>90</v>
      </c>
      <c r="E2" s="5" t="s">
        <v>470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481</v>
      </c>
    </row>
    <row r="3" spans="1:14" x14ac:dyDescent="0.3">
      <c r="A3" t="s">
        <v>436</v>
      </c>
      <c r="B3" s="2" t="s">
        <v>428</v>
      </c>
      <c r="C3" s="2">
        <v>1986</v>
      </c>
      <c r="D3">
        <v>60</v>
      </c>
      <c r="E3" s="5" t="s">
        <v>470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481</v>
      </c>
    </row>
    <row r="4" spans="1:14" x14ac:dyDescent="0.3">
      <c r="A4" t="s">
        <v>437</v>
      </c>
      <c r="B4" s="2" t="s">
        <v>514</v>
      </c>
      <c r="C4" s="2">
        <v>1988</v>
      </c>
      <c r="D4">
        <v>75</v>
      </c>
      <c r="E4" s="5" t="s">
        <v>470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481</v>
      </c>
    </row>
    <row r="5" spans="1:14" x14ac:dyDescent="0.3">
      <c r="A5" t="s">
        <v>438</v>
      </c>
      <c r="B5" s="2" t="s">
        <v>513</v>
      </c>
      <c r="C5" s="2">
        <v>1989</v>
      </c>
      <c r="D5">
        <v>85</v>
      </c>
      <c r="E5" s="5" t="s">
        <v>470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481</v>
      </c>
    </row>
    <row r="6" spans="1:14" x14ac:dyDescent="0.3">
      <c r="A6" t="s">
        <v>439</v>
      </c>
      <c r="B6" s="2" t="s">
        <v>512</v>
      </c>
      <c r="C6" s="2">
        <v>1990</v>
      </c>
      <c r="D6">
        <v>90</v>
      </c>
      <c r="E6" s="5" t="s">
        <v>470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481</v>
      </c>
    </row>
    <row r="7" spans="1:14" x14ac:dyDescent="0.3">
      <c r="A7" t="s">
        <v>440</v>
      </c>
      <c r="B7" s="2" t="s">
        <v>511</v>
      </c>
      <c r="C7" s="2">
        <v>1991</v>
      </c>
      <c r="D7">
        <v>62</v>
      </c>
      <c r="E7" s="5" t="s">
        <v>470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481</v>
      </c>
    </row>
    <row r="8" spans="1:14" x14ac:dyDescent="0.3">
      <c r="A8" t="s">
        <v>441</v>
      </c>
      <c r="B8" s="2" t="s">
        <v>510</v>
      </c>
      <c r="C8" s="2">
        <v>1992</v>
      </c>
      <c r="D8">
        <v>74</v>
      </c>
      <c r="E8" s="5" t="s">
        <v>470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481</v>
      </c>
    </row>
    <row r="9" spans="1:14" x14ac:dyDescent="0.3">
      <c r="A9" t="s">
        <v>442</v>
      </c>
      <c r="B9" s="2" t="s">
        <v>509</v>
      </c>
      <c r="C9" s="2">
        <v>1994</v>
      </c>
      <c r="D9">
        <v>91</v>
      </c>
      <c r="E9" s="5" t="s">
        <v>470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481</v>
      </c>
    </row>
    <row r="10" spans="1:14" x14ac:dyDescent="0.3">
      <c r="A10" t="s">
        <v>443</v>
      </c>
      <c r="B10" s="2" t="s">
        <v>516</v>
      </c>
      <c r="C10" s="2">
        <v>1995</v>
      </c>
      <c r="D10">
        <v>58</v>
      </c>
      <c r="E10" s="5" t="s">
        <v>470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481</v>
      </c>
    </row>
    <row r="11" spans="1:14" x14ac:dyDescent="0.3">
      <c r="A11" t="s">
        <v>444</v>
      </c>
      <c r="B11" s="2" t="s">
        <v>517</v>
      </c>
      <c r="C11" s="2">
        <v>1996</v>
      </c>
      <c r="D11">
        <v>91</v>
      </c>
      <c r="E11" s="5" t="s">
        <v>470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481</v>
      </c>
    </row>
    <row r="12" spans="1:14" x14ac:dyDescent="0.3">
      <c r="A12" t="s">
        <v>445</v>
      </c>
      <c r="B12" s="2" t="s">
        <v>518</v>
      </c>
      <c r="C12" s="2">
        <v>1997</v>
      </c>
      <c r="D12">
        <v>61</v>
      </c>
      <c r="E12" s="5" t="s">
        <v>470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481</v>
      </c>
    </row>
    <row r="13" spans="1:14" x14ac:dyDescent="0.3">
      <c r="A13" t="s">
        <v>446</v>
      </c>
      <c r="B13" s="2" t="s">
        <v>519</v>
      </c>
      <c r="C13" s="2">
        <v>1998</v>
      </c>
      <c r="D13">
        <v>77</v>
      </c>
      <c r="E13" s="5" t="s">
        <v>470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481</v>
      </c>
    </row>
    <row r="14" spans="1:14" x14ac:dyDescent="0.3">
      <c r="A14" t="s">
        <v>447</v>
      </c>
      <c r="B14" s="2" t="s">
        <v>520</v>
      </c>
      <c r="C14" s="2">
        <v>1999</v>
      </c>
      <c r="D14">
        <v>88</v>
      </c>
      <c r="E14" s="5" t="s">
        <v>470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481</v>
      </c>
    </row>
    <row r="15" spans="1:14" x14ac:dyDescent="0.3">
      <c r="A15" t="s">
        <v>448</v>
      </c>
      <c r="B15" s="2" t="s">
        <v>429</v>
      </c>
      <c r="C15" s="2">
        <v>2000</v>
      </c>
      <c r="D15">
        <v>89</v>
      </c>
      <c r="E15" s="5" t="s">
        <v>470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481</v>
      </c>
    </row>
    <row r="16" spans="1:14" x14ac:dyDescent="0.3">
      <c r="A16" t="s">
        <v>449</v>
      </c>
      <c r="B16" s="2" t="s">
        <v>430</v>
      </c>
      <c r="C16" s="2">
        <v>2000</v>
      </c>
      <c r="D16">
        <v>60</v>
      </c>
      <c r="E16" s="5" t="s">
        <v>470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481</v>
      </c>
    </row>
    <row r="17" spans="1:8" x14ac:dyDescent="0.3">
      <c r="A17" t="s">
        <v>450</v>
      </c>
      <c r="B17" s="2" t="s">
        <v>521</v>
      </c>
      <c r="C17" s="2">
        <v>2000</v>
      </c>
      <c r="D17">
        <v>76</v>
      </c>
      <c r="E17" s="5" t="s">
        <v>470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481</v>
      </c>
    </row>
    <row r="18" spans="1:8" x14ac:dyDescent="0.3">
      <c r="A18" t="s">
        <v>451</v>
      </c>
      <c r="B18" s="2" t="s">
        <v>522</v>
      </c>
      <c r="C18" s="2">
        <v>2001</v>
      </c>
      <c r="D18">
        <v>92</v>
      </c>
      <c r="E18" s="5" t="s">
        <v>470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481</v>
      </c>
    </row>
    <row r="19" spans="1:8" x14ac:dyDescent="0.3">
      <c r="A19" t="s">
        <v>452</v>
      </c>
      <c r="B19" s="2" t="s">
        <v>523</v>
      </c>
      <c r="C19" s="2">
        <v>2002</v>
      </c>
      <c r="D19">
        <v>59</v>
      </c>
      <c r="E19" s="5" t="s">
        <v>470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481</v>
      </c>
    </row>
    <row r="20" spans="1:8" x14ac:dyDescent="0.3">
      <c r="A20" t="s">
        <v>453</v>
      </c>
      <c r="B20" s="2" t="s">
        <v>524</v>
      </c>
      <c r="C20" s="2">
        <v>2002</v>
      </c>
      <c r="D20">
        <v>89</v>
      </c>
      <c r="E20" s="5" t="s">
        <v>470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481</v>
      </c>
    </row>
    <row r="21" spans="1:8" x14ac:dyDescent="0.3">
      <c r="A21" t="s">
        <v>454</v>
      </c>
      <c r="B21" s="2" t="s">
        <v>525</v>
      </c>
      <c r="C21" s="2">
        <v>2003</v>
      </c>
      <c r="D21">
        <v>63</v>
      </c>
      <c r="E21" s="5" t="s">
        <v>470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481</v>
      </c>
    </row>
    <row r="22" spans="1:8" x14ac:dyDescent="0.3">
      <c r="A22" t="s">
        <v>455</v>
      </c>
      <c r="B22" s="2" t="s">
        <v>526</v>
      </c>
      <c r="C22" s="2">
        <v>2004</v>
      </c>
      <c r="D22">
        <v>76</v>
      </c>
      <c r="E22" s="5" t="s">
        <v>470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481</v>
      </c>
    </row>
    <row r="23" spans="1:8" x14ac:dyDescent="0.3">
      <c r="A23" t="s">
        <v>456</v>
      </c>
      <c r="B23" s="2" t="s">
        <v>527</v>
      </c>
      <c r="C23" s="2">
        <v>2005</v>
      </c>
      <c r="D23">
        <v>86</v>
      </c>
      <c r="E23" s="5" t="s">
        <v>470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481</v>
      </c>
    </row>
    <row r="24" spans="1:8" x14ac:dyDescent="0.3">
      <c r="A24" t="s">
        <v>457</v>
      </c>
      <c r="B24" s="2" t="s">
        <v>528</v>
      </c>
      <c r="C24" s="2">
        <v>2007</v>
      </c>
      <c r="D24">
        <v>87</v>
      </c>
      <c r="E24" s="5" t="s">
        <v>470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481</v>
      </c>
    </row>
    <row r="25" spans="1:8" x14ac:dyDescent="0.3">
      <c r="A25" t="s">
        <v>458</v>
      </c>
      <c r="B25" s="2" t="s">
        <v>529</v>
      </c>
      <c r="C25" s="2">
        <v>2008</v>
      </c>
      <c r="D25">
        <v>63</v>
      </c>
      <c r="E25" s="5" t="s">
        <v>470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481</v>
      </c>
    </row>
    <row r="26" spans="1:8" x14ac:dyDescent="0.3">
      <c r="A26" t="s">
        <v>459</v>
      </c>
      <c r="B26" s="2" t="s">
        <v>530</v>
      </c>
      <c r="C26" s="2">
        <v>2009</v>
      </c>
      <c r="D26">
        <v>75</v>
      </c>
      <c r="E26" s="5" t="s">
        <v>470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481</v>
      </c>
    </row>
    <row r="27" spans="1:8" x14ac:dyDescent="0.3">
      <c r="A27" t="s">
        <v>460</v>
      </c>
      <c r="B27" s="2" t="s">
        <v>531</v>
      </c>
      <c r="C27" s="2">
        <v>2010</v>
      </c>
      <c r="D27">
        <v>91</v>
      </c>
      <c r="E27" s="5" t="s">
        <v>470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481</v>
      </c>
    </row>
    <row r="28" spans="1:8" x14ac:dyDescent="0.3">
      <c r="A28" t="s">
        <v>461</v>
      </c>
      <c r="B28" s="2" t="s">
        <v>431</v>
      </c>
      <c r="C28" s="2">
        <v>2011</v>
      </c>
      <c r="D28">
        <v>58</v>
      </c>
      <c r="E28" s="5" t="s">
        <v>470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481</v>
      </c>
    </row>
    <row r="29" spans="1:8" x14ac:dyDescent="0.3">
      <c r="A29" t="s">
        <v>462</v>
      </c>
      <c r="B29" s="2" t="s">
        <v>532</v>
      </c>
      <c r="C29" s="2">
        <v>2012</v>
      </c>
      <c r="D29">
        <v>90</v>
      </c>
      <c r="E29" s="5" t="s">
        <v>470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481</v>
      </c>
    </row>
    <row r="30" spans="1:8" x14ac:dyDescent="0.3">
      <c r="A30" t="s">
        <v>463</v>
      </c>
      <c r="B30" s="2" t="s">
        <v>533</v>
      </c>
      <c r="C30" s="2">
        <v>2013</v>
      </c>
      <c r="D30">
        <v>60</v>
      </c>
      <c r="E30" s="5" t="s">
        <v>470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481</v>
      </c>
    </row>
    <row r="31" spans="1:8" x14ac:dyDescent="0.3">
      <c r="A31" t="s">
        <v>464</v>
      </c>
      <c r="B31" s="2" t="s">
        <v>534</v>
      </c>
      <c r="C31" s="2">
        <v>2014</v>
      </c>
      <c r="D31">
        <v>75</v>
      </c>
      <c r="E31" s="5" t="s">
        <v>470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481</v>
      </c>
    </row>
    <row r="32" spans="1:8" x14ac:dyDescent="0.3">
      <c r="A32" t="s">
        <v>465</v>
      </c>
      <c r="B32" s="2" t="s">
        <v>535</v>
      </c>
      <c r="C32" s="2">
        <v>2015</v>
      </c>
      <c r="D32">
        <v>85</v>
      </c>
      <c r="E32" s="5" t="s">
        <v>470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481</v>
      </c>
    </row>
    <row r="33" spans="1:14" x14ac:dyDescent="0.3">
      <c r="A33" t="s">
        <v>466</v>
      </c>
      <c r="B33" s="2" t="s">
        <v>536</v>
      </c>
      <c r="C33" s="2">
        <v>2016</v>
      </c>
      <c r="D33">
        <v>90</v>
      </c>
      <c r="E33" s="5" t="s">
        <v>470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481</v>
      </c>
    </row>
    <row r="34" spans="1:14" x14ac:dyDescent="0.3">
      <c r="A34" t="s">
        <v>467</v>
      </c>
      <c r="B34" s="2" t="s">
        <v>432</v>
      </c>
      <c r="C34" s="2">
        <v>2019</v>
      </c>
      <c r="D34">
        <v>62</v>
      </c>
      <c r="E34" s="5" t="s">
        <v>470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481</v>
      </c>
    </row>
    <row r="35" spans="1:14" x14ac:dyDescent="0.3">
      <c r="A35" t="s">
        <v>468</v>
      </c>
      <c r="B35" s="2" t="s">
        <v>433</v>
      </c>
      <c r="C35" s="2">
        <v>2019</v>
      </c>
      <c r="D35">
        <v>74</v>
      </c>
      <c r="E35" s="5" t="s">
        <v>470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481</v>
      </c>
    </row>
    <row r="36" spans="1:14" x14ac:dyDescent="0.3">
      <c r="A36" t="s">
        <v>469</v>
      </c>
      <c r="B36" s="2" t="s">
        <v>434</v>
      </c>
      <c r="C36" s="2">
        <v>2021</v>
      </c>
      <c r="D36">
        <v>91</v>
      </c>
      <c r="E36" s="5" t="s">
        <v>470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481</v>
      </c>
    </row>
    <row r="37" spans="1:14" x14ac:dyDescent="0.3">
      <c r="A37" t="s">
        <v>499</v>
      </c>
      <c r="B37" s="3" t="s">
        <v>471</v>
      </c>
      <c r="C37" s="2">
        <v>2001</v>
      </c>
      <c r="D37">
        <v>130</v>
      </c>
      <c r="E37" s="5" t="s">
        <v>493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491</v>
      </c>
      <c r="I37" t="s">
        <v>482</v>
      </c>
      <c r="J37" t="s">
        <v>483</v>
      </c>
    </row>
    <row r="38" spans="1:14" x14ac:dyDescent="0.3">
      <c r="A38" t="s">
        <v>500</v>
      </c>
      <c r="B38" s="3" t="s">
        <v>472</v>
      </c>
      <c r="C38" s="2">
        <v>2002</v>
      </c>
      <c r="D38">
        <v>127</v>
      </c>
      <c r="E38" s="5" t="s">
        <v>493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491</v>
      </c>
      <c r="I38" t="s">
        <v>482</v>
      </c>
      <c r="J38" t="s">
        <v>484</v>
      </c>
    </row>
    <row r="39" spans="1:14" x14ac:dyDescent="0.3">
      <c r="A39" t="s">
        <v>501</v>
      </c>
      <c r="B39" s="3" t="s">
        <v>473</v>
      </c>
      <c r="C39" s="2">
        <v>2004</v>
      </c>
      <c r="D39">
        <v>140</v>
      </c>
      <c r="E39" s="5" t="s">
        <v>493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491</v>
      </c>
      <c r="I39" t="s">
        <v>482</v>
      </c>
      <c r="J39" t="s">
        <v>485</v>
      </c>
    </row>
    <row r="40" spans="1:14" x14ac:dyDescent="0.3">
      <c r="A40" t="s">
        <v>502</v>
      </c>
      <c r="B40" s="3" t="s">
        <v>474</v>
      </c>
      <c r="C40" s="2">
        <v>2005</v>
      </c>
      <c r="D40">
        <v>135</v>
      </c>
      <c r="E40" s="5" t="s">
        <v>493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491</v>
      </c>
      <c r="I40" t="s">
        <v>482</v>
      </c>
      <c r="J40" t="s">
        <v>486</v>
      </c>
    </row>
    <row r="41" spans="1:14" x14ac:dyDescent="0.3">
      <c r="A41" t="s">
        <v>503</v>
      </c>
      <c r="B41" s="3" t="s">
        <v>475</v>
      </c>
      <c r="C41" s="2">
        <v>2007</v>
      </c>
      <c r="D41">
        <v>125</v>
      </c>
      <c r="E41" s="5" t="s">
        <v>493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491</v>
      </c>
      <c r="I41" t="s">
        <v>482</v>
      </c>
      <c r="J41" t="s">
        <v>487</v>
      </c>
    </row>
    <row r="42" spans="1:14" x14ac:dyDescent="0.3">
      <c r="A42" t="s">
        <v>504</v>
      </c>
      <c r="B42" s="3" t="s">
        <v>476</v>
      </c>
      <c r="C42" s="2">
        <v>2009</v>
      </c>
      <c r="D42">
        <v>132</v>
      </c>
      <c r="E42" s="5" t="s">
        <v>493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491</v>
      </c>
      <c r="I42" t="s">
        <v>482</v>
      </c>
      <c r="J42" t="s">
        <v>488</v>
      </c>
    </row>
    <row r="43" spans="1:14" x14ac:dyDescent="0.3">
      <c r="A43" t="s">
        <v>505</v>
      </c>
      <c r="B43" s="3" t="s">
        <v>477</v>
      </c>
      <c r="C43" s="2">
        <v>2010</v>
      </c>
      <c r="D43">
        <v>137</v>
      </c>
      <c r="E43" s="5" t="s">
        <v>493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491</v>
      </c>
      <c r="I43" t="s">
        <v>482</v>
      </c>
      <c r="J43" t="s">
        <v>489</v>
      </c>
    </row>
    <row r="44" spans="1:14" x14ac:dyDescent="0.3">
      <c r="A44" t="s">
        <v>506</v>
      </c>
      <c r="B44" s="3" t="s">
        <v>478</v>
      </c>
      <c r="C44" s="2">
        <v>2011</v>
      </c>
      <c r="D44">
        <v>145</v>
      </c>
      <c r="E44" s="5" t="s">
        <v>493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491</v>
      </c>
      <c r="I44" t="s">
        <v>482</v>
      </c>
      <c r="J44" t="s">
        <v>490</v>
      </c>
    </row>
    <row r="45" spans="1:14" x14ac:dyDescent="0.3">
      <c r="A45" t="s">
        <v>507</v>
      </c>
      <c r="B45" s="3" t="s">
        <v>479</v>
      </c>
      <c r="C45" s="2">
        <v>2016</v>
      </c>
      <c r="D45">
        <v>138</v>
      </c>
      <c r="E45" s="5" t="s">
        <v>493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491</v>
      </c>
      <c r="I45" t="s">
        <v>482</v>
      </c>
    </row>
    <row r="46" spans="1:14" x14ac:dyDescent="0.3">
      <c r="A46" t="s">
        <v>508</v>
      </c>
      <c r="B46" s="3" t="s">
        <v>480</v>
      </c>
      <c r="C46" s="2">
        <v>2018</v>
      </c>
      <c r="D46">
        <v>140</v>
      </c>
      <c r="E46" s="5" t="s">
        <v>493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491</v>
      </c>
      <c r="I46" t="s">
        <v>482</v>
      </c>
    </row>
    <row r="47" spans="1:14" x14ac:dyDescent="0.3">
      <c r="A47" t="s">
        <v>559</v>
      </c>
      <c r="B47" s="2" t="s">
        <v>537</v>
      </c>
      <c r="C47" s="2">
        <v>2011</v>
      </c>
      <c r="D47">
        <v>80</v>
      </c>
      <c r="E47" s="5" t="s">
        <v>497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538</v>
      </c>
    </row>
    <row r="48" spans="1:14" x14ac:dyDescent="0.3">
      <c r="A48" t="s">
        <v>560</v>
      </c>
      <c r="B48" s="2" t="s">
        <v>539</v>
      </c>
      <c r="C48" s="2">
        <v>2013</v>
      </c>
      <c r="D48">
        <v>90</v>
      </c>
      <c r="E48" s="5" t="s">
        <v>497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540</v>
      </c>
    </row>
    <row r="49" spans="1:14" x14ac:dyDescent="0.3">
      <c r="A49" t="s">
        <v>561</v>
      </c>
      <c r="B49" s="2" t="s">
        <v>541</v>
      </c>
      <c r="C49" s="2">
        <v>2004</v>
      </c>
      <c r="D49">
        <v>95</v>
      </c>
      <c r="E49" s="5" t="s">
        <v>497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542</v>
      </c>
    </row>
    <row r="50" spans="1:14" x14ac:dyDescent="0.3">
      <c r="A50" t="s">
        <v>562</v>
      </c>
      <c r="B50" s="2" t="s">
        <v>543</v>
      </c>
      <c r="C50" s="2">
        <v>2008</v>
      </c>
      <c r="D50">
        <v>85</v>
      </c>
      <c r="E50" s="5" t="s">
        <v>497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544</v>
      </c>
    </row>
    <row r="51" spans="1:14" x14ac:dyDescent="0.3">
      <c r="A51" t="s">
        <v>563</v>
      </c>
      <c r="B51" s="2" t="s">
        <v>545</v>
      </c>
      <c r="C51" s="2">
        <v>2009</v>
      </c>
      <c r="D51">
        <v>75</v>
      </c>
      <c r="E51" s="5" t="s">
        <v>497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544</v>
      </c>
    </row>
    <row r="52" spans="1:14" x14ac:dyDescent="0.3">
      <c r="A52" t="s">
        <v>564</v>
      </c>
      <c r="B52" s="2" t="s">
        <v>546</v>
      </c>
      <c r="C52" s="2">
        <v>2007</v>
      </c>
      <c r="D52">
        <v>98</v>
      </c>
      <c r="E52" s="5" t="s">
        <v>497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570</v>
      </c>
      <c r="I52" t="s">
        <v>571</v>
      </c>
      <c r="N52" s="2" t="s">
        <v>547</v>
      </c>
    </row>
    <row r="53" spans="1:14" x14ac:dyDescent="0.3">
      <c r="A53" t="s">
        <v>565</v>
      </c>
      <c r="B53" s="2" t="s">
        <v>548</v>
      </c>
      <c r="C53" s="2">
        <v>2010</v>
      </c>
      <c r="D53">
        <v>102</v>
      </c>
      <c r="E53" s="5" t="s">
        <v>497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570</v>
      </c>
      <c r="I53" t="s">
        <v>573</v>
      </c>
      <c r="J53" t="s">
        <v>572</v>
      </c>
      <c r="N53" s="2" t="s">
        <v>549</v>
      </c>
    </row>
    <row r="54" spans="1:14" x14ac:dyDescent="0.3">
      <c r="A54" t="s">
        <v>566</v>
      </c>
      <c r="B54" s="2" t="s">
        <v>550</v>
      </c>
      <c r="C54" s="2">
        <v>2011</v>
      </c>
      <c r="D54">
        <v>107</v>
      </c>
      <c r="E54" s="5" t="s">
        <v>497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570</v>
      </c>
      <c r="I54" t="s">
        <v>573</v>
      </c>
      <c r="N54" s="2" t="s">
        <v>551</v>
      </c>
    </row>
    <row r="55" spans="1:14" x14ac:dyDescent="0.3">
      <c r="A55" t="s">
        <v>567</v>
      </c>
      <c r="B55" s="2" t="s">
        <v>552</v>
      </c>
      <c r="C55" s="2">
        <v>2012</v>
      </c>
      <c r="D55">
        <v>99</v>
      </c>
      <c r="E55" s="5" t="s">
        <v>497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570</v>
      </c>
      <c r="I55" t="s">
        <v>573</v>
      </c>
      <c r="N55" s="2" t="s">
        <v>553</v>
      </c>
    </row>
    <row r="56" spans="1:14" x14ac:dyDescent="0.3">
      <c r="A56" t="s">
        <v>568</v>
      </c>
      <c r="B56" s="2" t="s">
        <v>554</v>
      </c>
      <c r="C56" s="2">
        <v>2014</v>
      </c>
      <c r="D56">
        <v>111</v>
      </c>
      <c r="E56" s="5" t="s">
        <v>497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570</v>
      </c>
      <c r="I56" t="s">
        <v>573</v>
      </c>
      <c r="J56" t="s">
        <v>572</v>
      </c>
      <c r="K56" t="s">
        <v>575</v>
      </c>
      <c r="L56" t="s">
        <v>574</v>
      </c>
      <c r="N56" s="2" t="s">
        <v>555</v>
      </c>
    </row>
    <row r="57" spans="1:14" x14ac:dyDescent="0.3">
      <c r="A57" t="s">
        <v>569</v>
      </c>
      <c r="B57" s="2" t="s">
        <v>556</v>
      </c>
      <c r="C57" s="2">
        <v>2015</v>
      </c>
      <c r="D57">
        <v>87</v>
      </c>
      <c r="E57" s="5" t="s">
        <v>497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572</v>
      </c>
      <c r="N57" s="2" t="s">
        <v>557</v>
      </c>
    </row>
    <row r="58" spans="1:14" x14ac:dyDescent="0.3">
      <c r="A58" t="s">
        <v>582</v>
      </c>
      <c r="B58" t="s">
        <v>576</v>
      </c>
      <c r="C58" s="6">
        <v>2008</v>
      </c>
      <c r="D58">
        <v>120</v>
      </c>
      <c r="E58" s="5" t="s">
        <v>493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588</v>
      </c>
      <c r="I58" t="s">
        <v>589</v>
      </c>
      <c r="J58" t="s">
        <v>590</v>
      </c>
      <c r="K58" t="s">
        <v>591</v>
      </c>
      <c r="L58" t="s">
        <v>592</v>
      </c>
      <c r="M58" t="s">
        <v>593</v>
      </c>
    </row>
    <row r="59" spans="1:14" x14ac:dyDescent="0.3">
      <c r="A59" t="s">
        <v>583</v>
      </c>
      <c r="B59" t="s">
        <v>577</v>
      </c>
      <c r="C59" s="6">
        <v>2009</v>
      </c>
      <c r="D59">
        <v>130</v>
      </c>
      <c r="E59" s="5" t="s">
        <v>494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588</v>
      </c>
      <c r="I59" t="s">
        <v>589</v>
      </c>
      <c r="J59" t="s">
        <v>590</v>
      </c>
      <c r="K59" t="s">
        <v>594</v>
      </c>
      <c r="M59" t="s">
        <v>593</v>
      </c>
    </row>
    <row r="60" spans="1:14" x14ac:dyDescent="0.3">
      <c r="A60" t="s">
        <v>584</v>
      </c>
      <c r="B60" t="s">
        <v>578</v>
      </c>
      <c r="C60" s="6">
        <v>2010</v>
      </c>
      <c r="D60">
        <v>110</v>
      </c>
      <c r="E60" s="5" t="s">
        <v>495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588</v>
      </c>
      <c r="I60" t="s">
        <v>589</v>
      </c>
      <c r="J60" t="s">
        <v>590</v>
      </c>
      <c r="K60" t="s">
        <v>594</v>
      </c>
      <c r="M60" t="s">
        <v>593</v>
      </c>
    </row>
    <row r="61" spans="1:14" x14ac:dyDescent="0.3">
      <c r="A61" t="s">
        <v>585</v>
      </c>
      <c r="B61" t="s">
        <v>579</v>
      </c>
      <c r="C61" s="6">
        <v>2010</v>
      </c>
      <c r="D61">
        <v>125</v>
      </c>
      <c r="E61" s="5" t="s">
        <v>496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588</v>
      </c>
      <c r="I61" t="s">
        <v>589</v>
      </c>
      <c r="J61" t="s">
        <v>590</v>
      </c>
      <c r="K61" t="s">
        <v>594</v>
      </c>
      <c r="M61" t="s">
        <v>593</v>
      </c>
    </row>
    <row r="62" spans="1:14" x14ac:dyDescent="0.3">
      <c r="A62" t="s">
        <v>586</v>
      </c>
      <c r="B62" t="s">
        <v>580</v>
      </c>
      <c r="C62" s="6">
        <v>2011</v>
      </c>
      <c r="D62">
        <v>135</v>
      </c>
      <c r="E62" s="5" t="s">
        <v>497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588</v>
      </c>
      <c r="I62" t="s">
        <v>589</v>
      </c>
      <c r="J62" t="s">
        <v>590</v>
      </c>
      <c r="K62" t="s">
        <v>594</v>
      </c>
      <c r="M62" t="s">
        <v>593</v>
      </c>
    </row>
    <row r="63" spans="1:14" x14ac:dyDescent="0.3">
      <c r="A63" t="s">
        <v>587</v>
      </c>
      <c r="B63" t="s">
        <v>581</v>
      </c>
      <c r="C63" s="6">
        <v>2011</v>
      </c>
      <c r="D63">
        <v>128</v>
      </c>
      <c r="E63" s="5" t="s">
        <v>498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588</v>
      </c>
      <c r="I63" t="s">
        <v>589</v>
      </c>
      <c r="J63" t="s">
        <v>590</v>
      </c>
      <c r="K63" t="s">
        <v>594</v>
      </c>
      <c r="M63" t="s">
        <v>593</v>
      </c>
    </row>
    <row r="64" spans="1:14" x14ac:dyDescent="0.3">
      <c r="A64" t="s">
        <v>623</v>
      </c>
      <c r="B64" s="2" t="s">
        <v>595</v>
      </c>
      <c r="C64" s="2">
        <v>2008</v>
      </c>
      <c r="D64">
        <v>100</v>
      </c>
      <c r="E64" s="5" t="s">
        <v>470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570</v>
      </c>
      <c r="I64" t="s">
        <v>651</v>
      </c>
      <c r="J64" t="s">
        <v>652</v>
      </c>
      <c r="K64" t="s">
        <v>653</v>
      </c>
      <c r="L64" t="s">
        <v>654</v>
      </c>
    </row>
    <row r="65" spans="1:9" x14ac:dyDescent="0.3">
      <c r="A65" t="s">
        <v>624</v>
      </c>
      <c r="B65" s="2" t="s">
        <v>596</v>
      </c>
      <c r="C65" s="2">
        <v>2008</v>
      </c>
      <c r="D65">
        <v>120</v>
      </c>
      <c r="E65" s="5" t="s">
        <v>470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651</v>
      </c>
    </row>
    <row r="66" spans="1:9" x14ac:dyDescent="0.3">
      <c r="A66" t="s">
        <v>625</v>
      </c>
      <c r="B66" s="2" t="s">
        <v>597</v>
      </c>
      <c r="C66" s="2">
        <v>2010</v>
      </c>
      <c r="D66">
        <v>115</v>
      </c>
      <c r="E66" s="5" t="s">
        <v>470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651</v>
      </c>
    </row>
    <row r="67" spans="1:9" x14ac:dyDescent="0.3">
      <c r="A67" t="s">
        <v>626</v>
      </c>
      <c r="B67" s="2" t="s">
        <v>598</v>
      </c>
      <c r="C67" s="2">
        <v>2011</v>
      </c>
      <c r="D67">
        <v>125</v>
      </c>
      <c r="E67" s="5" t="s">
        <v>470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651</v>
      </c>
    </row>
    <row r="68" spans="1:9" x14ac:dyDescent="0.3">
      <c r="A68" t="s">
        <v>627</v>
      </c>
      <c r="B68" s="2" t="s">
        <v>618</v>
      </c>
      <c r="C68" s="2">
        <v>2011</v>
      </c>
      <c r="D68">
        <v>130</v>
      </c>
      <c r="E68" s="5" t="s">
        <v>470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651</v>
      </c>
    </row>
    <row r="69" spans="1:9" x14ac:dyDescent="0.3">
      <c r="A69" t="s">
        <v>628</v>
      </c>
      <c r="B69" s="2" t="s">
        <v>599</v>
      </c>
      <c r="C69" s="2">
        <v>2012</v>
      </c>
      <c r="D69">
        <v>120</v>
      </c>
      <c r="E69" s="5" t="s">
        <v>470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651</v>
      </c>
    </row>
    <row r="70" spans="1:9" x14ac:dyDescent="0.3">
      <c r="A70" t="s">
        <v>629</v>
      </c>
      <c r="B70" s="2" t="s">
        <v>600</v>
      </c>
      <c r="C70" s="2">
        <v>2013</v>
      </c>
      <c r="D70">
        <v>125</v>
      </c>
      <c r="E70" s="5" t="s">
        <v>470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651</v>
      </c>
    </row>
    <row r="71" spans="1:9" x14ac:dyDescent="0.3">
      <c r="A71" t="s">
        <v>630</v>
      </c>
      <c r="B71" s="2" t="s">
        <v>601</v>
      </c>
      <c r="C71" s="2">
        <v>2013</v>
      </c>
      <c r="D71">
        <v>105</v>
      </c>
      <c r="E71" s="5" t="s">
        <v>470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651</v>
      </c>
    </row>
    <row r="72" spans="1:9" x14ac:dyDescent="0.3">
      <c r="A72" t="s">
        <v>631</v>
      </c>
      <c r="B72" s="2" t="s">
        <v>619</v>
      </c>
      <c r="C72" s="2">
        <v>2014</v>
      </c>
      <c r="D72">
        <v>112</v>
      </c>
      <c r="E72" s="5" t="s">
        <v>470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651</v>
      </c>
    </row>
    <row r="73" spans="1:9" x14ac:dyDescent="0.3">
      <c r="A73" t="s">
        <v>632</v>
      </c>
      <c r="B73" s="2" t="s">
        <v>602</v>
      </c>
      <c r="C73" s="2">
        <v>2014</v>
      </c>
      <c r="D73">
        <v>107</v>
      </c>
      <c r="E73" s="5" t="s">
        <v>470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651</v>
      </c>
    </row>
    <row r="74" spans="1:9" x14ac:dyDescent="0.3">
      <c r="A74" t="s">
        <v>633</v>
      </c>
      <c r="B74" s="2" t="s">
        <v>603</v>
      </c>
      <c r="C74" s="2">
        <v>2015</v>
      </c>
      <c r="D74">
        <v>106</v>
      </c>
      <c r="E74" s="5" t="s">
        <v>470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651</v>
      </c>
    </row>
    <row r="75" spans="1:9" x14ac:dyDescent="0.3">
      <c r="A75" t="s">
        <v>634</v>
      </c>
      <c r="B75" s="2" t="s">
        <v>604</v>
      </c>
      <c r="C75" s="2">
        <v>2015</v>
      </c>
      <c r="D75">
        <v>105</v>
      </c>
      <c r="E75" s="5" t="s">
        <v>470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651</v>
      </c>
    </row>
    <row r="76" spans="1:9" x14ac:dyDescent="0.3">
      <c r="A76" t="s">
        <v>635</v>
      </c>
      <c r="B76" s="2" t="s">
        <v>605</v>
      </c>
      <c r="C76" s="2">
        <v>2016</v>
      </c>
      <c r="D76">
        <v>112</v>
      </c>
      <c r="E76" s="5" t="s">
        <v>470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651</v>
      </c>
    </row>
    <row r="77" spans="1:9" x14ac:dyDescent="0.3">
      <c r="A77" t="s">
        <v>636</v>
      </c>
      <c r="B77" s="2" t="s">
        <v>606</v>
      </c>
      <c r="C77" s="2">
        <v>2016</v>
      </c>
      <c r="D77">
        <v>102</v>
      </c>
      <c r="E77" s="5" t="s">
        <v>470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651</v>
      </c>
    </row>
    <row r="78" spans="1:9" x14ac:dyDescent="0.3">
      <c r="A78" t="s">
        <v>637</v>
      </c>
      <c r="B78" s="2" t="s">
        <v>620</v>
      </c>
      <c r="C78" s="2">
        <v>2017</v>
      </c>
      <c r="D78">
        <v>133</v>
      </c>
      <c r="E78" s="5" t="s">
        <v>470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651</v>
      </c>
    </row>
    <row r="79" spans="1:9" x14ac:dyDescent="0.3">
      <c r="A79" t="s">
        <v>638</v>
      </c>
      <c r="B79" s="2" t="s">
        <v>607</v>
      </c>
      <c r="C79" s="2">
        <v>2017</v>
      </c>
      <c r="D79">
        <v>120</v>
      </c>
      <c r="E79" s="5" t="s">
        <v>470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651</v>
      </c>
    </row>
    <row r="80" spans="1:9" x14ac:dyDescent="0.3">
      <c r="A80" t="s">
        <v>639</v>
      </c>
      <c r="B80" s="2" t="s">
        <v>608</v>
      </c>
      <c r="C80" s="2">
        <v>2017</v>
      </c>
      <c r="D80">
        <v>126</v>
      </c>
      <c r="E80" s="5" t="s">
        <v>470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651</v>
      </c>
    </row>
    <row r="81" spans="1:9" x14ac:dyDescent="0.3">
      <c r="A81" t="s">
        <v>640</v>
      </c>
      <c r="B81" s="2" t="s">
        <v>609</v>
      </c>
      <c r="C81" s="2">
        <v>2018</v>
      </c>
      <c r="D81">
        <v>124</v>
      </c>
      <c r="E81" s="5" t="s">
        <v>470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651</v>
      </c>
    </row>
    <row r="82" spans="1:9" x14ac:dyDescent="0.3">
      <c r="A82" t="s">
        <v>641</v>
      </c>
      <c r="B82" s="2" t="s">
        <v>610</v>
      </c>
      <c r="C82" s="2">
        <v>2018</v>
      </c>
      <c r="D82">
        <v>114</v>
      </c>
      <c r="E82" s="5" t="s">
        <v>470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651</v>
      </c>
    </row>
    <row r="83" spans="1:9" x14ac:dyDescent="0.3">
      <c r="A83" t="s">
        <v>642</v>
      </c>
      <c r="B83" s="2" t="s">
        <v>611</v>
      </c>
      <c r="C83" s="2">
        <v>2018</v>
      </c>
      <c r="D83">
        <v>118</v>
      </c>
      <c r="E83" s="5" t="s">
        <v>470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651</v>
      </c>
    </row>
    <row r="84" spans="1:9" x14ac:dyDescent="0.3">
      <c r="A84" t="s">
        <v>643</v>
      </c>
      <c r="B84" s="2" t="s">
        <v>612</v>
      </c>
      <c r="C84" s="2">
        <v>2019</v>
      </c>
      <c r="D84">
        <v>100</v>
      </c>
      <c r="E84" s="5" t="s">
        <v>470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651</v>
      </c>
    </row>
    <row r="85" spans="1:9" x14ac:dyDescent="0.3">
      <c r="A85" t="s">
        <v>644</v>
      </c>
      <c r="B85" s="2" t="s">
        <v>613</v>
      </c>
      <c r="C85" s="2">
        <v>2019</v>
      </c>
      <c r="D85">
        <v>98</v>
      </c>
      <c r="E85" s="5" t="s">
        <v>470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651</v>
      </c>
    </row>
    <row r="86" spans="1:9" x14ac:dyDescent="0.3">
      <c r="A86" t="s">
        <v>645</v>
      </c>
      <c r="B86" s="2" t="s">
        <v>614</v>
      </c>
      <c r="C86" s="2">
        <v>2019</v>
      </c>
      <c r="D86">
        <v>97</v>
      </c>
      <c r="E86" s="5" t="s">
        <v>470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651</v>
      </c>
    </row>
    <row r="87" spans="1:9" x14ac:dyDescent="0.3">
      <c r="A87" t="s">
        <v>646</v>
      </c>
      <c r="B87" s="2" t="s">
        <v>615</v>
      </c>
      <c r="C87" s="2">
        <v>2020</v>
      </c>
      <c r="D87">
        <v>99</v>
      </c>
      <c r="E87" s="5" t="s">
        <v>470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651</v>
      </c>
    </row>
    <row r="88" spans="1:9" x14ac:dyDescent="0.3">
      <c r="A88" t="s">
        <v>647</v>
      </c>
      <c r="B88" s="2" t="s">
        <v>616</v>
      </c>
      <c r="C88" s="2">
        <v>2020</v>
      </c>
      <c r="D88">
        <v>123</v>
      </c>
      <c r="E88" s="5" t="s">
        <v>470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651</v>
      </c>
    </row>
    <row r="89" spans="1:9" x14ac:dyDescent="0.3">
      <c r="A89" t="s">
        <v>648</v>
      </c>
      <c r="B89" s="2" t="s">
        <v>617</v>
      </c>
      <c r="C89" s="2">
        <v>2021</v>
      </c>
      <c r="D89">
        <v>125</v>
      </c>
      <c r="E89" s="5" t="s">
        <v>470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651</v>
      </c>
    </row>
    <row r="90" spans="1:9" x14ac:dyDescent="0.3">
      <c r="A90" t="s">
        <v>649</v>
      </c>
      <c r="B90" s="2" t="s">
        <v>621</v>
      </c>
      <c r="C90" s="2">
        <v>2021</v>
      </c>
      <c r="D90">
        <v>138</v>
      </c>
      <c r="E90" s="5" t="s">
        <v>470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651</v>
      </c>
    </row>
    <row r="91" spans="1:9" x14ac:dyDescent="0.3">
      <c r="A91" t="s">
        <v>650</v>
      </c>
      <c r="B91" s="2" t="s">
        <v>622</v>
      </c>
      <c r="C91" s="2">
        <v>2021</v>
      </c>
      <c r="D91">
        <v>101</v>
      </c>
      <c r="E91" s="5" t="s">
        <v>470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8E52-4FEF-42D6-ABEC-347E6A16E753}">
  <dimension ref="A1:H103"/>
  <sheetViews>
    <sheetView topLeftCell="A47" workbookViewId="0">
      <selection activeCell="A69" sqref="A69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1219</v>
      </c>
    </row>
    <row r="2" spans="1:5" s="15" customFormat="1" x14ac:dyDescent="0.3">
      <c r="A2" s="15" t="s">
        <v>351</v>
      </c>
      <c r="B2" s="16" t="s">
        <v>355</v>
      </c>
      <c r="C2" s="15">
        <v>20</v>
      </c>
      <c r="D2" s="15" t="str">
        <f t="shared" ref="D2:D89" si="0">_xlfn.CONCAT("('",A2,"','",B2,"',",C2,")")</f>
        <v>('12FRT574','01/01/2020',20)</v>
      </c>
      <c r="E2" s="15" t="str">
        <f>_xlfn.CONCAT("INSERT INTO PAGAMENTO (",$A$1,",",$B$1,",",$C$1,")"," VALUES ",D2)</f>
        <v>INSERT INTO PAGAMENTO (codAbbonamento,dataPagamento,importo) VALUES ('12FRT574','01/01/2020',20)</v>
      </c>
    </row>
    <row r="3" spans="1:5" s="15" customFormat="1" x14ac:dyDescent="0.3">
      <c r="A3" s="15" t="s">
        <v>351</v>
      </c>
      <c r="B3" s="16" t="s">
        <v>354</v>
      </c>
      <c r="C3" s="15">
        <v>20</v>
      </c>
      <c r="D3" s="15" t="str">
        <f t="shared" si="0"/>
        <v>('12FRT574','01/02/2020',20)</v>
      </c>
      <c r="E3" s="15" t="str">
        <f t="shared" ref="E3:E89" si="1">_xlfn.CONCAT("INSERT INTO PAGAMENTO (",$A$1,",",$B$1,",",$C$1,")"," VALUES ",D3)</f>
        <v>INSERT INTO PAGAMENTO (codAbbonamento,dataPagamento,importo) VALUES ('12FRT574','01/02/2020',20)</v>
      </c>
    </row>
    <row r="4" spans="1:5" s="15" customFormat="1" x14ac:dyDescent="0.3">
      <c r="A4" s="15" t="s">
        <v>351</v>
      </c>
      <c r="B4" s="16" t="s">
        <v>353</v>
      </c>
      <c r="C4" s="15">
        <v>20</v>
      </c>
      <c r="D4" s="15" t="str">
        <f t="shared" si="0"/>
        <v>('12FRT574','01/03/2020',20)</v>
      </c>
      <c r="E4" s="15" t="str">
        <f t="shared" si="1"/>
        <v>INSERT INTO PAGAMENTO (codAbbonamento,dataPagamento,importo) VALUES ('12FRT574','01/03/2020',20)</v>
      </c>
    </row>
    <row r="5" spans="1:5" s="15" customFormat="1" x14ac:dyDescent="0.3">
      <c r="A5" s="15" t="s">
        <v>351</v>
      </c>
      <c r="B5" s="16" t="s">
        <v>352</v>
      </c>
      <c r="C5" s="15">
        <v>20</v>
      </c>
      <c r="D5" s="15" t="str">
        <f t="shared" si="0"/>
        <v>('12FRT574','01/04/2020',20)</v>
      </c>
      <c r="E5" s="15" t="str">
        <f t="shared" si="1"/>
        <v>INSERT INTO PAGAMENTO (codAbbonamento,dataPagamento,importo) VALUES ('12FRT574','01/04/2020',20)</v>
      </c>
    </row>
    <row r="6" spans="1:5" s="15" customFormat="1" x14ac:dyDescent="0.3">
      <c r="A6" s="15" t="s">
        <v>351</v>
      </c>
      <c r="B6" s="16" t="s">
        <v>350</v>
      </c>
      <c r="C6" s="15">
        <v>20</v>
      </c>
      <c r="D6" s="15" t="str">
        <f t="shared" si="0"/>
        <v>('12FRT574','01/05/2020',20)</v>
      </c>
      <c r="E6" s="15" t="str">
        <f t="shared" si="1"/>
        <v>INSERT INTO PAGAMENTO (codAbbonamento,dataPagamento,importo) VALUES ('12FRT574','01/05/2020',20)</v>
      </c>
    </row>
    <row r="7" spans="1:5" s="15" customFormat="1" x14ac:dyDescent="0.3">
      <c r="A7" s="15" t="s">
        <v>351</v>
      </c>
      <c r="B7" s="16" t="s">
        <v>1207</v>
      </c>
      <c r="C7" s="15">
        <v>20</v>
      </c>
      <c r="D7" s="15" t="str">
        <f t="shared" si="0"/>
        <v>('12FRT574','01/06/2020',20)</v>
      </c>
      <c r="E7" s="15" t="str">
        <f t="shared" si="1"/>
        <v>INSERT INTO PAGAMENTO (codAbbonamento,dataPagamento,importo) VALUES ('12FRT574','01/06/2020',20)</v>
      </c>
    </row>
    <row r="8" spans="1:5" s="15" customFormat="1" x14ac:dyDescent="0.3">
      <c r="A8" s="15" t="s">
        <v>351</v>
      </c>
      <c r="B8" s="16" t="s">
        <v>1208</v>
      </c>
      <c r="C8" s="15">
        <v>20</v>
      </c>
      <c r="D8" s="15" t="str">
        <f t="shared" si="0"/>
        <v>('12FRT574','01/07/2020',20)</v>
      </c>
      <c r="E8" s="15" t="str">
        <f t="shared" si="1"/>
        <v>INSERT INTO PAGAMENTO (codAbbonamento,dataPagamento,importo) VALUES ('12FRT574','01/07/2020',20)</v>
      </c>
    </row>
    <row r="9" spans="1:5" s="15" customFormat="1" x14ac:dyDescent="0.3">
      <c r="A9" s="15" t="s">
        <v>351</v>
      </c>
      <c r="B9" s="16" t="s">
        <v>1209</v>
      </c>
      <c r="C9" s="15">
        <v>20</v>
      </c>
      <c r="D9" s="15" t="str">
        <f t="shared" si="0"/>
        <v>('12FRT574','01/08/2020',20)</v>
      </c>
      <c r="E9" s="15" t="str">
        <f t="shared" si="1"/>
        <v>INSERT INTO PAGAMENTO (codAbbonamento,dataPagamento,importo) VALUES ('12FRT574','01/08/2020',20)</v>
      </c>
    </row>
    <row r="10" spans="1:5" s="15" customFormat="1" x14ac:dyDescent="0.3">
      <c r="A10" s="15" t="s">
        <v>351</v>
      </c>
      <c r="B10" s="16" t="s">
        <v>1210</v>
      </c>
      <c r="C10" s="15">
        <v>20</v>
      </c>
      <c r="D10" s="15" t="str">
        <f t="shared" si="0"/>
        <v>('12FRT574','01/09/2020',20)</v>
      </c>
      <c r="E10" s="15" t="str">
        <f t="shared" si="1"/>
        <v>INSERT INTO PAGAMENTO (codAbbonamento,dataPagamento,importo) VALUES ('12FRT574','01/09/2020',20)</v>
      </c>
    </row>
    <row r="11" spans="1:5" s="15" customFormat="1" x14ac:dyDescent="0.3">
      <c r="A11" s="15" t="s">
        <v>351</v>
      </c>
      <c r="B11" s="16" t="s">
        <v>1211</v>
      </c>
      <c r="C11" s="15">
        <v>20</v>
      </c>
      <c r="D11" s="15" t="str">
        <f t="shared" si="0"/>
        <v>('12FRT574','01/10/2020',20)</v>
      </c>
      <c r="E11" s="15" t="str">
        <f t="shared" si="1"/>
        <v>INSERT INTO PAGAMENTO (codAbbonamento,dataPagamento,importo) VALUES ('12FRT574','01/10/2020',20)</v>
      </c>
    </row>
    <row r="12" spans="1:5" s="15" customFormat="1" x14ac:dyDescent="0.3">
      <c r="A12" s="15" t="s">
        <v>351</v>
      </c>
      <c r="B12" s="16" t="s">
        <v>1212</v>
      </c>
      <c r="C12" s="15">
        <v>20</v>
      </c>
      <c r="D12" s="15" t="str">
        <f t="shared" si="0"/>
        <v>('12FRT574','01/11/2020',20)</v>
      </c>
      <c r="E12" s="15" t="str">
        <f t="shared" si="1"/>
        <v>INSERT INTO PAGAMENTO (codAbbonamento,dataPagamento,importo) VALUES ('12FRT574','01/11/2020',20)</v>
      </c>
    </row>
    <row r="13" spans="1:5" s="15" customFormat="1" x14ac:dyDescent="0.3">
      <c r="A13" s="15" t="s">
        <v>351</v>
      </c>
      <c r="B13" s="16" t="s">
        <v>1213</v>
      </c>
      <c r="C13" s="15">
        <v>20</v>
      </c>
      <c r="D13" s="15" t="str">
        <f t="shared" si="0"/>
        <v>('12FRT574','01/12/2020',20)</v>
      </c>
      <c r="E13" s="15" t="str">
        <f t="shared" si="1"/>
        <v>INSERT INTO PAGAMENTO (codAbbonamento,dataPagamento,importo) VALUES ('12FRT574','01/12/2020',20)</v>
      </c>
    </row>
    <row r="14" spans="1:5" s="15" customFormat="1" x14ac:dyDescent="0.3">
      <c r="A14" s="15" t="s">
        <v>351</v>
      </c>
      <c r="B14" s="16" t="s">
        <v>1214</v>
      </c>
      <c r="C14" s="15">
        <v>20</v>
      </c>
      <c r="D14" s="15" t="str">
        <f t="shared" si="0"/>
        <v>('12FRT574','01/01/2021',20)</v>
      </c>
      <c r="E14" s="15" t="str">
        <f t="shared" si="1"/>
        <v>INSERT INTO PAGAMENTO (codAbbonamento,dataPagamento,importo) VALUES ('12FRT574','01/01/2021',20)</v>
      </c>
    </row>
    <row r="15" spans="1:5" s="15" customFormat="1" x14ac:dyDescent="0.3">
      <c r="A15" s="15" t="s">
        <v>351</v>
      </c>
      <c r="B15" s="16" t="s">
        <v>1215</v>
      </c>
      <c r="C15" s="15">
        <v>20</v>
      </c>
      <c r="D15" s="15" t="str">
        <f t="shared" si="0"/>
        <v>('12FRT574','01/02/2021',20)</v>
      </c>
      <c r="E15" s="15" t="str">
        <f t="shared" si="1"/>
        <v>INSERT INTO PAGAMENTO (codAbbonamento,dataPagamento,importo) VALUES ('12FRT574','01/02/2021',20)</v>
      </c>
    </row>
    <row r="16" spans="1:5" s="15" customFormat="1" x14ac:dyDescent="0.3">
      <c r="A16" s="15" t="s">
        <v>351</v>
      </c>
      <c r="B16" s="16" t="s">
        <v>1216</v>
      </c>
      <c r="C16" s="15">
        <v>20</v>
      </c>
      <c r="D16" s="15" t="str">
        <f t="shared" si="0"/>
        <v>('12FRT574','01/03/2021',20)</v>
      </c>
      <c r="E16" s="15" t="str">
        <f t="shared" si="1"/>
        <v>INSERT INTO PAGAMENTO (codAbbonamento,dataPagamento,importo) VALUES ('12FRT574','01/03/2021',20)</v>
      </c>
    </row>
    <row r="17" spans="1:5" s="15" customFormat="1" x14ac:dyDescent="0.3">
      <c r="A17" s="15" t="s">
        <v>351</v>
      </c>
      <c r="B17" s="16" t="s">
        <v>1217</v>
      </c>
      <c r="C17" s="15">
        <v>20</v>
      </c>
      <c r="D17" s="15" t="str">
        <f t="shared" si="0"/>
        <v>('12FRT574','01/04/2021',20)</v>
      </c>
      <c r="E17" s="15" t="str">
        <f t="shared" si="1"/>
        <v>INSERT INTO PAGAMENTO (codAbbonamento,dataPagamento,importo) VALUES ('12FRT574','01/04/2021',20)</v>
      </c>
    </row>
    <row r="18" spans="1:5" s="15" customFormat="1" x14ac:dyDescent="0.3">
      <c r="A18" s="15" t="s">
        <v>351</v>
      </c>
      <c r="B18" s="16" t="s">
        <v>1218</v>
      </c>
      <c r="C18" s="15">
        <v>20</v>
      </c>
      <c r="D18" s="15" t="str">
        <f t="shared" si="0"/>
        <v>('12FRT574','01/05/2021',20)</v>
      </c>
      <c r="E18" s="15" t="str">
        <f t="shared" si="1"/>
        <v>INSERT INTO PAGAMENTO (codAbbonamento,dataPagamento,importo) VALUES ('12FRT574','01/05/2021',20)</v>
      </c>
    </row>
    <row r="19" spans="1:5" s="15" customFormat="1" x14ac:dyDescent="0.3">
      <c r="A19" s="15" t="s">
        <v>351</v>
      </c>
      <c r="B19" s="16" t="s">
        <v>1218</v>
      </c>
      <c r="C19" s="15">
        <v>20</v>
      </c>
      <c r="D19" s="15" t="str">
        <f t="shared" si="0"/>
        <v>('12FRT574','01/05/2021',20)</v>
      </c>
      <c r="E19" s="15" t="str">
        <f t="shared" si="1"/>
        <v>INSERT INTO PAGAMENTO (codAbbonamento,dataPagamento,importo) VALUES ('12FRT574','01/05/2021',20)</v>
      </c>
    </row>
    <row r="20" spans="1:5" s="15" customFormat="1" x14ac:dyDescent="0.3">
      <c r="A20" s="15" t="s">
        <v>349</v>
      </c>
      <c r="B20" s="16" t="s">
        <v>348</v>
      </c>
      <c r="C20" s="15">
        <v>30</v>
      </c>
      <c r="D20" s="15" t="str">
        <f t="shared" si="0"/>
        <v>('12FRT575','02/01/2020',30)</v>
      </c>
      <c r="E20" s="15" t="str">
        <f t="shared" si="1"/>
        <v>INSERT INTO PAGAMENTO (codAbbonamento,dataPagamento,importo) VALUES ('12FRT575','02/01/2020',30)</v>
      </c>
    </row>
    <row r="21" spans="1:5" s="15" customFormat="1" x14ac:dyDescent="0.3">
      <c r="A21" s="15" t="s">
        <v>336</v>
      </c>
      <c r="B21" s="16" t="s">
        <v>335</v>
      </c>
      <c r="C21" s="15">
        <v>20</v>
      </c>
      <c r="D21" s="15" t="str">
        <f t="shared" si="0"/>
        <v>('12FRT581','08/02/2020',20)</v>
      </c>
      <c r="E21" s="15" t="str">
        <f t="shared" si="1"/>
        <v>INSERT INTO PAGAMENTO (codAbbonamento,dataPagamento,importo) VALUES ('12FRT581','08/02/2020',20)</v>
      </c>
    </row>
    <row r="22" spans="1:5" s="15" customFormat="1" x14ac:dyDescent="0.3">
      <c r="A22" s="15" t="s">
        <v>282</v>
      </c>
      <c r="B22" s="16" t="s">
        <v>286</v>
      </c>
      <c r="C22" s="15">
        <v>20</v>
      </c>
      <c r="D22" s="15" t="str">
        <f t="shared" si="0"/>
        <v>('13CDT602','17/07/2020',20)</v>
      </c>
      <c r="E22" s="15" t="str">
        <f t="shared" si="1"/>
        <v>INSERT INTO PAGAMENTO (codAbbonamento,dataPagamento,importo) VALUES ('13CDT602','17/07/2020',20)</v>
      </c>
    </row>
    <row r="23" spans="1:5" s="15" customFormat="1" x14ac:dyDescent="0.3">
      <c r="A23" s="15" t="s">
        <v>282</v>
      </c>
      <c r="B23" s="16" t="s">
        <v>285</v>
      </c>
      <c r="C23" s="15">
        <v>20</v>
      </c>
      <c r="D23" s="15" t="str">
        <f t="shared" si="0"/>
        <v>('13CDT602','17/08/2020',20)</v>
      </c>
      <c r="E23" s="15" t="str">
        <f t="shared" si="1"/>
        <v>INSERT INTO PAGAMENTO (codAbbonamento,dataPagamento,importo) VALUES ('13CDT602','17/08/2020',20)</v>
      </c>
    </row>
    <row r="24" spans="1:5" s="15" customFormat="1" x14ac:dyDescent="0.3">
      <c r="A24" s="15" t="s">
        <v>282</v>
      </c>
      <c r="B24" s="16" t="s">
        <v>284</v>
      </c>
      <c r="C24" s="15">
        <v>20</v>
      </c>
      <c r="D24" s="15" t="str">
        <f t="shared" si="0"/>
        <v>('13CDT602','17/09/2020',20)</v>
      </c>
      <c r="E24" s="15" t="str">
        <f t="shared" si="1"/>
        <v>INSERT INTO PAGAMENTO (codAbbonamento,dataPagamento,importo) VALUES ('13CDT602','17/09/2020',20)</v>
      </c>
    </row>
    <row r="25" spans="1:5" s="15" customFormat="1" x14ac:dyDescent="0.3">
      <c r="A25" s="15" t="s">
        <v>282</v>
      </c>
      <c r="B25" s="16" t="s">
        <v>283</v>
      </c>
      <c r="C25" s="15">
        <v>20</v>
      </c>
      <c r="D25" s="15" t="str">
        <f t="shared" si="0"/>
        <v>('13CDT602','17/10/2020',20)</v>
      </c>
      <c r="E25" s="15" t="str">
        <f t="shared" si="1"/>
        <v>INSERT INTO PAGAMENTO (codAbbonamento,dataPagamento,importo) VALUES ('13CDT602','17/10/2020',20)</v>
      </c>
    </row>
    <row r="26" spans="1:5" s="15" customFormat="1" x14ac:dyDescent="0.3">
      <c r="A26" s="15" t="s">
        <v>282</v>
      </c>
      <c r="B26" s="16" t="s">
        <v>281</v>
      </c>
      <c r="C26" s="15">
        <v>20</v>
      </c>
      <c r="D26" s="15" t="str">
        <f t="shared" si="0"/>
        <v>('13CDT602','17/11/2020',20)</v>
      </c>
      <c r="E26" s="15" t="str">
        <f t="shared" si="1"/>
        <v>INSERT INTO PAGAMENTO (codAbbonamento,dataPagamento,importo) VALUES ('13CDT602','17/11/2020',20)</v>
      </c>
    </row>
    <row r="27" spans="1:5" s="15" customFormat="1" x14ac:dyDescent="0.3">
      <c r="A27" s="15" t="s">
        <v>322</v>
      </c>
      <c r="B27" s="16" t="s">
        <v>321</v>
      </c>
      <c r="C27" s="15">
        <v>20</v>
      </c>
      <c r="D27" s="15" t="str">
        <f t="shared" si="0"/>
        <v>('13FRT586','13/01/2020',20)</v>
      </c>
      <c r="E27" s="15" t="str">
        <f t="shared" si="1"/>
        <v>INSERT INTO PAGAMENTO (codAbbonamento,dataPagamento,importo) VALUES ('13FRT586','13/01/2020',20)</v>
      </c>
    </row>
    <row r="28" spans="1:5" s="15" customFormat="1" x14ac:dyDescent="0.3">
      <c r="A28" s="15" t="s">
        <v>318</v>
      </c>
      <c r="B28" s="16" t="s">
        <v>320</v>
      </c>
      <c r="C28" s="15">
        <v>30</v>
      </c>
      <c r="D28" s="15" t="str">
        <f t="shared" si="0"/>
        <v>('13FRT587','14/01/2020',30)</v>
      </c>
      <c r="E28" s="15" t="str">
        <f t="shared" si="1"/>
        <v>INSERT INTO PAGAMENTO (codAbbonamento,dataPagamento,importo) VALUES ('13FRT587','14/01/2020',30)</v>
      </c>
    </row>
    <row r="29" spans="1:5" s="15" customFormat="1" x14ac:dyDescent="0.3">
      <c r="A29" s="15" t="s">
        <v>318</v>
      </c>
      <c r="B29" s="16" t="s">
        <v>319</v>
      </c>
      <c r="C29" s="15">
        <v>30</v>
      </c>
      <c r="D29" s="15" t="str">
        <f t="shared" si="0"/>
        <v>('13FRT587','14/02/2020',30)</v>
      </c>
      <c r="E29" s="15" t="str">
        <f t="shared" si="1"/>
        <v>INSERT INTO PAGAMENTO (codAbbonamento,dataPagamento,importo) VALUES ('13FRT587','14/02/2020',30)</v>
      </c>
    </row>
    <row r="30" spans="1:5" s="15" customFormat="1" x14ac:dyDescent="0.3">
      <c r="A30" s="15" t="s">
        <v>318</v>
      </c>
      <c r="B30" s="16" t="s">
        <v>317</v>
      </c>
      <c r="C30" s="15">
        <v>30</v>
      </c>
      <c r="D30" s="15" t="str">
        <f t="shared" si="0"/>
        <v>('13FRT587','14/03/2020',30)</v>
      </c>
      <c r="E30" s="15" t="str">
        <f t="shared" si="1"/>
        <v>INSERT INTO PAGAMENTO (codAbbonamento,dataPagamento,importo) VALUES ('13FRT587','14/03/2020',30)</v>
      </c>
    </row>
    <row r="31" spans="1:5" s="15" customFormat="1" x14ac:dyDescent="0.3">
      <c r="A31" s="15" t="s">
        <v>315</v>
      </c>
      <c r="B31" s="16" t="s">
        <v>316</v>
      </c>
      <c r="C31" s="15">
        <v>30</v>
      </c>
      <c r="D31" s="15" t="str">
        <f t="shared" si="0"/>
        <v>('13FRT588','15/03/2020',30)</v>
      </c>
      <c r="E31" s="15" t="str">
        <f t="shared" si="1"/>
        <v>INSERT INTO PAGAMENTO (codAbbonamento,dataPagamento,importo) VALUES ('13FRT588','15/03/2020',30)</v>
      </c>
    </row>
    <row r="32" spans="1:5" s="15" customFormat="1" x14ac:dyDescent="0.3">
      <c r="A32" s="15" t="s">
        <v>315</v>
      </c>
      <c r="B32" s="16" t="s">
        <v>314</v>
      </c>
      <c r="C32" s="15">
        <v>30</v>
      </c>
      <c r="D32" s="15" t="str">
        <f t="shared" si="0"/>
        <v>('13FRT588','15/04/2020',30)</v>
      </c>
      <c r="E32" s="15" t="str">
        <f t="shared" si="1"/>
        <v>INSERT INTO PAGAMENTO (codAbbonamento,dataPagamento,importo) VALUES ('13FRT588','15/04/2020',30)</v>
      </c>
    </row>
    <row r="33" spans="1:5" s="15" customFormat="1" x14ac:dyDescent="0.3">
      <c r="A33" s="15" t="s">
        <v>313</v>
      </c>
      <c r="B33" s="16" t="s">
        <v>312</v>
      </c>
      <c r="C33" s="15">
        <v>30</v>
      </c>
      <c r="D33" s="15" t="str">
        <f t="shared" si="0"/>
        <v>('13FRT589','16/10/2020',30)</v>
      </c>
      <c r="E33" s="15" t="str">
        <f t="shared" si="1"/>
        <v>INSERT INTO PAGAMENTO (codAbbonamento,dataPagamento,importo) VALUES ('13FRT589','16/10/2020',30)</v>
      </c>
    </row>
    <row r="34" spans="1:5" s="15" customFormat="1" x14ac:dyDescent="0.3">
      <c r="A34" s="15" t="s">
        <v>311</v>
      </c>
      <c r="B34" s="16" t="s">
        <v>283</v>
      </c>
      <c r="C34" s="15">
        <v>30</v>
      </c>
      <c r="D34" s="15" t="str">
        <f t="shared" si="0"/>
        <v>('13FRT590','17/10/2020',30)</v>
      </c>
      <c r="E34" s="15" t="str">
        <f t="shared" si="1"/>
        <v>INSERT INTO PAGAMENTO (codAbbonamento,dataPagamento,importo) VALUES ('13FRT590','17/10/2020',30)</v>
      </c>
    </row>
    <row r="35" spans="1:5" s="15" customFormat="1" x14ac:dyDescent="0.3">
      <c r="A35" s="15" t="s">
        <v>311</v>
      </c>
      <c r="B35" s="16" t="s">
        <v>281</v>
      </c>
      <c r="C35" s="15">
        <v>30</v>
      </c>
      <c r="D35" s="15" t="str">
        <f t="shared" si="0"/>
        <v>('13FRT590','17/11/2020',30)</v>
      </c>
      <c r="E35" s="15" t="str">
        <f t="shared" si="1"/>
        <v>INSERT INTO PAGAMENTO (codAbbonamento,dataPagamento,importo) VALUES ('13FRT590','17/11/2020',30)</v>
      </c>
    </row>
    <row r="36" spans="1:5" s="15" customFormat="1" x14ac:dyDescent="0.3">
      <c r="A36" s="15" t="s">
        <v>311</v>
      </c>
      <c r="B36" s="16" t="s">
        <v>289</v>
      </c>
      <c r="C36" s="15">
        <v>30</v>
      </c>
      <c r="D36" s="15" t="str">
        <f t="shared" si="0"/>
        <v>('13FRT590','17/12/2020',30)</v>
      </c>
      <c r="E36" s="15" t="str">
        <f t="shared" si="1"/>
        <v>INSERT INTO PAGAMENTO (codAbbonamento,dataPagamento,importo) VALUES ('13FRT590','17/12/2020',30)</v>
      </c>
    </row>
    <row r="37" spans="1:5" s="15" customFormat="1" x14ac:dyDescent="0.3">
      <c r="A37" s="15" t="s">
        <v>310</v>
      </c>
      <c r="B37" s="16" t="s">
        <v>309</v>
      </c>
      <c r="C37" s="15">
        <v>30</v>
      </c>
      <c r="D37" s="15" t="str">
        <f t="shared" si="0"/>
        <v>('13FRT591','18/10/2020',30)</v>
      </c>
      <c r="E37" s="15" t="str">
        <f t="shared" si="1"/>
        <v>INSERT INTO PAGAMENTO (codAbbonamento,dataPagamento,importo) VALUES ('13FRT591','18/10/2020',30)</v>
      </c>
    </row>
    <row r="38" spans="1:5" s="15" customFormat="1" x14ac:dyDescent="0.3">
      <c r="A38" s="15" t="s">
        <v>308</v>
      </c>
      <c r="B38" s="16" t="s">
        <v>307</v>
      </c>
      <c r="C38" s="15">
        <v>30</v>
      </c>
      <c r="D38" s="15" t="str">
        <f t="shared" si="0"/>
        <v>('13FRT592','19/03/2020',30)</v>
      </c>
      <c r="E38" s="15" t="str">
        <f t="shared" si="1"/>
        <v>INSERT INTO PAGAMENTO (codAbbonamento,dataPagamento,importo) VALUES ('13FRT592','19/03/2020',30)</v>
      </c>
    </row>
    <row r="39" spans="1:5" s="15" customFormat="1" x14ac:dyDescent="0.3">
      <c r="A39" s="15" t="s">
        <v>306</v>
      </c>
      <c r="B39" s="16" t="s">
        <v>305</v>
      </c>
      <c r="C39" s="15">
        <v>15</v>
      </c>
      <c r="D39" s="15" t="str">
        <f t="shared" si="0"/>
        <v>('13FRT593','20/03/2020',15)</v>
      </c>
      <c r="E39" s="15" t="str">
        <f t="shared" si="1"/>
        <v>INSERT INTO PAGAMENTO (codAbbonamento,dataPagamento,importo) VALUES ('13FRT593','20/03/2020',15)</v>
      </c>
    </row>
    <row r="40" spans="1:5" s="15" customFormat="1" x14ac:dyDescent="0.3">
      <c r="A40" s="15" t="s">
        <v>304</v>
      </c>
      <c r="B40" s="16" t="s">
        <v>303</v>
      </c>
      <c r="C40" s="15">
        <v>15</v>
      </c>
      <c r="D40" s="15" t="str">
        <f t="shared" si="0"/>
        <v>('13FRT594','21/03/2020',15)</v>
      </c>
      <c r="E40" s="15" t="str">
        <f t="shared" si="1"/>
        <v>INSERT INTO PAGAMENTO (codAbbonamento,dataPagamento,importo) VALUES ('13FRT594','21/03/2020',15)</v>
      </c>
    </row>
    <row r="41" spans="1:5" s="15" customFormat="1" x14ac:dyDescent="0.3">
      <c r="A41" s="15" t="s">
        <v>324</v>
      </c>
      <c r="B41" s="16" t="s">
        <v>325</v>
      </c>
      <c r="C41" s="15">
        <v>20</v>
      </c>
      <c r="D41" s="15" t="str">
        <f t="shared" si="0"/>
        <v>('15FRT585','12/02/2020',20)</v>
      </c>
      <c r="E41" s="15" t="str">
        <f t="shared" si="1"/>
        <v>INSERT INTO PAGAMENTO (codAbbonamento,dataPagamento,importo) VALUES ('15FRT585','12/02/2020',20)</v>
      </c>
    </row>
    <row r="42" spans="1:5" s="15" customFormat="1" x14ac:dyDescent="0.3">
      <c r="A42" s="15" t="s">
        <v>324</v>
      </c>
      <c r="B42" s="16" t="s">
        <v>323</v>
      </c>
      <c r="C42" s="15">
        <v>20</v>
      </c>
      <c r="D42" s="15" t="str">
        <f t="shared" si="0"/>
        <v>('15FRT585','12/03/2020',20)</v>
      </c>
      <c r="E42" s="15" t="str">
        <f t="shared" si="1"/>
        <v>INSERT INTO PAGAMENTO (codAbbonamento,dataPagamento,importo) VALUES ('15FRT585','12/03/2020',20)</v>
      </c>
    </row>
    <row r="43" spans="1:5" s="15" customFormat="1" x14ac:dyDescent="0.3">
      <c r="A43" s="15" t="s">
        <v>331</v>
      </c>
      <c r="B43" s="16" t="s">
        <v>334</v>
      </c>
      <c r="C43" s="15">
        <v>20</v>
      </c>
      <c r="D43" s="15" t="str">
        <f t="shared" si="0"/>
        <v>('18SRT582','09/02/2020',20)</v>
      </c>
      <c r="E43" s="15" t="str">
        <f t="shared" si="1"/>
        <v>INSERT INTO PAGAMENTO (codAbbonamento,dataPagamento,importo) VALUES ('18SRT582','09/02/2020',20)</v>
      </c>
    </row>
    <row r="44" spans="1:5" s="15" customFormat="1" x14ac:dyDescent="0.3">
      <c r="A44" s="15" t="s">
        <v>331</v>
      </c>
      <c r="B44" s="16" t="s">
        <v>333</v>
      </c>
      <c r="C44" s="15">
        <v>20</v>
      </c>
      <c r="D44" s="15" t="str">
        <f t="shared" si="0"/>
        <v>('18SRT582','09/03/2020',20)</v>
      </c>
      <c r="E44" s="15" t="str">
        <f t="shared" si="1"/>
        <v>INSERT INTO PAGAMENTO (codAbbonamento,dataPagamento,importo) VALUES ('18SRT582','09/03/2020',20)</v>
      </c>
    </row>
    <row r="45" spans="1:5" s="15" customFormat="1" x14ac:dyDescent="0.3">
      <c r="A45" s="15" t="s">
        <v>331</v>
      </c>
      <c r="B45" s="16" t="s">
        <v>332</v>
      </c>
      <c r="C45" s="15">
        <v>20</v>
      </c>
      <c r="D45" s="15" t="str">
        <f t="shared" si="0"/>
        <v>('18SRT582','09/04/2020',20)</v>
      </c>
      <c r="E45" s="15" t="str">
        <f t="shared" si="1"/>
        <v>INSERT INTO PAGAMENTO (codAbbonamento,dataPagamento,importo) VALUES ('18SRT582','09/04/2020',20)</v>
      </c>
    </row>
    <row r="46" spans="1:5" s="15" customFormat="1" x14ac:dyDescent="0.3">
      <c r="A46" s="15" t="s">
        <v>331</v>
      </c>
      <c r="B46" s="16" t="s">
        <v>330</v>
      </c>
      <c r="C46" s="15">
        <v>20</v>
      </c>
      <c r="D46" s="15" t="str">
        <f t="shared" si="0"/>
        <v>('18SRT582','09/05/2020',20)</v>
      </c>
      <c r="E46" s="15" t="str">
        <f t="shared" si="1"/>
        <v>INSERT INTO PAGAMENTO (codAbbonamento,dataPagamento,importo) VALUES ('18SRT582','09/05/2020',20)</v>
      </c>
    </row>
    <row r="47" spans="1:5" s="15" customFormat="1" x14ac:dyDescent="0.3">
      <c r="A47" s="15" t="s">
        <v>329</v>
      </c>
      <c r="B47" s="16" t="s">
        <v>328</v>
      </c>
      <c r="C47" s="15">
        <v>20</v>
      </c>
      <c r="D47" s="15" t="str">
        <f t="shared" si="0"/>
        <v>('18SRT583','10/02/2020',20)</v>
      </c>
      <c r="E47" s="15" t="str">
        <f t="shared" si="1"/>
        <v>INSERT INTO PAGAMENTO (codAbbonamento,dataPagamento,importo) VALUES ('18SRT583','10/02/2020',20)</v>
      </c>
    </row>
    <row r="48" spans="1:5" s="15" customFormat="1" x14ac:dyDescent="0.3">
      <c r="A48" s="15" t="s">
        <v>327</v>
      </c>
      <c r="B48" s="16" t="s">
        <v>326</v>
      </c>
      <c r="C48" s="15">
        <v>20</v>
      </c>
      <c r="D48" s="15" t="str">
        <f t="shared" si="0"/>
        <v>('18SRT584','11/02/2020',20)</v>
      </c>
      <c r="E48" s="15" t="str">
        <f t="shared" si="1"/>
        <v>INSERT INTO PAGAMENTO (codAbbonamento,dataPagamento,importo) VALUES ('18SRT584','11/02/2020',20)</v>
      </c>
    </row>
    <row r="49" spans="1:5" s="15" customFormat="1" x14ac:dyDescent="0.3">
      <c r="A49" s="15" t="s">
        <v>300</v>
      </c>
      <c r="B49" s="16" t="s">
        <v>302</v>
      </c>
      <c r="C49" s="15">
        <v>15</v>
      </c>
      <c r="D49" s="15" t="str">
        <f t="shared" si="0"/>
        <v>('21FRT595','22/03/2020',15)</v>
      </c>
      <c r="E49" s="15" t="str">
        <f t="shared" si="1"/>
        <v>INSERT INTO PAGAMENTO (codAbbonamento,dataPagamento,importo) VALUES ('21FRT595','22/03/2020',15)</v>
      </c>
    </row>
    <row r="50" spans="1:5" s="15" customFormat="1" x14ac:dyDescent="0.3">
      <c r="A50" s="15" t="s">
        <v>300</v>
      </c>
      <c r="B50" s="16" t="s">
        <v>301</v>
      </c>
      <c r="C50" s="15">
        <v>15</v>
      </c>
      <c r="D50" s="15" t="str">
        <f t="shared" si="0"/>
        <v>('21FRT595','22/04/2020',15)</v>
      </c>
      <c r="E50" s="15" t="str">
        <f t="shared" si="1"/>
        <v>INSERT INTO PAGAMENTO (codAbbonamento,dataPagamento,importo) VALUES ('21FRT595','22/04/2020',15)</v>
      </c>
    </row>
    <row r="51" spans="1:5" s="15" customFormat="1" x14ac:dyDescent="0.3">
      <c r="A51" s="15" t="s">
        <v>300</v>
      </c>
      <c r="B51" s="16" t="s">
        <v>299</v>
      </c>
      <c r="C51" s="15">
        <v>15</v>
      </c>
      <c r="D51" s="15" t="str">
        <f t="shared" si="0"/>
        <v>('21FRT595','22/05/2020',15)</v>
      </c>
      <c r="E51" s="15" t="str">
        <f t="shared" si="1"/>
        <v>INSERT INTO PAGAMENTO (codAbbonamento,dataPagamento,importo) VALUES ('21FRT595','22/05/2020',15)</v>
      </c>
    </row>
    <row r="52" spans="1:5" s="15" customFormat="1" x14ac:dyDescent="0.3">
      <c r="A52" s="15" t="s">
        <v>298</v>
      </c>
      <c r="B52" s="16" t="s">
        <v>297</v>
      </c>
      <c r="C52" s="15">
        <v>15</v>
      </c>
      <c r="D52" s="15" t="str">
        <f t="shared" si="0"/>
        <v>('21FRT596','11/07/2020',15)</v>
      </c>
      <c r="E52" s="15" t="str">
        <f t="shared" si="1"/>
        <v>INSERT INTO PAGAMENTO (codAbbonamento,dataPagamento,importo) VALUES ('21FRT596','11/07/2020',15)</v>
      </c>
    </row>
    <row r="53" spans="1:5" s="15" customFormat="1" x14ac:dyDescent="0.3">
      <c r="A53" s="15" t="s">
        <v>296</v>
      </c>
      <c r="B53" s="16" t="s">
        <v>291</v>
      </c>
      <c r="C53" s="15">
        <v>15</v>
      </c>
      <c r="D53" s="15" t="str">
        <f t="shared" si="0"/>
        <v>('21FRT597','12/07/2020',15)</v>
      </c>
      <c r="E53" s="15" t="str">
        <f t="shared" si="1"/>
        <v>INSERT INTO PAGAMENTO (codAbbonamento,dataPagamento,importo) VALUES ('21FRT597','12/07/2020',15)</v>
      </c>
    </row>
    <row r="54" spans="1:5" s="15" customFormat="1" x14ac:dyDescent="0.3">
      <c r="A54" s="15" t="s">
        <v>296</v>
      </c>
      <c r="B54" s="16" t="s">
        <v>295</v>
      </c>
      <c r="C54" s="15">
        <v>15</v>
      </c>
      <c r="D54" s="15" t="str">
        <f t="shared" si="0"/>
        <v>('21FRT597','12/08/2020',15)</v>
      </c>
      <c r="E54" s="15" t="str">
        <f t="shared" si="1"/>
        <v>INSERT INTO PAGAMENTO (codAbbonamento,dataPagamento,importo) VALUES ('21FRT597','12/08/2020',15)</v>
      </c>
    </row>
    <row r="55" spans="1:5" s="15" customFormat="1" x14ac:dyDescent="0.3">
      <c r="A55" s="15" t="s">
        <v>294</v>
      </c>
      <c r="B55" s="16" t="s">
        <v>293</v>
      </c>
      <c r="C55" s="15">
        <v>15</v>
      </c>
      <c r="D55" s="15" t="str">
        <f t="shared" si="0"/>
        <v>('21FRT598','13/07/2020',15)</v>
      </c>
      <c r="E55" s="15" t="str">
        <f t="shared" si="1"/>
        <v>INSERT INTO PAGAMENTO (codAbbonamento,dataPagamento,importo) VALUES ('21FRT598','13/07/2020',15)</v>
      </c>
    </row>
    <row r="56" spans="1:5" s="15" customFormat="1" x14ac:dyDescent="0.3">
      <c r="A56" s="15" t="s">
        <v>292</v>
      </c>
      <c r="B56" s="16" t="s">
        <v>291</v>
      </c>
      <c r="C56" s="15">
        <v>20</v>
      </c>
      <c r="D56" s="15" t="str">
        <f t="shared" si="0"/>
        <v>('21FRT599','12/07/2020',20)</v>
      </c>
      <c r="E56" s="15" t="str">
        <f t="shared" si="1"/>
        <v>INSERT INTO PAGAMENTO (codAbbonamento,dataPagamento,importo) VALUES ('21FRT599','12/07/2020',20)</v>
      </c>
    </row>
    <row r="57" spans="1:5" s="15" customFormat="1" x14ac:dyDescent="0.3">
      <c r="A57" s="15" t="s">
        <v>290</v>
      </c>
      <c r="B57" s="16" t="s">
        <v>283</v>
      </c>
      <c r="C57" s="15">
        <v>20</v>
      </c>
      <c r="D57" s="15" t="str">
        <f t="shared" si="0"/>
        <v>('21FRT600','17/10/2020',20)</v>
      </c>
      <c r="E57" s="15" t="str">
        <f t="shared" si="1"/>
        <v>INSERT INTO PAGAMENTO (codAbbonamento,dataPagamento,importo) VALUES ('21FRT600','17/10/2020',20)</v>
      </c>
    </row>
    <row r="58" spans="1:5" s="15" customFormat="1" x14ac:dyDescent="0.3">
      <c r="A58" s="15" t="s">
        <v>290</v>
      </c>
      <c r="B58" s="16" t="s">
        <v>281</v>
      </c>
      <c r="C58" s="15">
        <v>20</v>
      </c>
      <c r="D58" s="15" t="str">
        <f t="shared" si="0"/>
        <v>('21FRT600','17/11/2020',20)</v>
      </c>
      <c r="E58" s="15" t="str">
        <f t="shared" si="1"/>
        <v>INSERT INTO PAGAMENTO (codAbbonamento,dataPagamento,importo) VALUES ('21FRT600','17/11/2020',20)</v>
      </c>
    </row>
    <row r="59" spans="1:5" s="15" customFormat="1" x14ac:dyDescent="0.3">
      <c r="A59" s="15" t="s">
        <v>290</v>
      </c>
      <c r="B59" s="16" t="s">
        <v>289</v>
      </c>
      <c r="C59" s="15">
        <v>20</v>
      </c>
      <c r="D59" s="15" t="str">
        <f t="shared" si="0"/>
        <v>('21FRT600','17/12/2020',20)</v>
      </c>
      <c r="E59" s="15" t="str">
        <f t="shared" si="1"/>
        <v>INSERT INTO PAGAMENTO (codAbbonamento,dataPagamento,importo) VALUES ('21FRT600','17/12/2020',20)</v>
      </c>
    </row>
    <row r="60" spans="1:5" s="15" customFormat="1" x14ac:dyDescent="0.3">
      <c r="A60" s="15" t="s">
        <v>288</v>
      </c>
      <c r="B60" s="16" t="s">
        <v>287</v>
      </c>
      <c r="C60" s="15">
        <v>20</v>
      </c>
      <c r="D60" s="15" t="str">
        <f t="shared" si="0"/>
        <v>('21FRT601','16/07/2020',20)</v>
      </c>
      <c r="E60" s="15" t="str">
        <f t="shared" si="1"/>
        <v>INSERT INTO PAGAMENTO (codAbbonamento,dataPagamento,importo) VALUES ('21FRT601','16/07/2020',20)</v>
      </c>
    </row>
    <row r="61" spans="1:5" s="15" customFormat="1" x14ac:dyDescent="0.3">
      <c r="A61" s="15" t="s">
        <v>346</v>
      </c>
      <c r="B61" s="16" t="s">
        <v>347</v>
      </c>
      <c r="C61" s="15">
        <v>20</v>
      </c>
      <c r="D61" s="15" t="str">
        <f t="shared" si="0"/>
        <v>('58ABT576','03/01/2020',20)</v>
      </c>
      <c r="E61" s="15" t="str">
        <f t="shared" si="1"/>
        <v>INSERT INTO PAGAMENTO (codAbbonamento,dataPagamento,importo) VALUES ('58ABT576','03/01/2020',20)</v>
      </c>
    </row>
    <row r="62" spans="1:5" s="15" customFormat="1" x14ac:dyDescent="0.3">
      <c r="A62" s="15" t="s">
        <v>346</v>
      </c>
      <c r="B62" s="16" t="s">
        <v>345</v>
      </c>
      <c r="C62" s="15">
        <v>20</v>
      </c>
      <c r="D62" s="15" t="str">
        <f t="shared" si="0"/>
        <v>('58ABT576','03/02/2020',20)</v>
      </c>
      <c r="E62" s="15" t="str">
        <f t="shared" si="1"/>
        <v>INSERT INTO PAGAMENTO (codAbbonamento,dataPagamento,importo) VALUES ('58ABT576','03/02/2020',20)</v>
      </c>
    </row>
    <row r="63" spans="1:5" s="15" customFormat="1" x14ac:dyDescent="0.3">
      <c r="A63" s="15" t="s">
        <v>344</v>
      </c>
      <c r="B63" s="16" t="s">
        <v>291</v>
      </c>
      <c r="C63" s="15">
        <v>20</v>
      </c>
      <c r="D63" s="15" t="str">
        <f t="shared" si="0"/>
        <v>('58ABT577','12/07/2020',20)</v>
      </c>
      <c r="E63" s="15" t="str">
        <f t="shared" si="1"/>
        <v>INSERT INTO PAGAMENTO (codAbbonamento,dataPagamento,importo) VALUES ('58ABT577','12/07/2020',20)</v>
      </c>
    </row>
    <row r="64" spans="1:5" s="15" customFormat="1" x14ac:dyDescent="0.3">
      <c r="A64" s="15" t="s">
        <v>341</v>
      </c>
      <c r="B64" s="16" t="s">
        <v>343</v>
      </c>
      <c r="C64" s="15">
        <v>20</v>
      </c>
      <c r="D64" s="15" t="str">
        <f t="shared" si="0"/>
        <v>('58ABT578','05/01/2020',20)</v>
      </c>
      <c r="E64" s="15" t="str">
        <f t="shared" si="1"/>
        <v>INSERT INTO PAGAMENTO (codAbbonamento,dataPagamento,importo) VALUES ('58ABT578','05/01/2020',20)</v>
      </c>
    </row>
    <row r="65" spans="1:5" s="15" customFormat="1" x14ac:dyDescent="0.3">
      <c r="A65" s="15" t="s">
        <v>341</v>
      </c>
      <c r="B65" s="16" t="s">
        <v>342</v>
      </c>
      <c r="C65" s="15">
        <v>20</v>
      </c>
      <c r="D65" s="15" t="str">
        <f t="shared" si="0"/>
        <v>('58ABT578','05/02/2020',20)</v>
      </c>
      <c r="E65" s="15" t="str">
        <f t="shared" si="1"/>
        <v>INSERT INTO PAGAMENTO (codAbbonamento,dataPagamento,importo) VALUES ('58ABT578','05/02/2020',20)</v>
      </c>
    </row>
    <row r="66" spans="1:5" s="15" customFormat="1" x14ac:dyDescent="0.3">
      <c r="A66" s="15" t="s">
        <v>341</v>
      </c>
      <c r="B66" s="16" t="s">
        <v>340</v>
      </c>
      <c r="C66" s="15">
        <v>20</v>
      </c>
      <c r="D66" s="15" t="str">
        <f t="shared" si="0"/>
        <v>('58ABT578','05/03/2020',20)</v>
      </c>
      <c r="E66" s="15" t="str">
        <f t="shared" si="1"/>
        <v>INSERT INTO PAGAMENTO (codAbbonamento,dataPagamento,importo) VALUES ('58ABT578','05/03/2020',20)</v>
      </c>
    </row>
    <row r="67" spans="1:5" s="15" customFormat="1" x14ac:dyDescent="0.3">
      <c r="B67" s="16"/>
    </row>
    <row r="68" spans="1:5" s="15" customFormat="1" x14ac:dyDescent="0.3">
      <c r="A68" s="15" t="s">
        <v>339</v>
      </c>
      <c r="B68" s="16" t="s">
        <v>338</v>
      </c>
      <c r="C68" s="15">
        <v>20</v>
      </c>
      <c r="D68" s="15" t="str">
        <f t="shared" si="0"/>
        <v>('58ABT579','06/01/2020',20)</v>
      </c>
      <c r="E68" s="15" t="str">
        <f t="shared" si="1"/>
        <v>INSERT INTO PAGAMENTO (codAbbonamento,dataPagamento,importo) VALUES ('58ABT579','06/01/2020',20)</v>
      </c>
    </row>
    <row r="69" spans="1:5" s="17" customFormat="1" x14ac:dyDescent="0.3">
      <c r="A69" s="17" t="s">
        <v>339</v>
      </c>
      <c r="B69" s="18" t="s">
        <v>1225</v>
      </c>
      <c r="C69" s="17">
        <v>20</v>
      </c>
      <c r="D69" s="17" t="str">
        <f t="shared" si="0"/>
        <v>('58ABT579','06/02/2020',20)</v>
      </c>
      <c r="E69" s="17" t="str">
        <f t="shared" si="1"/>
        <v>INSERT INTO PAGAMENTO (codAbbonamento,dataPagamento,importo) VALUES ('58ABT579','06/02/2020',20)</v>
      </c>
    </row>
    <row r="70" spans="1:5" s="17" customFormat="1" x14ac:dyDescent="0.3">
      <c r="A70" s="17" t="s">
        <v>339</v>
      </c>
      <c r="B70" s="18" t="s">
        <v>1226</v>
      </c>
      <c r="C70" s="17">
        <v>20</v>
      </c>
      <c r="D70" s="17" t="str">
        <f t="shared" si="0"/>
        <v>('58ABT579','06/03/2020',20)</v>
      </c>
      <c r="E70" s="17" t="str">
        <f t="shared" si="1"/>
        <v>INSERT INTO PAGAMENTO (codAbbonamento,dataPagamento,importo) VALUES ('58ABT579','06/03/2020',20)</v>
      </c>
    </row>
    <row r="71" spans="1:5" s="17" customFormat="1" x14ac:dyDescent="0.3">
      <c r="A71" s="17" t="s">
        <v>339</v>
      </c>
      <c r="B71" s="18" t="s">
        <v>1227</v>
      </c>
      <c r="C71" s="17">
        <v>20</v>
      </c>
      <c r="D71" s="17" t="str">
        <f t="shared" si="0"/>
        <v>('58ABT579','06/04/2020',20)</v>
      </c>
      <c r="E71" s="17" t="str">
        <f t="shared" si="1"/>
        <v>INSERT INTO PAGAMENTO (codAbbonamento,dataPagamento,importo) VALUES ('58ABT579','06/04/2020',20)</v>
      </c>
    </row>
    <row r="72" spans="1:5" s="17" customFormat="1" x14ac:dyDescent="0.3">
      <c r="A72" s="17" t="s">
        <v>339</v>
      </c>
      <c r="B72" s="18" t="s">
        <v>1228</v>
      </c>
      <c r="C72" s="17">
        <v>20</v>
      </c>
      <c r="D72" s="17" t="str">
        <f t="shared" si="0"/>
        <v>('58ABT579','06/05/2020',20)</v>
      </c>
      <c r="E72" s="17" t="str">
        <f t="shared" si="1"/>
        <v>INSERT INTO PAGAMENTO (codAbbonamento,dataPagamento,importo) VALUES ('58ABT579','06/05/2020',20)</v>
      </c>
    </row>
    <row r="73" spans="1:5" s="17" customFormat="1" x14ac:dyDescent="0.3">
      <c r="A73" s="17" t="s">
        <v>339</v>
      </c>
      <c r="B73" s="18" t="s">
        <v>1229</v>
      </c>
      <c r="C73" s="17">
        <v>20</v>
      </c>
      <c r="D73" s="17" t="str">
        <f t="shared" si="0"/>
        <v>('58ABT579','06/06/2020',20)</v>
      </c>
      <c r="E73" s="17" t="str">
        <f t="shared" si="1"/>
        <v>INSERT INTO PAGAMENTO (codAbbonamento,dataPagamento,importo) VALUES ('58ABT579','06/06/2020',20)</v>
      </c>
    </row>
    <row r="74" spans="1:5" s="17" customFormat="1" x14ac:dyDescent="0.3">
      <c r="A74" s="17" t="s">
        <v>339</v>
      </c>
      <c r="B74" s="18" t="s">
        <v>1230</v>
      </c>
      <c r="C74" s="17">
        <v>20</v>
      </c>
      <c r="D74" s="17" t="str">
        <f t="shared" si="0"/>
        <v>('58ABT579','06/07/2020',20)</v>
      </c>
      <c r="E74" s="17" t="str">
        <f t="shared" si="1"/>
        <v>INSERT INTO PAGAMENTO (codAbbonamento,dataPagamento,importo) VALUES ('58ABT579','06/07/2020',20)</v>
      </c>
    </row>
    <row r="75" spans="1:5" s="17" customFormat="1" x14ac:dyDescent="0.3">
      <c r="A75" s="17" t="s">
        <v>339</v>
      </c>
      <c r="B75" s="18" t="s">
        <v>1231</v>
      </c>
      <c r="C75" s="17">
        <v>20</v>
      </c>
      <c r="D75" s="17" t="str">
        <f t="shared" si="0"/>
        <v>('58ABT579','06/08/2020',20)</v>
      </c>
      <c r="E75" s="17" t="str">
        <f t="shared" si="1"/>
        <v>INSERT INTO PAGAMENTO (codAbbonamento,dataPagamento,importo) VALUES ('58ABT579','06/08/2020',20)</v>
      </c>
    </row>
    <row r="76" spans="1:5" s="17" customFormat="1" x14ac:dyDescent="0.3">
      <c r="A76" s="17" t="s">
        <v>339</v>
      </c>
      <c r="B76" s="18" t="s">
        <v>1232</v>
      </c>
      <c r="C76" s="17">
        <v>20</v>
      </c>
      <c r="D76" s="17" t="str">
        <f t="shared" si="0"/>
        <v>('58ABT579','06/09/2020',20)</v>
      </c>
      <c r="E76" s="17" t="str">
        <f t="shared" si="1"/>
        <v>INSERT INTO PAGAMENTO (codAbbonamento,dataPagamento,importo) VALUES ('58ABT579','06/09/2020',20)</v>
      </c>
    </row>
    <row r="77" spans="1:5" s="17" customFormat="1" x14ac:dyDescent="0.3">
      <c r="A77" s="17" t="s">
        <v>339</v>
      </c>
      <c r="B77" s="18" t="s">
        <v>1233</v>
      </c>
      <c r="C77" s="17">
        <v>20</v>
      </c>
      <c r="D77" s="17" t="str">
        <f t="shared" si="0"/>
        <v>('58ABT579','06/10/2020',20)</v>
      </c>
      <c r="E77" s="17" t="str">
        <f t="shared" si="1"/>
        <v>INSERT INTO PAGAMENTO (codAbbonamento,dataPagamento,importo) VALUES ('58ABT579','06/10/2020',20)</v>
      </c>
    </row>
    <row r="78" spans="1:5" s="17" customFormat="1" x14ac:dyDescent="0.3">
      <c r="A78" s="17" t="s">
        <v>339</v>
      </c>
      <c r="B78" s="18" t="s">
        <v>1234</v>
      </c>
      <c r="C78" s="17">
        <v>20</v>
      </c>
      <c r="D78" s="17" t="str">
        <f t="shared" si="0"/>
        <v>('58ABT579','06/11/2020',20)</v>
      </c>
      <c r="E78" s="17" t="str">
        <f t="shared" si="1"/>
        <v>INSERT INTO PAGAMENTO (codAbbonamento,dataPagamento,importo) VALUES ('58ABT579','06/11/2020',20)</v>
      </c>
    </row>
    <row r="79" spans="1:5" s="17" customFormat="1" x14ac:dyDescent="0.3">
      <c r="A79" s="17" t="s">
        <v>339</v>
      </c>
      <c r="B79" s="18" t="s">
        <v>1235</v>
      </c>
      <c r="C79" s="17">
        <v>20</v>
      </c>
      <c r="D79" s="17" t="str">
        <f t="shared" si="0"/>
        <v>('58ABT579','06/12/2020',20)</v>
      </c>
      <c r="E79" s="17" t="str">
        <f t="shared" si="1"/>
        <v>INSERT INTO PAGAMENTO (codAbbonamento,dataPagamento,importo) VALUES ('58ABT579','06/12/2020',20)</v>
      </c>
    </row>
    <row r="80" spans="1:5" s="17" customFormat="1" x14ac:dyDescent="0.3">
      <c r="A80" s="17" t="s">
        <v>339</v>
      </c>
      <c r="B80" s="18" t="s">
        <v>1220</v>
      </c>
      <c r="C80" s="17">
        <v>20</v>
      </c>
      <c r="D80" s="17" t="str">
        <f t="shared" si="0"/>
        <v>('58ABT579','06/01/2021',20)</v>
      </c>
      <c r="E80" s="17" t="str">
        <f t="shared" si="1"/>
        <v>INSERT INTO PAGAMENTO (codAbbonamento,dataPagamento,importo) VALUES ('58ABT579','06/01/2021',20)</v>
      </c>
    </row>
    <row r="81" spans="1:8" s="17" customFormat="1" x14ac:dyDescent="0.3">
      <c r="A81" s="17" t="s">
        <v>339</v>
      </c>
      <c r="B81" s="18" t="s">
        <v>1236</v>
      </c>
      <c r="C81" s="17">
        <v>20</v>
      </c>
      <c r="D81" s="17" t="str">
        <f t="shared" si="0"/>
        <v>('58ABT579','06/02/2021',20)</v>
      </c>
      <c r="E81" s="17" t="str">
        <f t="shared" si="1"/>
        <v>INSERT INTO PAGAMENTO (codAbbonamento,dataPagamento,importo) VALUES ('58ABT579','06/02/2021',20)</v>
      </c>
    </row>
    <row r="82" spans="1:8" s="17" customFormat="1" x14ac:dyDescent="0.3">
      <c r="A82" s="17" t="s">
        <v>339</v>
      </c>
      <c r="B82" s="18" t="s">
        <v>1237</v>
      </c>
      <c r="C82" s="17">
        <v>20</v>
      </c>
      <c r="D82" s="17" t="str">
        <f t="shared" si="0"/>
        <v>('58ABT579','06/03/2021',20)</v>
      </c>
      <c r="E82" s="17" t="str">
        <f t="shared" si="1"/>
        <v>INSERT INTO PAGAMENTO (codAbbonamento,dataPagamento,importo) VALUES ('58ABT579','06/03/2021',20)</v>
      </c>
    </row>
    <row r="83" spans="1:8" s="17" customFormat="1" x14ac:dyDescent="0.3">
      <c r="A83" s="17" t="s">
        <v>339</v>
      </c>
      <c r="B83" s="18" t="s">
        <v>1238</v>
      </c>
      <c r="C83" s="17">
        <v>20</v>
      </c>
      <c r="D83" s="17" t="str">
        <f t="shared" si="0"/>
        <v>('58ABT579','06/04/2021',20)</v>
      </c>
      <c r="E83" s="17" t="str">
        <f t="shared" si="1"/>
        <v>INSERT INTO PAGAMENTO (codAbbonamento,dataPagamento,importo) VALUES ('58ABT579','06/04/2021',20)</v>
      </c>
    </row>
    <row r="84" spans="1:8" s="17" customFormat="1" x14ac:dyDescent="0.3">
      <c r="A84" s="17" t="s">
        <v>339</v>
      </c>
      <c r="B84" s="18" t="s">
        <v>1239</v>
      </c>
      <c r="C84" s="17">
        <v>20</v>
      </c>
      <c r="D84" s="17" t="str">
        <f t="shared" si="0"/>
        <v>('58ABT579','06/05/2021',20)</v>
      </c>
      <c r="E84" s="17" t="str">
        <f t="shared" si="1"/>
        <v>INSERT INTO PAGAMENTO (codAbbonamento,dataPagamento,importo) VALUES ('58ABT579','06/05/2021',20)</v>
      </c>
    </row>
    <row r="85" spans="1:8" s="17" customFormat="1" x14ac:dyDescent="0.3">
      <c r="A85" s="17" t="s">
        <v>339</v>
      </c>
      <c r="B85" s="18" t="s">
        <v>1240</v>
      </c>
      <c r="C85" s="17">
        <v>20</v>
      </c>
      <c r="D85" s="17" t="str">
        <f t="shared" si="0"/>
        <v>('58ABT579','06/06/2021',20)</v>
      </c>
      <c r="E85" s="17" t="str">
        <f t="shared" si="1"/>
        <v>INSERT INTO PAGAMENTO (codAbbonamento,dataPagamento,importo) VALUES ('58ABT579','06/06/2021',20)</v>
      </c>
    </row>
    <row r="86" spans="1:8" s="15" customFormat="1" x14ac:dyDescent="0.3">
      <c r="A86" s="15" t="s">
        <v>337</v>
      </c>
      <c r="B86" s="16" t="s">
        <v>283</v>
      </c>
      <c r="C86" s="15">
        <v>20</v>
      </c>
      <c r="D86" s="15" t="str">
        <f t="shared" si="0"/>
        <v>('58ABT580','17/10/2020',20)</v>
      </c>
      <c r="E86" s="15" t="str">
        <f t="shared" si="1"/>
        <v>INSERT INTO PAGAMENTO (codAbbonamento,dataPagamento,importo) VALUES ('58ABT580','17/10/2020',20)</v>
      </c>
    </row>
    <row r="87" spans="1:8" s="15" customFormat="1" x14ac:dyDescent="0.3">
      <c r="A87" s="15" t="s">
        <v>337</v>
      </c>
      <c r="B87" s="16" t="s">
        <v>281</v>
      </c>
      <c r="C87" s="15">
        <v>20</v>
      </c>
      <c r="D87" s="15" t="str">
        <f t="shared" si="0"/>
        <v>('58ABT580','17/11/2020',20)</v>
      </c>
      <c r="E87" s="15" t="str">
        <f t="shared" si="1"/>
        <v>INSERT INTO PAGAMENTO (codAbbonamento,dataPagamento,importo) VALUES ('58ABT580','17/11/2020',20)</v>
      </c>
    </row>
    <row r="88" spans="1:8" x14ac:dyDescent="0.3">
      <c r="A88" s="17" t="s">
        <v>337</v>
      </c>
      <c r="B88" s="18" t="s">
        <v>289</v>
      </c>
      <c r="C88" s="17">
        <v>20</v>
      </c>
      <c r="D88" s="17" t="str">
        <f t="shared" si="0"/>
        <v>('58ABT580','17/12/2020',20)</v>
      </c>
      <c r="E88" s="17" t="str">
        <f t="shared" si="1"/>
        <v>INSERT INTO PAGAMENTO (codAbbonamento,dataPagamento,importo) VALUES ('58ABT580','17/12/2020',20)</v>
      </c>
      <c r="F88" s="17"/>
      <c r="G88" s="17"/>
      <c r="H88" s="17"/>
    </row>
    <row r="89" spans="1:8" x14ac:dyDescent="0.3">
      <c r="A89" s="17" t="s">
        <v>337</v>
      </c>
      <c r="B89" s="18" t="s">
        <v>1221</v>
      </c>
      <c r="C89" s="17">
        <v>20</v>
      </c>
      <c r="D89" s="17" t="str">
        <f t="shared" si="0"/>
        <v>('58ABT580','17/01/2021',20)</v>
      </c>
      <c r="E89" s="17" t="str">
        <f t="shared" si="1"/>
        <v>INSERT INTO PAGAMENTO (codAbbonamento,dataPagamento,importo) VALUES ('58ABT580','17/01/2021',20)</v>
      </c>
      <c r="F89" s="17"/>
      <c r="G89" s="17"/>
      <c r="H89" s="17"/>
    </row>
    <row r="90" spans="1:8" x14ac:dyDescent="0.3">
      <c r="A90" s="17" t="s">
        <v>337</v>
      </c>
      <c r="B90" s="18" t="s">
        <v>1222</v>
      </c>
      <c r="C90" s="17">
        <v>20</v>
      </c>
      <c r="D90" s="17" t="str">
        <f t="shared" ref="D90:D92" si="2">_xlfn.CONCAT("('",A90,"','",B90,"',",C90,")")</f>
        <v>('58ABT580','17/02/2021',20)</v>
      </c>
      <c r="E90" s="17" t="str">
        <f t="shared" ref="E90:E92" si="3">_xlfn.CONCAT("INSERT INTO PAGAMENTO (",$A$1,",",$B$1,",",$C$1,")"," VALUES ",D90)</f>
        <v>INSERT INTO PAGAMENTO (codAbbonamento,dataPagamento,importo) VALUES ('58ABT580','17/02/2021',20)</v>
      </c>
      <c r="F90" s="17"/>
      <c r="G90" s="17"/>
      <c r="H90" s="17"/>
    </row>
    <row r="91" spans="1:8" x14ac:dyDescent="0.3">
      <c r="A91" s="17" t="s">
        <v>337</v>
      </c>
      <c r="B91" s="18" t="s">
        <v>1223</v>
      </c>
      <c r="C91" s="17">
        <v>20</v>
      </c>
      <c r="D91" s="17" t="str">
        <f t="shared" si="2"/>
        <v>('58ABT580','17/03/2021',20)</v>
      </c>
      <c r="E91" s="17" t="str">
        <f t="shared" si="3"/>
        <v>INSERT INTO PAGAMENTO (codAbbonamento,dataPagamento,importo) VALUES ('58ABT580','17/03/2021',20)</v>
      </c>
      <c r="F91" s="17"/>
      <c r="G91" s="17"/>
      <c r="H91" s="17"/>
    </row>
    <row r="92" spans="1:8" x14ac:dyDescent="0.3">
      <c r="A92" s="17" t="s">
        <v>337</v>
      </c>
      <c r="B92" s="18" t="s">
        <v>1224</v>
      </c>
      <c r="C92" s="17">
        <v>20</v>
      </c>
      <c r="D92" s="17" t="str">
        <f t="shared" si="2"/>
        <v>('58ABT580','17/04/2021',20)</v>
      </c>
      <c r="E92" s="17" t="str">
        <f t="shared" si="3"/>
        <v>INSERT INTO PAGAMENTO (codAbbonamento,dataPagamento,importo) VALUES ('58ABT580','17/04/2021',20)</v>
      </c>
      <c r="F92" s="17"/>
      <c r="G92" s="17"/>
      <c r="H92" s="17"/>
    </row>
    <row r="93" spans="1:8" x14ac:dyDescent="0.3">
      <c r="A93" s="17"/>
      <c r="B93" s="18"/>
      <c r="C93" s="17"/>
      <c r="D93" s="17"/>
      <c r="E93" s="17"/>
      <c r="F93" s="17"/>
      <c r="G93" s="17"/>
      <c r="H93" s="17"/>
    </row>
    <row r="94" spans="1:8" x14ac:dyDescent="0.3">
      <c r="A94" s="17"/>
      <c r="B94" s="17"/>
      <c r="C94" s="17"/>
      <c r="D94" s="17"/>
      <c r="E94" s="17"/>
      <c r="F94" s="17"/>
      <c r="G94" s="17"/>
      <c r="H94" s="17"/>
    </row>
    <row r="95" spans="1:8" x14ac:dyDescent="0.3">
      <c r="A95" s="17"/>
      <c r="B95" s="17"/>
      <c r="C95" s="17"/>
      <c r="D95" s="17"/>
      <c r="E95" s="17"/>
      <c r="F95" s="17"/>
      <c r="G95" s="17"/>
      <c r="H95" s="17"/>
    </row>
    <row r="96" spans="1:8" x14ac:dyDescent="0.3">
      <c r="C96" s="17"/>
      <c r="D96" s="17"/>
      <c r="E96" s="17"/>
      <c r="F96" s="17"/>
      <c r="G96" s="17"/>
      <c r="H96" s="17"/>
    </row>
    <row r="97" spans="3:8" x14ac:dyDescent="0.3">
      <c r="C97" s="17"/>
      <c r="D97" s="17"/>
      <c r="E97" s="17"/>
      <c r="F97" s="17"/>
      <c r="G97" s="17"/>
      <c r="H97" s="17"/>
    </row>
    <row r="98" spans="3:8" x14ac:dyDescent="0.3">
      <c r="C98" s="17"/>
      <c r="D98" s="17"/>
      <c r="E98" s="17"/>
      <c r="F98" s="17"/>
      <c r="G98" s="17"/>
      <c r="H98" s="17"/>
    </row>
    <row r="99" spans="3:8" x14ac:dyDescent="0.3">
      <c r="C99" s="17"/>
      <c r="D99" s="17"/>
      <c r="E99" s="17"/>
      <c r="F99" s="17"/>
      <c r="G99" s="17"/>
      <c r="H99" s="17"/>
    </row>
    <row r="100" spans="3:8" x14ac:dyDescent="0.3">
      <c r="C100" s="17"/>
      <c r="D100" s="17"/>
      <c r="E100" s="17"/>
      <c r="F100" s="17"/>
      <c r="G100" s="17"/>
      <c r="H100" s="17"/>
    </row>
    <row r="101" spans="3:8" x14ac:dyDescent="0.3">
      <c r="C101" s="17"/>
      <c r="D101" s="17"/>
      <c r="E101" s="17"/>
      <c r="F101" s="17"/>
      <c r="G101" s="17"/>
      <c r="H101" s="17"/>
    </row>
    <row r="102" spans="3:8" x14ac:dyDescent="0.3">
      <c r="C102" s="17"/>
      <c r="D102" s="17"/>
      <c r="E102" s="17"/>
      <c r="F102" s="17"/>
      <c r="G102" s="17"/>
      <c r="H102" s="17"/>
    </row>
    <row r="103" spans="3:8" x14ac:dyDescent="0.3">
      <c r="C103" s="17"/>
      <c r="D103" s="17"/>
      <c r="E103" s="17"/>
      <c r="F103" s="17"/>
      <c r="G103" s="17"/>
      <c r="H103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360</v>
      </c>
    </row>
    <row r="2" spans="1:4" x14ac:dyDescent="0.3">
      <c r="A2" s="1" t="s">
        <v>75</v>
      </c>
      <c r="B2" t="s">
        <v>361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370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371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362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363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372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373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362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374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364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376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365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375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371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376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377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372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366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374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378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371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367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379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380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368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381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378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369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382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383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384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378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385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377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380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386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387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402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388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394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395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390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403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389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390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377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386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391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393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392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372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393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371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404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393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396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405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397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406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398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399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413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400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412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401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374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375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378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374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388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414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381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372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407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415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368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416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408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409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417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410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411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422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371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418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419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420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421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394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422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N43"/>
  <sheetViews>
    <sheetView topLeftCell="N15" workbookViewId="0">
      <selection activeCell="N2" sqref="N2:N39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5" width="10.5546875" customWidth="1"/>
    <col min="6" max="6" width="17.21875" bestFit="1" customWidth="1"/>
    <col min="7" max="7" width="17.21875" customWidth="1"/>
    <col min="8" max="11" width="10.5546875" customWidth="1"/>
    <col min="13" max="13" width="87.77734375" bestFit="1" customWidth="1"/>
  </cols>
  <sheetData>
    <row r="1" spans="1:14" x14ac:dyDescent="0.3">
      <c r="A1" t="s">
        <v>280</v>
      </c>
      <c r="B1" t="s">
        <v>77</v>
      </c>
      <c r="C1" t="s">
        <v>1168</v>
      </c>
      <c r="D1" t="s">
        <v>276</v>
      </c>
      <c r="E1" t="s">
        <v>279</v>
      </c>
      <c r="G1" t="s">
        <v>1168</v>
      </c>
      <c r="H1" t="s">
        <v>278</v>
      </c>
      <c r="I1" t="s">
        <v>277</v>
      </c>
      <c r="J1" t="s">
        <v>1205</v>
      </c>
      <c r="K1" t="s">
        <v>275</v>
      </c>
      <c r="L1" t="s">
        <v>274</v>
      </c>
    </row>
    <row r="2" spans="1:14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6" t="str">
        <f>_xlfn.CONCAT(C2,", ",D2,", ",E2)</f>
        <v>Via Rossi, 25, 00118</v>
      </c>
      <c r="G2" s="3" t="s">
        <v>1169</v>
      </c>
      <c r="H2" s="1" t="s">
        <v>146</v>
      </c>
      <c r="I2" s="1" t="s">
        <v>81</v>
      </c>
      <c r="J2" s="1" t="s">
        <v>145</v>
      </c>
      <c r="K2" s="1" t="s">
        <v>144</v>
      </c>
      <c r="L2" s="1" t="s">
        <v>143</v>
      </c>
      <c r="M2" t="str">
        <f>_xlfn.CONCAT("('",A2,"','",B2,"','",G2,"','",H2,"','",J2,"')")</f>
        <v>('RBNSNT03C57A944V','AssuntaRubini','Via Rossi, 25, 00118','Roma','5164 9901 4875 6633')</v>
      </c>
      <c r="N2" t="str">
        <f>_xlfn.CONCAT("INSERT INTO TITOLARE_ACCOUNT (",$A$1,",",$B$1,",",$G$1,",",$H$1,",",$J$1,")"," VALUES ",M2)</f>
        <v>INSERT INTO TITOLARE_ACCOUNT (CF,nomeAccount,indirizzo,città,numCartaDiCredito) VALUES ('RBNSNT03C57A944V','AssuntaRubini','Via Rossi, 25, 00118','Roma','5164 9901 4875 6633')</v>
      </c>
    </row>
    <row r="3" spans="1:14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6" t="str">
        <f t="shared" ref="F3:F39" si="0">_xlfn.CONCAT(C3,", ",D3,", ",E3)</f>
        <v>Via Verdi, 26, 47121</v>
      </c>
      <c r="G3" s="3" t="s">
        <v>1170</v>
      </c>
      <c r="H3" s="1" t="s">
        <v>138</v>
      </c>
      <c r="I3" s="1" t="s">
        <v>81</v>
      </c>
      <c r="J3" s="1" t="s">
        <v>137</v>
      </c>
      <c r="K3" s="1" t="s">
        <v>136</v>
      </c>
      <c r="L3" s="1" t="s">
        <v>135</v>
      </c>
      <c r="M3" t="str">
        <f t="shared" ref="M3:M39" si="1">_xlfn.CONCAT("('",A3,"','",B3,"','",G3,"','",H3,"','",J3,"')")</f>
        <v>('NRBGLT73L64A432S','GiuliaLetiziaNorbiato','Via Verdi, 26, 47121','Forlì','5165 9901 4875 6633')</v>
      </c>
      <c r="N3" t="str">
        <f t="shared" ref="N3:N39" si="2">_xlfn.CONCAT("INSERT INTO TITOLARE_ACCOUNT (",$A$1,",",$B$1,",",$G$1,",",$H$1,",",$J$1,")"," VALUES ",M3)</f>
        <v>INSERT INTO TITOLARE_ACCOUNT (CF,nomeAccount,indirizzo,città,numCartaDiCredito) VALUES ('NRBGLT73L64A432S','GiuliaLetiziaNorbiato','Via Verdi, 26, 47121','Forlì','5165 9901 4875 6633')</v>
      </c>
    </row>
    <row r="4" spans="1:14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6" t="str">
        <f t="shared" si="0"/>
        <v>Via Bianchi, 27, 20121</v>
      </c>
      <c r="G4" s="3" t="s">
        <v>1171</v>
      </c>
      <c r="H4" s="1" t="s">
        <v>182</v>
      </c>
      <c r="I4" s="1" t="s">
        <v>81</v>
      </c>
      <c r="J4" s="1" t="s">
        <v>129</v>
      </c>
      <c r="K4" s="1" t="s">
        <v>128</v>
      </c>
      <c r="L4" s="1" t="s">
        <v>127</v>
      </c>
      <c r="M4" t="str">
        <f t="shared" si="1"/>
        <v>('HSOTRD72T16C938O','EttoreDomenici','Via Bianchi, 27, 20121','Milano','5166 9901 4875 6633')</v>
      </c>
      <c r="N4" t="str">
        <f t="shared" si="2"/>
        <v>INSERT INTO TITOLARE_ACCOUNT (CF,nomeAccount,indirizzo,città,numCartaDiCredito) VALUES ('HSOTRD72T16C938O','EttoreDomenici','Via Bianchi, 27, 20121','Milano','5166 9901 4875 6633')</v>
      </c>
    </row>
    <row r="5" spans="1:14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6" t="str">
        <f t="shared" si="0"/>
        <v>Via Neri, 28, 80121</v>
      </c>
      <c r="G5" s="3" t="s">
        <v>1172</v>
      </c>
      <c r="H5" s="1" t="s">
        <v>174</v>
      </c>
      <c r="I5" s="1" t="s">
        <v>81</v>
      </c>
      <c r="J5" s="1" t="s">
        <v>121</v>
      </c>
      <c r="K5" s="1" t="s">
        <v>120</v>
      </c>
      <c r="L5" s="1" t="s">
        <v>119</v>
      </c>
      <c r="M5" t="str">
        <f t="shared" si="1"/>
        <v>('JVSDPC55S48G932U','JavisDoparconi','Via Neri, 28, 80121','Napoli','5167 9901 4875 6633')</v>
      </c>
      <c r="N5" t="str">
        <f t="shared" si="2"/>
        <v>INSERT INTO TITOLARE_ACCOUNT (CF,nomeAccount,indirizzo,città,numCartaDiCredito) VALUES ('JVSDPC55S48G932U','JavisDoparconi','Via Neri, 28, 80121','Napoli','5167 9901 4875 6633')</v>
      </c>
    </row>
    <row r="6" spans="1:14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6" t="str">
        <f t="shared" si="0"/>
        <v>Viale Colombo, 29, 86039</v>
      </c>
      <c r="G6" s="3" t="s">
        <v>1173</v>
      </c>
      <c r="H6" s="1" t="s">
        <v>166</v>
      </c>
      <c r="I6" s="1" t="s">
        <v>81</v>
      </c>
      <c r="J6" s="1" t="s">
        <v>113</v>
      </c>
      <c r="K6" s="1" t="s">
        <v>112</v>
      </c>
      <c r="L6" s="1" t="s">
        <v>111</v>
      </c>
      <c r="M6" t="str">
        <f t="shared" si="1"/>
        <v>('KPJKSZ33C22B844K','CarolinaSanzani','Viale Colombo, 29, 86039','Termoli','5168 9901 4875 6633')</v>
      </c>
      <c r="N6" t="str">
        <f t="shared" si="2"/>
        <v>INSERT INTO TITOLARE_ACCOUNT (CF,nomeAccount,indirizzo,città,numCartaDiCredito) VALUES ('KPJKSZ33C22B844K','CarolinaSanzani','Viale Colombo, 29, 86039','Termoli','5168 9901 4875 6633')</v>
      </c>
    </row>
    <row r="7" spans="1:14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6" t="str">
        <f t="shared" si="0"/>
        <v>Viale Vespucci, 30, 24121</v>
      </c>
      <c r="G7" s="3" t="s">
        <v>1174</v>
      </c>
      <c r="H7" s="1" t="s">
        <v>130</v>
      </c>
      <c r="I7" s="1" t="s">
        <v>81</v>
      </c>
      <c r="J7" s="1" t="s">
        <v>105</v>
      </c>
      <c r="K7" s="1" t="s">
        <v>104</v>
      </c>
      <c r="L7" s="1" t="s">
        <v>103</v>
      </c>
      <c r="M7" t="str">
        <f t="shared" si="1"/>
        <v>('BPQKZC66C29B929U','KevinBizzuti','Viale Vespucci, 30, 24121','Bergamo','5169 9901 4875 6633')</v>
      </c>
      <c r="N7" t="str">
        <f t="shared" si="2"/>
        <v>INSERT INTO TITOLARE_ACCOUNT (CF,nomeAccount,indirizzo,città,numCartaDiCredito) VALUES ('BPQKZC66C29B929U','KevinBizzuti','Viale Vespucci, 30, 24121','Bergamo','5169 9901 4875 6633')</v>
      </c>
    </row>
    <row r="8" spans="1:14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6" t="str">
        <f t="shared" si="0"/>
        <v>Viale Bolognesi, 31, 25121</v>
      </c>
      <c r="G8" s="3" t="s">
        <v>1175</v>
      </c>
      <c r="H8" s="1" t="s">
        <v>122</v>
      </c>
      <c r="I8" s="1" t="s">
        <v>81</v>
      </c>
      <c r="J8" s="1" t="s">
        <v>97</v>
      </c>
      <c r="K8" s="1" t="s">
        <v>96</v>
      </c>
      <c r="L8" s="1" t="s">
        <v>95</v>
      </c>
      <c r="M8" t="str">
        <f t="shared" si="1"/>
        <v>('BTSGDD28L68C855Y','GiadaBitossi','Viale Bolognesi, 31, 25121','Brescia','5170 9901 4875 6633')</v>
      </c>
      <c r="N8" t="str">
        <f t="shared" si="2"/>
        <v>INSERT INTO TITOLARE_ACCOUNT (CF,nomeAccount,indirizzo,città,numCartaDiCredito) VALUES ('BTSGDD28L68C855Y','GiadaBitossi','Viale Bolognesi, 31, 25121','Brescia','5170 9901 4875 6633')</v>
      </c>
    </row>
    <row r="9" spans="1:14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6" t="str">
        <f t="shared" si="0"/>
        <v>Viale Roma, 32, 10121</v>
      </c>
      <c r="G9" s="3" t="s">
        <v>1176</v>
      </c>
      <c r="H9" s="1" t="s">
        <v>114</v>
      </c>
      <c r="I9" s="1" t="s">
        <v>81</v>
      </c>
      <c r="J9" s="1" t="s">
        <v>89</v>
      </c>
      <c r="K9" s="1" t="s">
        <v>88</v>
      </c>
      <c r="L9" s="1" t="s">
        <v>87</v>
      </c>
      <c r="M9" t="str">
        <f t="shared" si="1"/>
        <v>('PRXSFR78H29F450W','SigfridoPraxiolu','Viale Roma, 32, 10121','Torino','5171 9901 4875 6633')</v>
      </c>
      <c r="N9" t="str">
        <f t="shared" si="2"/>
        <v>INSERT INTO TITOLARE_ACCOUNT (CF,nomeAccount,indirizzo,città,numCartaDiCredito) VALUES ('PRXSFR78H29F450W','SigfridoPraxiolu','Viale Roma, 32, 10121','Torino','5171 9901 4875 6633')</v>
      </c>
    </row>
    <row r="10" spans="1:14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6" t="str">
        <f t="shared" si="0"/>
        <v>Via Bologna, 33, 47521</v>
      </c>
      <c r="G10" s="3" t="s">
        <v>1177</v>
      </c>
      <c r="H10" s="1" t="s">
        <v>106</v>
      </c>
      <c r="I10" s="1" t="s">
        <v>81</v>
      </c>
      <c r="J10" s="1" t="s">
        <v>80</v>
      </c>
      <c r="K10" s="1" t="s">
        <v>79</v>
      </c>
      <c r="L10" s="1" t="s">
        <v>78</v>
      </c>
      <c r="M10" t="str">
        <f t="shared" si="1"/>
        <v>('BSCGYL52S09I417R','GyllesBiscaro','Via Bologna, 33, 47521','Cesena','5172 9901 4875 6633')</v>
      </c>
      <c r="N10" t="str">
        <f t="shared" si="2"/>
        <v>INSERT INTO TITOLARE_ACCOUNT (CF,nomeAccount,indirizzo,città,numCartaDiCredito) VALUES ('BSCGYL52S09I417R','GyllesBiscaro','Via Bologna, 33, 47521','Cesena','5172 9901 4875 6633')</v>
      </c>
    </row>
    <row r="11" spans="1:14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6" t="str">
        <f t="shared" si="0"/>
        <v>Via Milano, 500, 48121</v>
      </c>
      <c r="G11" s="3" t="s">
        <v>1178</v>
      </c>
      <c r="H11" s="1" t="s">
        <v>98</v>
      </c>
      <c r="I11" s="1" t="s">
        <v>81</v>
      </c>
      <c r="J11" s="1" t="s">
        <v>261</v>
      </c>
      <c r="K11" s="1" t="s">
        <v>260</v>
      </c>
      <c r="L11" s="1" t="s">
        <v>259</v>
      </c>
      <c r="M11" t="str">
        <f t="shared" si="1"/>
        <v>('GKHFOE66B17F118C','FrancescoGelmini','Via Milano, 500, 48121','Ravenna','5173 1854 4875 6633')</v>
      </c>
      <c r="N11" t="str">
        <f t="shared" si="2"/>
        <v>INSERT INTO TITOLARE_ACCOUNT (CF,nomeAccount,indirizzo,città,numCartaDiCredito) VALUES ('GKHFOE66B17F118C','FrancescoGelmini','Via Milano, 500, 48121','Ravenna','5173 1854 4875 6633')</v>
      </c>
    </row>
    <row r="12" spans="1:14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6" t="str">
        <f t="shared" si="0"/>
        <v>Corso Mazzini, 501, 47921</v>
      </c>
      <c r="G12" s="3" t="s">
        <v>1179</v>
      </c>
      <c r="H12" s="1" t="s">
        <v>90</v>
      </c>
      <c r="I12" s="1" t="s">
        <v>81</v>
      </c>
      <c r="J12" s="1" t="s">
        <v>256</v>
      </c>
      <c r="K12" s="1" t="s">
        <v>255</v>
      </c>
      <c r="L12" s="1" t="s">
        <v>254</v>
      </c>
      <c r="M12" t="str">
        <f t="shared" si="1"/>
        <v>('CTGJYV99L20L731F','JuryCotugno','Corso Mazzini, 501, 47921','Rimini','5174 9901 4875 6633')</v>
      </c>
      <c r="N12" t="str">
        <f t="shared" si="2"/>
        <v>INSERT INTO TITOLARE_ACCOUNT (CF,nomeAccount,indirizzo,città,numCartaDiCredito) VALUES ('CTGJYV99L20L731F','JuryCotugno','Corso Mazzini, 501, 47921','Rimini','5174 9901 4875 6633')</v>
      </c>
    </row>
    <row r="13" spans="1:14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6" t="str">
        <f t="shared" si="0"/>
        <v>Via Rossi, 502, 47838</v>
      </c>
      <c r="G13" s="3" t="s">
        <v>1180</v>
      </c>
      <c r="H13" s="1" t="s">
        <v>82</v>
      </c>
      <c r="I13" s="1" t="s">
        <v>81</v>
      </c>
      <c r="J13" s="1" t="s">
        <v>251</v>
      </c>
      <c r="K13" s="1" t="s">
        <v>250</v>
      </c>
      <c r="L13" s="1" t="s">
        <v>249</v>
      </c>
      <c r="M13" t="str">
        <f t="shared" si="1"/>
        <v>('FIUZFD44T55F558J','ZaraFederici','Via Rossi, 502, 47838','Riccione','5175 9901 4875 6633')</v>
      </c>
      <c r="N13" t="str">
        <f t="shared" si="2"/>
        <v>INSERT INTO TITOLARE_ACCOUNT (CF,nomeAccount,indirizzo,città,numCartaDiCredito) VALUES ('FIUZFD44T55F558J','ZaraFederici','Via Rossi, 502, 47838','Riccione','5175 9901 4875 6633')</v>
      </c>
    </row>
    <row r="14" spans="1:14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6" t="str">
        <f t="shared" si="0"/>
        <v>Via Verdi, 503, 34121</v>
      </c>
      <c r="G14" s="3" t="s">
        <v>1181</v>
      </c>
      <c r="H14" s="1" t="s">
        <v>245</v>
      </c>
      <c r="I14" s="1" t="s">
        <v>81</v>
      </c>
      <c r="J14" s="1" t="s">
        <v>244</v>
      </c>
      <c r="K14" s="1" t="s">
        <v>243</v>
      </c>
      <c r="L14" s="1" t="s">
        <v>242</v>
      </c>
      <c r="M14" t="str">
        <f t="shared" si="1"/>
        <v>('NCKBVF41P25I031C','NickBelfiori','Via Verdi, 503, 34121','Trieste','5176 9901 4875 6633')</v>
      </c>
      <c r="N14" t="str">
        <f t="shared" si="2"/>
        <v>INSERT INTO TITOLARE_ACCOUNT (CF,nomeAccount,indirizzo,città,numCartaDiCredito) VALUES ('NCKBVF41P25I031C','NickBelfiori','Via Verdi, 503, 34121','Trieste','5176 9901 4875 6633')</v>
      </c>
    </row>
    <row r="15" spans="1:14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6" t="str">
        <f t="shared" si="0"/>
        <v>Via Bianchi, 504, 84121</v>
      </c>
      <c r="G15" s="3" t="s">
        <v>1182</v>
      </c>
      <c r="H15" s="1" t="s">
        <v>238</v>
      </c>
      <c r="I15" s="1" t="s">
        <v>81</v>
      </c>
      <c r="J15" s="1" t="s">
        <v>237</v>
      </c>
      <c r="K15" s="1" t="s">
        <v>236</v>
      </c>
      <c r="L15" s="1" t="s">
        <v>235</v>
      </c>
      <c r="M15" t="str">
        <f t="shared" si="1"/>
        <v>('ZCPRNV55L24F772X','RyanVincenzi','Via Bianchi, 504, 84121','Salerno','5177 9901 4875 6633')</v>
      </c>
      <c r="N15" t="str">
        <f t="shared" si="2"/>
        <v>INSERT INTO TITOLARE_ACCOUNT (CF,nomeAccount,indirizzo,città,numCartaDiCredito) VALUES ('ZCPRNV55L24F772X','RyanVincenzi','Via Bianchi, 504, 84121','Salerno','5177 9901 4875 6633')</v>
      </c>
    </row>
    <row r="16" spans="1:14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6" t="str">
        <f t="shared" si="0"/>
        <v>Via Neri, 505, 00118</v>
      </c>
      <c r="G16" s="3" t="s">
        <v>1183</v>
      </c>
      <c r="H16" s="1" t="s">
        <v>146</v>
      </c>
      <c r="I16" s="1" t="s">
        <v>81</v>
      </c>
      <c r="J16" s="1" t="s">
        <v>232</v>
      </c>
      <c r="K16" s="1" t="s">
        <v>231</v>
      </c>
      <c r="L16" s="1" t="s">
        <v>230</v>
      </c>
      <c r="M16" t="str">
        <f t="shared" si="1"/>
        <v>('DCVXVH78M67B021Z','XavierDiIacono','Via Neri, 505, 00118','Roma','5178 9901 4875 6633')</v>
      </c>
      <c r="N16" t="str">
        <f t="shared" si="2"/>
        <v>INSERT INTO TITOLARE_ACCOUNT (CF,nomeAccount,indirizzo,città,numCartaDiCredito) VALUES ('DCVXVH78M67B021Z','XavierDiIacono','Via Neri, 505, 00118','Roma','5178 9901 4875 6633')</v>
      </c>
    </row>
    <row r="17" spans="1:14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6" t="str">
        <f t="shared" si="0"/>
        <v>Viale Colombo, 506, 47121</v>
      </c>
      <c r="G17" s="3" t="s">
        <v>1184</v>
      </c>
      <c r="H17" s="1" t="s">
        <v>138</v>
      </c>
      <c r="I17" s="1" t="s">
        <v>81</v>
      </c>
      <c r="J17" s="1" t="s">
        <v>227</v>
      </c>
      <c r="K17" s="1" t="s">
        <v>226</v>
      </c>
      <c r="L17" s="1" t="s">
        <v>225</v>
      </c>
      <c r="M17" t="str">
        <f t="shared" si="1"/>
        <v>('YRMXXR98A54I356V','PaoloManfredi','Viale Colombo, 506, 47121','Forlì','5179 8995 4875 6633')</v>
      </c>
      <c r="N17" t="str">
        <f t="shared" si="2"/>
        <v>INSERT INTO TITOLARE_ACCOUNT (CF,nomeAccount,indirizzo,città,numCartaDiCredito) VALUES ('YRMXXR98A54I356V','PaoloManfredi','Viale Colombo, 506, 47121','Forlì','5179 8995 4875 6633')</v>
      </c>
    </row>
    <row r="18" spans="1:14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6" t="str">
        <f t="shared" si="0"/>
        <v>Viale Vespucci, 507, 20121</v>
      </c>
      <c r="G18" s="3" t="s">
        <v>1185</v>
      </c>
      <c r="H18" s="1" t="s">
        <v>182</v>
      </c>
      <c r="I18" s="1" t="s">
        <v>81</v>
      </c>
      <c r="J18" s="1" t="s">
        <v>222</v>
      </c>
      <c r="K18" s="1" t="s">
        <v>221</v>
      </c>
      <c r="L18" s="1" t="s">
        <v>220</v>
      </c>
      <c r="M18" t="str">
        <f t="shared" si="1"/>
        <v>('FKZTXB85L49F925D','FrankZanchi','Viale Vespucci, 507, 20121','Milano','5180 9901 4875 6633')</v>
      </c>
      <c r="N18" t="str">
        <f t="shared" si="2"/>
        <v>INSERT INTO TITOLARE_ACCOUNT (CF,nomeAccount,indirizzo,città,numCartaDiCredito) VALUES ('FKZTXB85L49F925D','FrankZanchi','Viale Vespucci, 507, 20121','Milano','5180 9901 4875 6633')</v>
      </c>
    </row>
    <row r="19" spans="1:14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6" t="str">
        <f t="shared" si="0"/>
        <v>Viale Bolognesi, 508, 80121</v>
      </c>
      <c r="G19" s="3" t="s">
        <v>1186</v>
      </c>
      <c r="H19" s="1" t="s">
        <v>174</v>
      </c>
      <c r="I19" s="1" t="s">
        <v>81</v>
      </c>
      <c r="J19" s="1" t="s">
        <v>217</v>
      </c>
      <c r="K19" s="1" t="s">
        <v>216</v>
      </c>
      <c r="L19" s="1" t="s">
        <v>215</v>
      </c>
      <c r="M19" t="str">
        <f t="shared" si="1"/>
        <v>('TUAHMT93P58Z312M','MicheleTatiani','Viale Bolognesi, 508, 80121','Napoli','5181 1452 4875 6633')</v>
      </c>
      <c r="N19" t="str">
        <f t="shared" si="2"/>
        <v>INSERT INTO TITOLARE_ACCOUNT (CF,nomeAccount,indirizzo,città,numCartaDiCredito) VALUES ('TUAHMT93P58Z312M','MicheleTatiani','Viale Bolognesi, 508, 80121','Napoli','5181 1452 4875 6633')</v>
      </c>
    </row>
    <row r="20" spans="1:14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6" t="str">
        <f t="shared" si="0"/>
        <v>Viale Roma, 509, 86039</v>
      </c>
      <c r="G20" s="3" t="s">
        <v>1187</v>
      </c>
      <c r="H20" s="1" t="s">
        <v>166</v>
      </c>
      <c r="I20" s="1" t="s">
        <v>81</v>
      </c>
      <c r="J20" s="1" t="s">
        <v>212</v>
      </c>
      <c r="K20" s="1" t="s">
        <v>211</v>
      </c>
      <c r="L20" s="1" t="s">
        <v>210</v>
      </c>
      <c r="M20" t="str">
        <f t="shared" si="1"/>
        <v>('NVXKBQ88M21B009G','BarbaraNevi','Viale Roma, 509, 86039','Termoli','5182 9901 4875 6633')</v>
      </c>
      <c r="N20" t="str">
        <f t="shared" si="2"/>
        <v>INSERT INTO TITOLARE_ACCOUNT (CF,nomeAccount,indirizzo,città,numCartaDiCredito) VALUES ('NVXKBQ88M21B009G','BarbaraNevi','Viale Roma, 509, 86039','Termoli','5182 9901 4875 6633')</v>
      </c>
    </row>
    <row r="21" spans="1:14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6" t="str">
        <f t="shared" si="0"/>
        <v>Via Bologna, 510, 24121</v>
      </c>
      <c r="G21" s="3" t="s">
        <v>1188</v>
      </c>
      <c r="H21" s="1" t="s">
        <v>130</v>
      </c>
      <c r="I21" s="1" t="s">
        <v>81</v>
      </c>
      <c r="J21" s="1" t="s">
        <v>207</v>
      </c>
      <c r="K21" s="1" t="s">
        <v>206</v>
      </c>
      <c r="L21" s="1" t="s">
        <v>95</v>
      </c>
      <c r="M21" t="str">
        <f t="shared" si="1"/>
        <v>('HSTBPU50B09H527Q','HelenaBoccalupo','Via Bologna, 510, 24121','Bergamo','5183 9901 4875 6633')</v>
      </c>
      <c r="N21" t="str">
        <f t="shared" si="2"/>
        <v>INSERT INTO TITOLARE_ACCOUNT (CF,nomeAccount,indirizzo,città,numCartaDiCredito) VALUES ('HSTBPU50B09H527Q','HelenaBoccalupo','Via Bologna, 510, 24121','Bergamo','5183 9901 4875 6633')</v>
      </c>
    </row>
    <row r="22" spans="1:14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6" t="str">
        <f t="shared" si="0"/>
        <v>Via Emilia, 511, 25121</v>
      </c>
      <c r="G22" s="3" t="s">
        <v>1189</v>
      </c>
      <c r="H22" s="1" t="s">
        <v>122</v>
      </c>
      <c r="I22" s="1" t="s">
        <v>81</v>
      </c>
      <c r="J22" s="1" t="s">
        <v>203</v>
      </c>
      <c r="K22" s="1" t="s">
        <v>202</v>
      </c>
      <c r="L22" s="1" t="s">
        <v>201</v>
      </c>
      <c r="M22" t="str">
        <f t="shared" si="1"/>
        <v>('RRCTCB54D28G282U','RiccardoErrico','Via Emilia, 511, 25121','Brescia','5184 1234 4875 6633')</v>
      </c>
      <c r="N22" t="str">
        <f t="shared" si="2"/>
        <v>INSERT INTO TITOLARE_ACCOUNT (CF,nomeAccount,indirizzo,città,numCartaDiCredito) VALUES ('RRCTCB54D28G282U','RiccardoErrico','Via Emilia, 511, 25121','Brescia','5184 1234 4875 6633')</v>
      </c>
    </row>
    <row r="23" spans="1:14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6" t="str">
        <f t="shared" si="0"/>
        <v>Via Liguria, 512, 10121</v>
      </c>
      <c r="G23" s="3" t="s">
        <v>1190</v>
      </c>
      <c r="H23" s="1" t="s">
        <v>114</v>
      </c>
      <c r="I23" s="1" t="s">
        <v>81</v>
      </c>
      <c r="J23" s="1" t="s">
        <v>198</v>
      </c>
      <c r="K23" s="1" t="s">
        <v>197</v>
      </c>
      <c r="L23" s="1" t="s">
        <v>187</v>
      </c>
      <c r="M23" t="str">
        <f t="shared" si="1"/>
        <v>('PGWLDL32B57H839L','ElenaDelia','Via Liguria, 512, 10121','Torino','5185 9901 4875 6633')</v>
      </c>
      <c r="N23" t="str">
        <f t="shared" si="2"/>
        <v>INSERT INTO TITOLARE_ACCOUNT (CF,nomeAccount,indirizzo,città,numCartaDiCredito) VALUES ('PGWLDL32B57H839L','ElenaDelia','Via Liguria, 512, 10121','Torino','5185 9901 4875 6633')</v>
      </c>
    </row>
    <row r="24" spans="1:14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6" t="str">
        <f t="shared" si="0"/>
        <v>Via Calabria, 47, 00118</v>
      </c>
      <c r="G24" s="3" t="s">
        <v>1191</v>
      </c>
      <c r="H24" s="1" t="s">
        <v>146</v>
      </c>
      <c r="I24" s="1" t="s">
        <v>81</v>
      </c>
      <c r="J24" s="1" t="s">
        <v>194</v>
      </c>
      <c r="K24" s="1" t="s">
        <v>193</v>
      </c>
      <c r="L24" s="1" t="s">
        <v>192</v>
      </c>
      <c r="M24" t="str">
        <f t="shared" si="1"/>
        <v>('NCBLRB66L62F989D','ElenaRobertaNucibella','Via Calabria, 47, 00118','Roma','5186 9901 4875 6633')</v>
      </c>
      <c r="N24" t="str">
        <f t="shared" si="2"/>
        <v>INSERT INTO TITOLARE_ACCOUNT (CF,nomeAccount,indirizzo,città,numCartaDiCredito) VALUES ('NCBLRB66L62F989D','ElenaRobertaNucibella','Via Calabria, 47, 00118','Roma','5186 9901 4875 6633')</v>
      </c>
    </row>
    <row r="25" spans="1:14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6" t="str">
        <f t="shared" si="0"/>
        <v>Via Sicilia, 48, 47121</v>
      </c>
      <c r="G25" s="3" t="s">
        <v>1192</v>
      </c>
      <c r="H25" s="1" t="s">
        <v>138</v>
      </c>
      <c r="I25" s="1" t="s">
        <v>81</v>
      </c>
      <c r="J25" s="1" t="s">
        <v>189</v>
      </c>
      <c r="K25" s="1" t="s">
        <v>188</v>
      </c>
      <c r="L25" s="1" t="s">
        <v>187</v>
      </c>
      <c r="M25" t="str">
        <f t="shared" si="1"/>
        <v>('NHZBFE57P18D945W','BeatriceNazari','Via Sicilia, 48, 47121','Forlì','5187 9901 4875 6633')</v>
      </c>
      <c r="N25" t="str">
        <f t="shared" si="2"/>
        <v>INSERT INTO TITOLARE_ACCOUNT (CF,nomeAccount,indirizzo,città,numCartaDiCredito) VALUES ('NHZBFE57P18D945W','BeatriceNazari','Via Sicilia, 48, 47121','Forlì','5187 9901 4875 6633')</v>
      </c>
    </row>
    <row r="26" spans="1:14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6" t="str">
        <f t="shared" si="0"/>
        <v>Corso Mazzini, 49, 20121</v>
      </c>
      <c r="G26" s="3" t="s">
        <v>1193</v>
      </c>
      <c r="H26" s="1" t="s">
        <v>182</v>
      </c>
      <c r="I26" s="1" t="s">
        <v>81</v>
      </c>
      <c r="J26" s="1" t="s">
        <v>181</v>
      </c>
      <c r="K26" s="1" t="s">
        <v>180</v>
      </c>
      <c r="L26" s="1" t="s">
        <v>179</v>
      </c>
      <c r="M26" t="str">
        <f t="shared" si="1"/>
        <v>('VGEZNN91S21G597I','ZenoneVega','Corso Mazzini, 49, 20121','Milano','5188 4567 4875 6633')</v>
      </c>
      <c r="N26" t="str">
        <f t="shared" si="2"/>
        <v>INSERT INTO TITOLARE_ACCOUNT (CF,nomeAccount,indirizzo,città,numCartaDiCredito) VALUES ('VGEZNN91S21G597I','ZenoneVega','Corso Mazzini, 49, 20121','Milano','5188 4567 4875 6633')</v>
      </c>
    </row>
    <row r="27" spans="1:14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6" t="str">
        <f t="shared" si="0"/>
        <v>Via Emilia, 120, 80121</v>
      </c>
      <c r="G27" s="3" t="s">
        <v>1194</v>
      </c>
      <c r="H27" s="1" t="s">
        <v>174</v>
      </c>
      <c r="I27" s="1" t="s">
        <v>81</v>
      </c>
      <c r="J27" s="1" t="s">
        <v>173</v>
      </c>
      <c r="K27" s="1" t="s">
        <v>172</v>
      </c>
      <c r="L27" s="1" t="s">
        <v>171</v>
      </c>
      <c r="M27" t="str">
        <f t="shared" si="1"/>
        <v>('MCTNNR43A41L873P','AntoniaRosaMicotti','Via Emilia, 120, 80121','Napoli','5189 9901 4875 6633')</v>
      </c>
      <c r="N27" t="str">
        <f t="shared" si="2"/>
        <v>INSERT INTO TITOLARE_ACCOUNT (CF,nomeAccount,indirizzo,città,numCartaDiCredito) VALUES ('MCTNNR43A41L873P','AntoniaRosaMicotti','Via Emilia, 120, 80121','Napoli','5189 9901 4875 6633')</v>
      </c>
    </row>
    <row r="28" spans="1:14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6" t="str">
        <f t="shared" si="0"/>
        <v>Via Liguria, 51, 86039</v>
      </c>
      <c r="G28" s="3" t="s">
        <v>1195</v>
      </c>
      <c r="H28" s="1" t="s">
        <v>166</v>
      </c>
      <c r="I28" s="1" t="s">
        <v>81</v>
      </c>
      <c r="J28" s="1" t="s">
        <v>165</v>
      </c>
      <c r="K28" s="1" t="s">
        <v>164</v>
      </c>
      <c r="L28" s="1" t="s">
        <v>163</v>
      </c>
      <c r="M28" t="str">
        <f t="shared" si="1"/>
        <v>('TBGDZG82D15I217F','DarioAzeglioTabegna','Via Liguria, 51, 86039','Termoli','5190 9901 4875 6633')</v>
      </c>
      <c r="N28" t="str">
        <f t="shared" si="2"/>
        <v>INSERT INTO TITOLARE_ACCOUNT (CF,nomeAccount,indirizzo,città,numCartaDiCredito) VALUES ('TBGDZG82D15I217F','DarioAzeglioTabegna','Via Liguria, 51, 86039','Termoli','5190 9901 4875 6633')</v>
      </c>
    </row>
    <row r="29" spans="1:14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6" t="str">
        <f t="shared" si="0"/>
        <v>Via Calabria, 52, 24121</v>
      </c>
      <c r="G29" s="3" t="s">
        <v>1196</v>
      </c>
      <c r="H29" s="1" t="s">
        <v>130</v>
      </c>
      <c r="I29" s="1" t="s">
        <v>81</v>
      </c>
      <c r="J29" s="1" t="s">
        <v>159</v>
      </c>
      <c r="K29" s="1" t="s">
        <v>158</v>
      </c>
      <c r="L29" s="1" t="s">
        <v>157</v>
      </c>
      <c r="M29" t="str">
        <f t="shared" si="1"/>
        <v>('RGGTKN91P30B234G','TonyReggio','Via Calabria, 52, 24121','Bergamo','5191 1478 4875 6633')</v>
      </c>
      <c r="N29" t="str">
        <f t="shared" si="2"/>
        <v>INSERT INTO TITOLARE_ACCOUNT (CF,nomeAccount,indirizzo,città,numCartaDiCredito) VALUES ('RGGTKN91P30B234G','TonyReggio','Via Calabria, 52, 24121','Bergamo','5191 1478 4875 6633')</v>
      </c>
    </row>
    <row r="30" spans="1:14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6" t="str">
        <f t="shared" si="0"/>
        <v>Via Sicilia, 53, 25121</v>
      </c>
      <c r="G30" s="3" t="s">
        <v>1197</v>
      </c>
      <c r="H30" s="1" t="s">
        <v>122</v>
      </c>
      <c r="I30" s="1" t="s">
        <v>81</v>
      </c>
      <c r="J30" s="1" t="s">
        <v>153</v>
      </c>
      <c r="K30" s="1" t="s">
        <v>152</v>
      </c>
      <c r="L30" s="1" t="s">
        <v>151</v>
      </c>
      <c r="M30" t="str">
        <f t="shared" si="1"/>
        <v>('MWVDHC53P04E830X','DomenicoMondadori','Via Sicilia, 53, 25121','Brescia','5192 9901 4875 6633')</v>
      </c>
      <c r="N30" t="str">
        <f t="shared" si="2"/>
        <v>INSERT INTO TITOLARE_ACCOUNT (CF,nomeAccount,indirizzo,città,numCartaDiCredito) VALUES ('MWVDHC53P04E830X','DomenicoMondadori','Via Sicilia, 53, 25121','Brescia','5192 9901 4875 6633')</v>
      </c>
    </row>
    <row r="31" spans="1:14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6" t="str">
        <f t="shared" si="0"/>
        <v>Via Rossi, 25, 00118</v>
      </c>
      <c r="G31" s="3" t="s">
        <v>1169</v>
      </c>
      <c r="H31" s="1" t="s">
        <v>146</v>
      </c>
      <c r="I31" s="1" t="s">
        <v>81</v>
      </c>
      <c r="J31" s="1" t="s">
        <v>145</v>
      </c>
      <c r="K31" s="1" t="s">
        <v>144</v>
      </c>
      <c r="L31" s="1" t="s">
        <v>143</v>
      </c>
      <c r="M31" t="str">
        <f t="shared" si="1"/>
        <v>('CPHLQW59M13I438H','LuciaCipoletti','Via Rossi, 25, 00118','Roma','5164 9901 4875 6633')</v>
      </c>
      <c r="N31" t="str">
        <f t="shared" si="2"/>
        <v>INSERT INTO TITOLARE_ACCOUNT (CF,nomeAccount,indirizzo,città,numCartaDiCredito) VALUES ('CPHLQW59M13I438H','LuciaCipoletti','Via Rossi, 25, 00118','Roma','5164 9901 4875 6633')</v>
      </c>
    </row>
    <row r="32" spans="1:14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6" t="str">
        <f t="shared" si="0"/>
        <v>Via Verdi, 26, 47121</v>
      </c>
      <c r="G32" s="3" t="s">
        <v>1170</v>
      </c>
      <c r="H32" s="1" t="s">
        <v>138</v>
      </c>
      <c r="I32" s="1" t="s">
        <v>81</v>
      </c>
      <c r="J32" s="1" t="s">
        <v>137</v>
      </c>
      <c r="K32" s="1" t="s">
        <v>136</v>
      </c>
      <c r="L32" s="1" t="s">
        <v>135</v>
      </c>
      <c r="M32" t="str">
        <f t="shared" si="1"/>
        <v>('BXVGCP44T56E232T','GracePaolaBenvenuti','Via Verdi, 26, 47121','Forlì','5165 9901 4875 6633')</v>
      </c>
      <c r="N32" t="str">
        <f t="shared" si="2"/>
        <v>INSERT INTO TITOLARE_ACCOUNT (CF,nomeAccount,indirizzo,città,numCartaDiCredito) VALUES ('BXVGCP44T56E232T','GracePaolaBenvenuti','Via Verdi, 26, 47121','Forlì','5165 9901 4875 6633')</v>
      </c>
    </row>
    <row r="33" spans="1:14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6" t="str">
        <f t="shared" si="0"/>
        <v>Via Bianchi, 27, 24121</v>
      </c>
      <c r="G33" s="3" t="s">
        <v>1198</v>
      </c>
      <c r="H33" s="1" t="s">
        <v>130</v>
      </c>
      <c r="I33" s="1" t="s">
        <v>81</v>
      </c>
      <c r="J33" s="1" t="s">
        <v>129</v>
      </c>
      <c r="K33" s="1" t="s">
        <v>128</v>
      </c>
      <c r="L33" s="1" t="s">
        <v>127</v>
      </c>
      <c r="M33" t="str">
        <f t="shared" si="1"/>
        <v>('CSNFGC47A44L968W','FrancescoCasanova','Via Bianchi, 27, 24121','Bergamo','5166 9901 4875 6633')</v>
      </c>
      <c r="N33" t="str">
        <f t="shared" si="2"/>
        <v>INSERT INTO TITOLARE_ACCOUNT (CF,nomeAccount,indirizzo,città,numCartaDiCredito) VALUES ('CSNFGC47A44L968W','FrancescoCasanova','Via Bianchi, 27, 24121','Bergamo','5166 9901 4875 6633')</v>
      </c>
    </row>
    <row r="34" spans="1:14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6" t="str">
        <f t="shared" si="0"/>
        <v>Via Neri, 28, 25121</v>
      </c>
      <c r="G34" s="3" t="s">
        <v>1199</v>
      </c>
      <c r="H34" s="1" t="s">
        <v>122</v>
      </c>
      <c r="I34" s="1" t="s">
        <v>81</v>
      </c>
      <c r="J34" s="1" t="s">
        <v>121</v>
      </c>
      <c r="K34" s="1" t="s">
        <v>120</v>
      </c>
      <c r="L34" s="1" t="s">
        <v>119</v>
      </c>
      <c r="M34" t="str">
        <f t="shared" si="1"/>
        <v>('MBCKGK55E16E159C','KarolMobili','Via Neri, 28, 25121','Brescia','5167 9901 4875 6633')</v>
      </c>
      <c r="N34" t="str">
        <f t="shared" si="2"/>
        <v>INSERT INTO TITOLARE_ACCOUNT (CF,nomeAccount,indirizzo,città,numCartaDiCredito) VALUES ('MBCKGK55E16E159C','KarolMobili','Via Neri, 28, 25121','Brescia','5167 9901 4875 6633')</v>
      </c>
    </row>
    <row r="35" spans="1:14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6" t="str">
        <f t="shared" si="0"/>
        <v>Viale Colombo, 29, 10121</v>
      </c>
      <c r="G35" s="3" t="s">
        <v>1200</v>
      </c>
      <c r="H35" s="1" t="s">
        <v>114</v>
      </c>
      <c r="I35" s="1" t="s">
        <v>81</v>
      </c>
      <c r="J35" s="1" t="s">
        <v>113</v>
      </c>
      <c r="K35" s="1" t="s">
        <v>112</v>
      </c>
      <c r="L35" s="1" t="s">
        <v>111</v>
      </c>
      <c r="M35" t="str">
        <f t="shared" si="1"/>
        <v>('ZMIBNN27R06F473V','BrunoAntonioZiomi','Viale Colombo, 29, 10121','Torino','5168 9901 4875 6633')</v>
      </c>
      <c r="N35" t="str">
        <f t="shared" si="2"/>
        <v>INSERT INTO TITOLARE_ACCOUNT (CF,nomeAccount,indirizzo,città,numCartaDiCredito) VALUES ('ZMIBNN27R06F473V','BrunoAntonioZiomi','Viale Colombo, 29, 10121','Torino','5168 9901 4875 6633')</v>
      </c>
    </row>
    <row r="36" spans="1:14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6" t="str">
        <f t="shared" si="0"/>
        <v>Viale Vespucci, 30, 47521</v>
      </c>
      <c r="G36" s="3" t="s">
        <v>1201</v>
      </c>
      <c r="H36" s="1" t="s">
        <v>106</v>
      </c>
      <c r="I36" s="1" t="s">
        <v>81</v>
      </c>
      <c r="J36" s="1" t="s">
        <v>105</v>
      </c>
      <c r="K36" s="1" t="s">
        <v>104</v>
      </c>
      <c r="L36" s="1" t="s">
        <v>103</v>
      </c>
      <c r="M36" t="str">
        <f t="shared" si="1"/>
        <v>('RDAFRS70D07L937G','FlorisRado','Viale Vespucci, 30, 47521','Cesena','5169 9901 4875 6633')</v>
      </c>
      <c r="N36" t="str">
        <f t="shared" si="2"/>
        <v>INSERT INTO TITOLARE_ACCOUNT (CF,nomeAccount,indirizzo,città,numCartaDiCredito) VALUES ('RDAFRS70D07L937G','FlorisRado','Viale Vespucci, 30, 47521','Cesena','5169 9901 4875 6633')</v>
      </c>
    </row>
    <row r="37" spans="1:14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6" t="str">
        <f t="shared" si="0"/>
        <v>Viale Bolognesi, 31, 48121</v>
      </c>
      <c r="G37" s="3" t="s">
        <v>1202</v>
      </c>
      <c r="H37" s="1" t="s">
        <v>98</v>
      </c>
      <c r="I37" s="1" t="s">
        <v>81</v>
      </c>
      <c r="J37" s="1" t="s">
        <v>97</v>
      </c>
      <c r="K37" s="1" t="s">
        <v>96</v>
      </c>
      <c r="L37" s="1" t="s">
        <v>95</v>
      </c>
      <c r="M37" t="str">
        <f t="shared" si="1"/>
        <v>('FKVYNQ63A48C340T','GiacomoFrassineti','Viale Bolognesi, 31, 48121','Ravenna','5170 9901 4875 6633')</v>
      </c>
      <c r="N37" t="str">
        <f t="shared" si="2"/>
        <v>INSERT INTO TITOLARE_ACCOUNT (CF,nomeAccount,indirizzo,città,numCartaDiCredito) VALUES ('FKVYNQ63A48C340T','GiacomoFrassineti','Viale Bolognesi, 31, 48121','Ravenna','5170 9901 4875 6633')</v>
      </c>
    </row>
    <row r="38" spans="1:14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6" t="str">
        <f t="shared" si="0"/>
        <v>Viale Roma, 32, 47921</v>
      </c>
      <c r="G38" s="3" t="s">
        <v>1203</v>
      </c>
      <c r="H38" s="1" t="s">
        <v>90</v>
      </c>
      <c r="I38" s="1" t="s">
        <v>81</v>
      </c>
      <c r="J38" s="1" t="s">
        <v>89</v>
      </c>
      <c r="K38" s="1" t="s">
        <v>88</v>
      </c>
      <c r="L38" s="1" t="s">
        <v>87</v>
      </c>
      <c r="M38" t="str">
        <f t="shared" si="1"/>
        <v>('GVTRFP86A09G800M','OrfeoPioGavotto','Viale Roma, 32, 47921','Rimini','5171 9901 4875 6633')</v>
      </c>
      <c r="N38" t="str">
        <f t="shared" si="2"/>
        <v>INSERT INTO TITOLARE_ACCOUNT (CF,nomeAccount,indirizzo,città,numCartaDiCredito) VALUES ('GVTRFP86A09G800M','OrfeoPioGavotto','Viale Roma, 32, 47921','Rimini','5171 9901 4875 6633')</v>
      </c>
    </row>
    <row r="39" spans="1:14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6" t="str">
        <f t="shared" si="0"/>
        <v>Via Bologna, 33, 47838</v>
      </c>
      <c r="G39" s="3" t="s">
        <v>1204</v>
      </c>
      <c r="H39" s="1" t="s">
        <v>82</v>
      </c>
      <c r="I39" s="1" t="s">
        <v>81</v>
      </c>
      <c r="J39" s="1" t="s">
        <v>80</v>
      </c>
      <c r="K39" s="1" t="s">
        <v>79</v>
      </c>
      <c r="L39" s="1" t="s">
        <v>78</v>
      </c>
      <c r="M39" t="str">
        <f t="shared" si="1"/>
        <v>('XMTGYM89L10B905G','GiorgioLeni','Via Bologna, 33, 47838','Riccione','5172 9901 4875 6633')</v>
      </c>
      <c r="N39" t="str">
        <f t="shared" si="2"/>
        <v>INSERT INTO TITOLARE_ACCOUNT (CF,nomeAccount,indirizzo,città,numCartaDiCredito) VALUES ('XMTGYM89L10B905G','GiorgioLeni','Via Bologna, 33, 47838','Riccione','5172 9901 4875 6633')</v>
      </c>
    </row>
    <row r="40" spans="1:14" x14ac:dyDescent="0.3">
      <c r="E40" s="1"/>
      <c r="F40" s="1"/>
      <c r="G40" s="1"/>
      <c r="H40" s="1"/>
    </row>
    <row r="41" spans="1:14" x14ac:dyDescent="0.3">
      <c r="E41" s="1"/>
      <c r="F41" s="1"/>
      <c r="G41" s="1"/>
      <c r="H41" s="1"/>
    </row>
    <row r="42" spans="1:14" x14ac:dyDescent="0.3">
      <c r="E42" s="1"/>
      <c r="F42" s="1"/>
      <c r="G42" s="1"/>
      <c r="H42" s="1"/>
    </row>
    <row r="43" spans="1:14" x14ac:dyDescent="0.3"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E56"/>
  <sheetViews>
    <sheetView topLeftCell="A46" workbookViewId="0">
      <selection activeCell="E2" sqref="E2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x14ac:dyDescent="0.3">
      <c r="A2" t="s">
        <v>351</v>
      </c>
      <c r="B2" s="1" t="s">
        <v>355</v>
      </c>
      <c r="C2">
        <v>20</v>
      </c>
      <c r="D2" t="str">
        <f t="shared" ref="D2:D33" si="0">_xlfn.CONCAT("('",A2,"','",B2,"',",C2,")")</f>
        <v>('12FRT574','01/01/2020',20)</v>
      </c>
      <c r="E2" t="str">
        <f>_xlfn.CONCAT("INSERT INTO PAGAMENTO (",$A$1,",",$B$1,",",$C$1,")"," VALUES ",D2)</f>
        <v>INSERT INTO PAGAMENTO (codAbbonamento,dataPagamento,prezzo) VALUES ('12FRT574','01/01/2020',20)</v>
      </c>
    </row>
    <row r="3" spans="1:5" x14ac:dyDescent="0.3">
      <c r="A3" t="s">
        <v>351</v>
      </c>
      <c r="B3" s="1" t="s">
        <v>354</v>
      </c>
      <c r="C3">
        <v>20</v>
      </c>
      <c r="D3" t="str">
        <f t="shared" si="0"/>
        <v>('12FRT574','01/02/2020',20)</v>
      </c>
      <c r="E3" t="str">
        <f t="shared" ref="E3:E56" si="1">_xlfn.CONCAT("INSERT INTO PAGAMENTO (",$A$1,",",$B$1,",",$C$1,")"," VALUES ",D3)</f>
        <v>INSERT INTO PAGAMENTO (codAbbonamento,dataPagamento,prezzo) VALUES ('12FRT574','01/02/2020',20)</v>
      </c>
    </row>
    <row r="4" spans="1:5" x14ac:dyDescent="0.3">
      <c r="A4" t="s">
        <v>351</v>
      </c>
      <c r="B4" s="1" t="s">
        <v>353</v>
      </c>
      <c r="C4">
        <v>20</v>
      </c>
      <c r="D4" t="str">
        <f t="shared" si="0"/>
        <v>('12FRT574','01/03/2020',20)</v>
      </c>
      <c r="E4" t="str">
        <f t="shared" si="1"/>
        <v>INSERT INTO PAGAMENTO (codAbbonamento,dataPagamento,prezzo) VALUES ('12FRT574','01/03/2020',20)</v>
      </c>
    </row>
    <row r="5" spans="1:5" x14ac:dyDescent="0.3">
      <c r="A5" t="s">
        <v>351</v>
      </c>
      <c r="B5" s="1" t="s">
        <v>352</v>
      </c>
      <c r="C5">
        <v>20</v>
      </c>
      <c r="D5" t="str">
        <f t="shared" si="0"/>
        <v>('12FRT574','01/04/2020',20)</v>
      </c>
      <c r="E5" t="str">
        <f t="shared" si="1"/>
        <v>INSERT INTO PAGAMENTO (codAbbonamento,dataPagamento,prezzo) VALUES ('12FRT574','01/04/2020',20)</v>
      </c>
    </row>
    <row r="6" spans="1:5" x14ac:dyDescent="0.3">
      <c r="A6" t="s">
        <v>351</v>
      </c>
      <c r="B6" s="1" t="s">
        <v>350</v>
      </c>
      <c r="C6">
        <v>20</v>
      </c>
      <c r="D6" t="str">
        <f t="shared" si="0"/>
        <v>('12FRT574','01/05/2020',20)</v>
      </c>
      <c r="E6" t="str">
        <f t="shared" si="1"/>
        <v>INSERT INTO PAGAMENTO (codAbbonamento,dataPagamento,prezzo) VALUES ('12FRT574','01/05/2020',20)</v>
      </c>
    </row>
    <row r="7" spans="1:5" x14ac:dyDescent="0.3">
      <c r="A7" t="s">
        <v>349</v>
      </c>
      <c r="B7" s="1" t="s">
        <v>348</v>
      </c>
      <c r="C7">
        <v>30</v>
      </c>
      <c r="D7" t="str">
        <f t="shared" si="0"/>
        <v>('12FRT575','02/01/2020',30)</v>
      </c>
      <c r="E7" t="str">
        <f t="shared" si="1"/>
        <v>INSERT INTO PAGAMENTO (codAbbonamento,dataPagamento,prezzo) VALUES ('12FRT575','02/01/2020',30)</v>
      </c>
    </row>
    <row r="8" spans="1:5" x14ac:dyDescent="0.3">
      <c r="A8" t="s">
        <v>336</v>
      </c>
      <c r="B8" s="1" t="s">
        <v>335</v>
      </c>
      <c r="C8">
        <v>20</v>
      </c>
      <c r="D8" t="str">
        <f t="shared" si="0"/>
        <v>('12FRT581','08/02/2020',20)</v>
      </c>
      <c r="E8" t="str">
        <f t="shared" si="1"/>
        <v>INSERT INTO PAGAMENTO (codAbbonamento,dataPagamento,prezzo) VALUES ('12FRT581','08/02/2020',20)</v>
      </c>
    </row>
    <row r="9" spans="1:5" x14ac:dyDescent="0.3">
      <c r="A9" t="s">
        <v>282</v>
      </c>
      <c r="B9" s="1" t="s">
        <v>286</v>
      </c>
      <c r="C9">
        <v>20</v>
      </c>
      <c r="D9" t="str">
        <f t="shared" si="0"/>
        <v>('13CDT602','17/07/2020',20)</v>
      </c>
      <c r="E9" t="str">
        <f t="shared" si="1"/>
        <v>INSERT INTO PAGAMENTO (codAbbonamento,dataPagamento,prezzo) VALUES ('13CDT602','17/07/2020',20)</v>
      </c>
    </row>
    <row r="10" spans="1:5" x14ac:dyDescent="0.3">
      <c r="A10" t="s">
        <v>282</v>
      </c>
      <c r="B10" s="1" t="s">
        <v>285</v>
      </c>
      <c r="C10">
        <v>20</v>
      </c>
      <c r="D10" t="str">
        <f t="shared" si="0"/>
        <v>('13CDT602','17/08/2020',20)</v>
      </c>
      <c r="E10" t="str">
        <f t="shared" si="1"/>
        <v>INSERT INTO PAGAMENTO (codAbbonamento,dataPagamento,prezzo) VALUES ('13CDT602','17/08/2020',20)</v>
      </c>
    </row>
    <row r="11" spans="1:5" x14ac:dyDescent="0.3">
      <c r="A11" t="s">
        <v>282</v>
      </c>
      <c r="B11" s="1" t="s">
        <v>284</v>
      </c>
      <c r="C11">
        <v>20</v>
      </c>
      <c r="D11" t="str">
        <f t="shared" si="0"/>
        <v>('13CDT602','17/09/2020',20)</v>
      </c>
      <c r="E11" t="str">
        <f t="shared" si="1"/>
        <v>INSERT INTO PAGAMENTO (codAbbonamento,dataPagamento,prezzo) VALUES ('13CDT602','17/09/2020',20)</v>
      </c>
    </row>
    <row r="12" spans="1:5" x14ac:dyDescent="0.3">
      <c r="A12" t="s">
        <v>282</v>
      </c>
      <c r="B12" s="1" t="s">
        <v>283</v>
      </c>
      <c r="C12">
        <v>20</v>
      </c>
      <c r="D12" t="str">
        <f t="shared" si="0"/>
        <v>('13CDT602','17/10/2020',20)</v>
      </c>
      <c r="E12" t="str">
        <f t="shared" si="1"/>
        <v>INSERT INTO PAGAMENTO (codAbbonamento,dataPagamento,prezzo) VALUES ('13CDT602','17/10/2020',20)</v>
      </c>
    </row>
    <row r="13" spans="1:5" x14ac:dyDescent="0.3">
      <c r="A13" t="s">
        <v>282</v>
      </c>
      <c r="B13" s="1" t="s">
        <v>281</v>
      </c>
      <c r="C13">
        <v>20</v>
      </c>
      <c r="D13" t="str">
        <f t="shared" si="0"/>
        <v>('13CDT602','17/11/2020',20)</v>
      </c>
      <c r="E13" t="str">
        <f t="shared" si="1"/>
        <v>INSERT INTO PAGAMENTO (codAbbonamento,dataPagamento,prezzo) VALUES ('13CDT602','17/11/2020',20)</v>
      </c>
    </row>
    <row r="14" spans="1:5" x14ac:dyDescent="0.3">
      <c r="A14" t="s">
        <v>322</v>
      </c>
      <c r="B14" s="1" t="s">
        <v>321</v>
      </c>
      <c r="C14">
        <v>20</v>
      </c>
      <c r="D14" t="str">
        <f t="shared" si="0"/>
        <v>('13FRT586','13/01/2020',20)</v>
      </c>
      <c r="E14" t="str">
        <f t="shared" si="1"/>
        <v>INSERT INTO PAGAMENTO (codAbbonamento,dataPagamento,prezzo) VALUES ('13FRT586','13/01/2020',20)</v>
      </c>
    </row>
    <row r="15" spans="1:5" x14ac:dyDescent="0.3">
      <c r="A15" t="s">
        <v>318</v>
      </c>
      <c r="B15" s="1" t="s">
        <v>320</v>
      </c>
      <c r="C15">
        <v>30</v>
      </c>
      <c r="D15" t="str">
        <f t="shared" si="0"/>
        <v>('13FRT587','14/01/2020',30)</v>
      </c>
      <c r="E15" t="str">
        <f t="shared" si="1"/>
        <v>INSERT INTO PAGAMENTO (codAbbonamento,dataPagamento,prezzo) VALUES ('13FRT587','14/01/2020',30)</v>
      </c>
    </row>
    <row r="16" spans="1:5" x14ac:dyDescent="0.3">
      <c r="A16" t="s">
        <v>318</v>
      </c>
      <c r="B16" s="1" t="s">
        <v>319</v>
      </c>
      <c r="C16">
        <v>30</v>
      </c>
      <c r="D16" t="str">
        <f t="shared" si="0"/>
        <v>('13FRT587','14/02/2020',30)</v>
      </c>
      <c r="E16" t="str">
        <f t="shared" si="1"/>
        <v>INSERT INTO PAGAMENTO (codAbbonamento,dataPagamento,prezzo) VALUES ('13FRT587','14/02/2020',30)</v>
      </c>
    </row>
    <row r="17" spans="1:5" x14ac:dyDescent="0.3">
      <c r="A17" t="s">
        <v>318</v>
      </c>
      <c r="B17" s="1" t="s">
        <v>317</v>
      </c>
      <c r="C17">
        <v>30</v>
      </c>
      <c r="D17" t="str">
        <f t="shared" si="0"/>
        <v>('13FRT587','14/03/2020',30)</v>
      </c>
      <c r="E17" t="str">
        <f t="shared" si="1"/>
        <v>INSERT INTO PAGAMENTO (codAbbonamento,dataPagamento,prezzo) VALUES ('13FRT587','14/03/2020',30)</v>
      </c>
    </row>
    <row r="18" spans="1:5" x14ac:dyDescent="0.3">
      <c r="A18" t="s">
        <v>315</v>
      </c>
      <c r="B18" s="1" t="s">
        <v>316</v>
      </c>
      <c r="C18">
        <v>30</v>
      </c>
      <c r="D18" t="str">
        <f t="shared" si="0"/>
        <v>('13FRT588','15/03/2020',30)</v>
      </c>
      <c r="E18" t="str">
        <f t="shared" si="1"/>
        <v>INSERT INTO PAGAMENTO (codAbbonamento,dataPagamento,prezzo) VALUES ('13FRT588','15/03/2020',30)</v>
      </c>
    </row>
    <row r="19" spans="1:5" x14ac:dyDescent="0.3">
      <c r="A19" t="s">
        <v>315</v>
      </c>
      <c r="B19" s="1" t="s">
        <v>314</v>
      </c>
      <c r="C19">
        <v>30</v>
      </c>
      <c r="D19" t="str">
        <f t="shared" si="0"/>
        <v>('13FRT588','15/04/2020',30)</v>
      </c>
      <c r="E19" t="str">
        <f t="shared" si="1"/>
        <v>INSERT INTO PAGAMENTO (codAbbonamento,dataPagamento,prezzo) VALUES ('13FRT588','15/04/2020',30)</v>
      </c>
    </row>
    <row r="20" spans="1:5" x14ac:dyDescent="0.3">
      <c r="A20" t="s">
        <v>313</v>
      </c>
      <c r="B20" s="1" t="s">
        <v>312</v>
      </c>
      <c r="C20">
        <v>30</v>
      </c>
      <c r="D20" t="str">
        <f t="shared" si="0"/>
        <v>('13FRT589','16/10/2020',30)</v>
      </c>
      <c r="E20" t="str">
        <f t="shared" si="1"/>
        <v>INSERT INTO PAGAMENTO (codAbbonamento,dataPagamento,prezzo) VALUES ('13FRT589','16/10/2020',30)</v>
      </c>
    </row>
    <row r="21" spans="1:5" x14ac:dyDescent="0.3">
      <c r="A21" t="s">
        <v>311</v>
      </c>
      <c r="B21" s="1" t="s">
        <v>283</v>
      </c>
      <c r="C21">
        <v>30</v>
      </c>
      <c r="D21" t="str">
        <f t="shared" si="0"/>
        <v>('13FRT590','17/10/2020',30)</v>
      </c>
      <c r="E21" t="str">
        <f t="shared" si="1"/>
        <v>INSERT INTO PAGAMENTO (codAbbonamento,dataPagamento,prezzo) VALUES ('13FRT590','17/10/2020',30)</v>
      </c>
    </row>
    <row r="22" spans="1:5" x14ac:dyDescent="0.3">
      <c r="A22" t="s">
        <v>311</v>
      </c>
      <c r="B22" s="1" t="s">
        <v>281</v>
      </c>
      <c r="C22">
        <v>30</v>
      </c>
      <c r="D22" t="str">
        <f t="shared" si="0"/>
        <v>('13FRT590','17/11/2020',30)</v>
      </c>
      <c r="E22" t="str">
        <f t="shared" si="1"/>
        <v>INSERT INTO PAGAMENTO (codAbbonamento,dataPagamento,prezzo) VALUES ('13FRT590','17/11/2020',30)</v>
      </c>
    </row>
    <row r="23" spans="1:5" x14ac:dyDescent="0.3">
      <c r="A23" t="s">
        <v>311</v>
      </c>
      <c r="B23" s="1" t="s">
        <v>289</v>
      </c>
      <c r="C23">
        <v>30</v>
      </c>
      <c r="D23" t="str">
        <f t="shared" si="0"/>
        <v>('13FRT590','17/12/2020',30)</v>
      </c>
      <c r="E23" t="str">
        <f t="shared" si="1"/>
        <v>INSERT INTO PAGAMENTO (codAbbonamento,dataPagamento,prezzo) VALUES ('13FRT590','17/12/2020',30)</v>
      </c>
    </row>
    <row r="24" spans="1:5" x14ac:dyDescent="0.3">
      <c r="A24" t="s">
        <v>310</v>
      </c>
      <c r="B24" s="1" t="s">
        <v>309</v>
      </c>
      <c r="C24">
        <v>30</v>
      </c>
      <c r="D24" t="str">
        <f t="shared" si="0"/>
        <v>('13FRT591','18/10/2020',30)</v>
      </c>
      <c r="E24" t="str">
        <f t="shared" si="1"/>
        <v>INSERT INTO PAGAMENTO (codAbbonamento,dataPagamento,prezzo) VALUES ('13FRT591','18/10/2020',30)</v>
      </c>
    </row>
    <row r="25" spans="1:5" x14ac:dyDescent="0.3">
      <c r="A25" t="s">
        <v>308</v>
      </c>
      <c r="B25" s="1" t="s">
        <v>307</v>
      </c>
      <c r="C25">
        <v>30</v>
      </c>
      <c r="D25" t="str">
        <f t="shared" si="0"/>
        <v>('13FRT592','19/03/2020',30)</v>
      </c>
      <c r="E25" t="str">
        <f t="shared" si="1"/>
        <v>INSERT INTO PAGAMENTO (codAbbonamento,dataPagamento,prezzo) VALUES ('13FRT592','19/03/2020',30)</v>
      </c>
    </row>
    <row r="26" spans="1:5" x14ac:dyDescent="0.3">
      <c r="A26" t="s">
        <v>306</v>
      </c>
      <c r="B26" s="1" t="s">
        <v>305</v>
      </c>
      <c r="C26">
        <v>15</v>
      </c>
      <c r="D26" t="str">
        <f t="shared" si="0"/>
        <v>('13FRT593','20/03/2020',15)</v>
      </c>
      <c r="E26" t="str">
        <f t="shared" si="1"/>
        <v>INSERT INTO PAGAMENTO (codAbbonamento,dataPagamento,prezzo) VALUES ('13FRT593','20/03/2020',15)</v>
      </c>
    </row>
    <row r="27" spans="1:5" x14ac:dyDescent="0.3">
      <c r="A27" t="s">
        <v>304</v>
      </c>
      <c r="B27" s="1" t="s">
        <v>303</v>
      </c>
      <c r="C27">
        <v>15</v>
      </c>
      <c r="D27" t="str">
        <f t="shared" si="0"/>
        <v>('13FRT594','21/03/2020',15)</v>
      </c>
      <c r="E27" t="str">
        <f t="shared" si="1"/>
        <v>INSERT INTO PAGAMENTO (codAbbonamento,dataPagamento,prezzo) VALUES ('13FRT594','21/03/2020',15)</v>
      </c>
    </row>
    <row r="28" spans="1:5" x14ac:dyDescent="0.3">
      <c r="A28" t="s">
        <v>324</v>
      </c>
      <c r="B28" s="1" t="s">
        <v>325</v>
      </c>
      <c r="C28">
        <v>20</v>
      </c>
      <c r="D28" t="str">
        <f t="shared" si="0"/>
        <v>('15FRT585','12/02/2020',20)</v>
      </c>
      <c r="E28" t="str">
        <f t="shared" si="1"/>
        <v>INSERT INTO PAGAMENTO (codAbbonamento,dataPagamento,prezzo) VALUES ('15FRT585','12/02/2020',20)</v>
      </c>
    </row>
    <row r="29" spans="1:5" x14ac:dyDescent="0.3">
      <c r="A29" t="s">
        <v>324</v>
      </c>
      <c r="B29" s="1" t="s">
        <v>323</v>
      </c>
      <c r="C29">
        <v>20</v>
      </c>
      <c r="D29" t="str">
        <f t="shared" si="0"/>
        <v>('15FRT585','12/03/2020',20)</v>
      </c>
      <c r="E29" t="str">
        <f t="shared" si="1"/>
        <v>INSERT INTO PAGAMENTO (codAbbonamento,dataPagamento,prezzo) VALUES ('15FRT585','12/03/2020',20)</v>
      </c>
    </row>
    <row r="30" spans="1:5" x14ac:dyDescent="0.3">
      <c r="A30" t="s">
        <v>331</v>
      </c>
      <c r="B30" s="1" t="s">
        <v>334</v>
      </c>
      <c r="C30">
        <v>20</v>
      </c>
      <c r="D30" t="str">
        <f t="shared" si="0"/>
        <v>('18SRT582','09/02/2020',20)</v>
      </c>
      <c r="E30" t="str">
        <f t="shared" si="1"/>
        <v>INSERT INTO PAGAMENTO (codAbbonamento,dataPagamento,prezzo) VALUES ('18SRT582','09/02/2020',20)</v>
      </c>
    </row>
    <row r="31" spans="1:5" x14ac:dyDescent="0.3">
      <c r="A31" t="s">
        <v>331</v>
      </c>
      <c r="B31" s="1" t="s">
        <v>333</v>
      </c>
      <c r="C31">
        <v>20</v>
      </c>
      <c r="D31" t="str">
        <f t="shared" si="0"/>
        <v>('18SRT582','09/03/2020',20)</v>
      </c>
      <c r="E31" t="str">
        <f t="shared" si="1"/>
        <v>INSERT INTO PAGAMENTO (codAbbonamento,dataPagamento,prezzo) VALUES ('18SRT582','09/03/2020',20)</v>
      </c>
    </row>
    <row r="32" spans="1:5" x14ac:dyDescent="0.3">
      <c r="A32" t="s">
        <v>331</v>
      </c>
      <c r="B32" s="1" t="s">
        <v>332</v>
      </c>
      <c r="C32">
        <v>20</v>
      </c>
      <c r="D32" t="str">
        <f t="shared" si="0"/>
        <v>('18SRT582','09/04/2020',20)</v>
      </c>
      <c r="E32" t="str">
        <f t="shared" si="1"/>
        <v>INSERT INTO PAGAMENTO (codAbbonamento,dataPagamento,prezzo) VALUES ('18SRT582','09/04/2020',20)</v>
      </c>
    </row>
    <row r="33" spans="1:5" x14ac:dyDescent="0.3">
      <c r="A33" t="s">
        <v>331</v>
      </c>
      <c r="B33" s="1" t="s">
        <v>330</v>
      </c>
      <c r="C33">
        <v>20</v>
      </c>
      <c r="D33" t="str">
        <f t="shared" si="0"/>
        <v>('18SRT582','09/05/2020',20)</v>
      </c>
      <c r="E33" t="str">
        <f t="shared" si="1"/>
        <v>INSERT INTO PAGAMENTO (codAbbonamento,dataPagamento,prezzo) VALUES ('18SRT582','09/05/2020',20)</v>
      </c>
    </row>
    <row r="34" spans="1:5" x14ac:dyDescent="0.3">
      <c r="A34" t="s">
        <v>329</v>
      </c>
      <c r="B34" s="1" t="s">
        <v>328</v>
      </c>
      <c r="C34">
        <v>20</v>
      </c>
      <c r="D34" t="str">
        <f t="shared" ref="D34:D56" si="2">_xlfn.CONCAT("('",A34,"','",B34,"',",C34,")")</f>
        <v>('18SRT583','10/02/2020',20)</v>
      </c>
      <c r="E34" t="str">
        <f t="shared" si="1"/>
        <v>INSERT INTO PAGAMENTO (codAbbonamento,dataPagamento,prezzo) VALUES ('18SRT583','10/02/2020',20)</v>
      </c>
    </row>
    <row r="35" spans="1:5" x14ac:dyDescent="0.3">
      <c r="A35" t="s">
        <v>327</v>
      </c>
      <c r="B35" s="1" t="s">
        <v>326</v>
      </c>
      <c r="C35">
        <v>20</v>
      </c>
      <c r="D35" t="str">
        <f t="shared" si="2"/>
        <v>('18SRT584','11/02/2020',20)</v>
      </c>
      <c r="E35" t="str">
        <f t="shared" si="1"/>
        <v>INSERT INTO PAGAMENTO (codAbbonamento,dataPagamento,prezzo) VALUES ('18SRT584','11/02/2020',20)</v>
      </c>
    </row>
    <row r="36" spans="1:5" x14ac:dyDescent="0.3">
      <c r="A36" t="s">
        <v>300</v>
      </c>
      <c r="B36" s="1" t="s">
        <v>302</v>
      </c>
      <c r="C36">
        <v>15</v>
      </c>
      <c r="D36" t="str">
        <f t="shared" si="2"/>
        <v>('21FRT595','22/03/2020',15)</v>
      </c>
      <c r="E36" t="str">
        <f t="shared" si="1"/>
        <v>INSERT INTO PAGAMENTO (codAbbonamento,dataPagamento,prezzo) VALUES ('21FRT595','22/03/2020',15)</v>
      </c>
    </row>
    <row r="37" spans="1:5" x14ac:dyDescent="0.3">
      <c r="A37" t="s">
        <v>300</v>
      </c>
      <c r="B37" s="1" t="s">
        <v>301</v>
      </c>
      <c r="C37">
        <v>15</v>
      </c>
      <c r="D37" t="str">
        <f t="shared" si="2"/>
        <v>('21FRT595','22/04/2020',15)</v>
      </c>
      <c r="E37" t="str">
        <f t="shared" si="1"/>
        <v>INSERT INTO PAGAMENTO (codAbbonamento,dataPagamento,prezzo) VALUES ('21FRT595','22/04/2020',15)</v>
      </c>
    </row>
    <row r="38" spans="1:5" x14ac:dyDescent="0.3">
      <c r="A38" t="s">
        <v>300</v>
      </c>
      <c r="B38" s="1" t="s">
        <v>299</v>
      </c>
      <c r="C38">
        <v>15</v>
      </c>
      <c r="D38" t="str">
        <f t="shared" si="2"/>
        <v>('21FRT595','22/05/2020',15)</v>
      </c>
      <c r="E38" t="str">
        <f t="shared" si="1"/>
        <v>INSERT INTO PAGAMENTO (codAbbonamento,dataPagamento,prezzo) VALUES ('21FRT595','22/05/2020',15)</v>
      </c>
    </row>
    <row r="39" spans="1:5" x14ac:dyDescent="0.3">
      <c r="A39" t="s">
        <v>298</v>
      </c>
      <c r="B39" s="1" t="s">
        <v>297</v>
      </c>
      <c r="C39">
        <v>15</v>
      </c>
      <c r="D39" t="str">
        <f t="shared" si="2"/>
        <v>('21FRT596','11/07/2020',15)</v>
      </c>
      <c r="E39" t="str">
        <f t="shared" si="1"/>
        <v>INSERT INTO PAGAMENTO (codAbbonamento,dataPagamento,prezzo) VALUES ('21FRT596','11/07/2020',15)</v>
      </c>
    </row>
    <row r="40" spans="1:5" x14ac:dyDescent="0.3">
      <c r="A40" t="s">
        <v>296</v>
      </c>
      <c r="B40" s="1" t="s">
        <v>291</v>
      </c>
      <c r="C40">
        <v>15</v>
      </c>
      <c r="D40" t="str">
        <f t="shared" si="2"/>
        <v>('21FRT597','12/07/2020',15)</v>
      </c>
      <c r="E40" t="str">
        <f t="shared" si="1"/>
        <v>INSERT INTO PAGAMENTO (codAbbonamento,dataPagamento,prezzo) VALUES ('21FRT597','12/07/2020',15)</v>
      </c>
    </row>
    <row r="41" spans="1:5" x14ac:dyDescent="0.3">
      <c r="A41" t="s">
        <v>296</v>
      </c>
      <c r="B41" s="1" t="s">
        <v>295</v>
      </c>
      <c r="C41">
        <v>15</v>
      </c>
      <c r="D41" t="str">
        <f t="shared" si="2"/>
        <v>('21FRT597','12/08/2020',15)</v>
      </c>
      <c r="E41" t="str">
        <f t="shared" si="1"/>
        <v>INSERT INTO PAGAMENTO (codAbbonamento,dataPagamento,prezzo) VALUES ('21FRT597','12/08/2020',15)</v>
      </c>
    </row>
    <row r="42" spans="1:5" x14ac:dyDescent="0.3">
      <c r="A42" t="s">
        <v>294</v>
      </c>
      <c r="B42" s="1" t="s">
        <v>293</v>
      </c>
      <c r="C42">
        <v>15</v>
      </c>
      <c r="D42" t="str">
        <f t="shared" si="2"/>
        <v>('21FRT598','13/07/2020',15)</v>
      </c>
      <c r="E42" t="str">
        <f t="shared" si="1"/>
        <v>INSERT INTO PAGAMENTO (codAbbonamento,dataPagamento,prezzo) VALUES ('21FRT598','13/07/2020',15)</v>
      </c>
    </row>
    <row r="43" spans="1:5" x14ac:dyDescent="0.3">
      <c r="A43" t="s">
        <v>292</v>
      </c>
      <c r="B43" s="1" t="s">
        <v>291</v>
      </c>
      <c r="C43">
        <v>20</v>
      </c>
      <c r="D43" t="str">
        <f t="shared" si="2"/>
        <v>('21FRT599','12/07/2020',20)</v>
      </c>
      <c r="E43" t="str">
        <f t="shared" si="1"/>
        <v>INSERT INTO PAGAMENTO (codAbbonamento,dataPagamento,prezzo) VALUES ('21FRT599','12/07/2020',20)</v>
      </c>
    </row>
    <row r="44" spans="1:5" x14ac:dyDescent="0.3">
      <c r="A44" t="s">
        <v>290</v>
      </c>
      <c r="B44" s="1" t="s">
        <v>283</v>
      </c>
      <c r="C44">
        <v>20</v>
      </c>
      <c r="D44" t="str">
        <f t="shared" si="2"/>
        <v>('21FRT600','17/10/2020',20)</v>
      </c>
      <c r="E44" t="str">
        <f t="shared" si="1"/>
        <v>INSERT INTO PAGAMENTO (codAbbonamento,dataPagamento,prezzo) VALUES ('21FRT600','17/10/2020',20)</v>
      </c>
    </row>
    <row r="45" spans="1:5" x14ac:dyDescent="0.3">
      <c r="A45" t="s">
        <v>290</v>
      </c>
      <c r="B45" s="1" t="s">
        <v>281</v>
      </c>
      <c r="C45">
        <v>20</v>
      </c>
      <c r="D45" t="str">
        <f t="shared" si="2"/>
        <v>('21FRT600','17/11/2020',20)</v>
      </c>
      <c r="E45" t="str">
        <f t="shared" si="1"/>
        <v>INSERT INTO PAGAMENTO (codAbbonamento,dataPagamento,prezzo) VALUES ('21FRT600','17/11/2020',20)</v>
      </c>
    </row>
    <row r="46" spans="1:5" x14ac:dyDescent="0.3">
      <c r="A46" t="s">
        <v>290</v>
      </c>
      <c r="B46" s="1" t="s">
        <v>289</v>
      </c>
      <c r="C46">
        <v>20</v>
      </c>
      <c r="D46" t="str">
        <f t="shared" si="2"/>
        <v>('21FRT600','17/12/2020',20)</v>
      </c>
      <c r="E46" t="str">
        <f t="shared" si="1"/>
        <v>INSERT INTO PAGAMENTO (codAbbonamento,dataPagamento,prezzo) VALUES ('21FRT600','17/12/2020',20)</v>
      </c>
    </row>
    <row r="47" spans="1:5" x14ac:dyDescent="0.3">
      <c r="A47" t="s">
        <v>288</v>
      </c>
      <c r="B47" s="1" t="s">
        <v>287</v>
      </c>
      <c r="C47">
        <v>20</v>
      </c>
      <c r="D47" t="str">
        <f t="shared" si="2"/>
        <v>('21FRT601','16/07/2020',20)</v>
      </c>
      <c r="E47" t="str">
        <f t="shared" si="1"/>
        <v>INSERT INTO PAGAMENTO (codAbbonamento,dataPagamento,prezzo) VALUES ('21FRT601','16/07/2020',20)</v>
      </c>
    </row>
    <row r="48" spans="1:5" x14ac:dyDescent="0.3">
      <c r="A48" t="s">
        <v>346</v>
      </c>
      <c r="B48" s="1" t="s">
        <v>347</v>
      </c>
      <c r="C48">
        <v>20</v>
      </c>
      <c r="D48" t="str">
        <f t="shared" si="2"/>
        <v>('58ABT576','03/01/2020',20)</v>
      </c>
      <c r="E48" t="str">
        <f t="shared" si="1"/>
        <v>INSERT INTO PAGAMENTO (codAbbonamento,dataPagamento,prezzo) VALUES ('58ABT576','03/01/2020',20)</v>
      </c>
    </row>
    <row r="49" spans="1:5" x14ac:dyDescent="0.3">
      <c r="A49" t="s">
        <v>346</v>
      </c>
      <c r="B49" s="1" t="s">
        <v>345</v>
      </c>
      <c r="C49">
        <v>20</v>
      </c>
      <c r="D49" t="str">
        <f t="shared" si="2"/>
        <v>('58ABT576','03/02/2020',20)</v>
      </c>
      <c r="E49" t="str">
        <f t="shared" si="1"/>
        <v>INSERT INTO PAGAMENTO (codAbbonamento,dataPagamento,prezzo) VALUES ('58ABT576','03/02/2020',20)</v>
      </c>
    </row>
    <row r="50" spans="1:5" x14ac:dyDescent="0.3">
      <c r="A50" t="s">
        <v>344</v>
      </c>
      <c r="B50" s="1" t="s">
        <v>291</v>
      </c>
      <c r="C50">
        <v>20</v>
      </c>
      <c r="D50" t="str">
        <f t="shared" si="2"/>
        <v>('58ABT577','12/07/2020',20)</v>
      </c>
      <c r="E50" t="str">
        <f t="shared" si="1"/>
        <v>INSERT INTO PAGAMENTO (codAbbonamento,dataPagamento,prezzo) VALUES ('58ABT577','12/07/2020',20)</v>
      </c>
    </row>
    <row r="51" spans="1:5" x14ac:dyDescent="0.3">
      <c r="A51" t="s">
        <v>341</v>
      </c>
      <c r="B51" s="1" t="s">
        <v>343</v>
      </c>
      <c r="C51">
        <v>20</v>
      </c>
      <c r="D51" t="str">
        <f t="shared" si="2"/>
        <v>('58ABT578','05/01/2020',20)</v>
      </c>
      <c r="E51" t="str">
        <f t="shared" si="1"/>
        <v>INSERT INTO PAGAMENTO (codAbbonamento,dataPagamento,prezzo) VALUES ('58ABT578','05/01/2020',20)</v>
      </c>
    </row>
    <row r="52" spans="1:5" x14ac:dyDescent="0.3">
      <c r="A52" t="s">
        <v>341</v>
      </c>
      <c r="B52" s="1" t="s">
        <v>342</v>
      </c>
      <c r="C52">
        <v>20</v>
      </c>
      <c r="D52" t="str">
        <f t="shared" si="2"/>
        <v>('58ABT578','05/02/2020',20)</v>
      </c>
      <c r="E52" t="str">
        <f t="shared" si="1"/>
        <v>INSERT INTO PAGAMENTO (codAbbonamento,dataPagamento,prezzo) VALUES ('58ABT578','05/02/2020',20)</v>
      </c>
    </row>
    <row r="53" spans="1:5" x14ac:dyDescent="0.3">
      <c r="A53" t="s">
        <v>341</v>
      </c>
      <c r="B53" s="1" t="s">
        <v>340</v>
      </c>
      <c r="C53">
        <v>20</v>
      </c>
      <c r="D53" t="str">
        <f t="shared" si="2"/>
        <v>('58ABT578','05/03/2020',20)</v>
      </c>
      <c r="E53" t="str">
        <f t="shared" si="1"/>
        <v>INSERT INTO PAGAMENTO (codAbbonamento,dataPagamento,prezzo) VALUES ('58ABT578','05/03/2020',20)</v>
      </c>
    </row>
    <row r="54" spans="1:5" x14ac:dyDescent="0.3">
      <c r="A54" t="s">
        <v>339</v>
      </c>
      <c r="B54" s="1" t="s">
        <v>338</v>
      </c>
      <c r="C54">
        <v>20</v>
      </c>
      <c r="D54" t="str">
        <f t="shared" si="2"/>
        <v>('58ABT579','06/01/2020',20)</v>
      </c>
      <c r="E54" t="str">
        <f t="shared" si="1"/>
        <v>INSERT INTO PAGAMENTO (codAbbonamento,dataPagamento,prezzo) VALUES ('58ABT579','06/01/2020',20)</v>
      </c>
    </row>
    <row r="55" spans="1:5" x14ac:dyDescent="0.3">
      <c r="A55" t="s">
        <v>337</v>
      </c>
      <c r="B55" s="1" t="s">
        <v>283</v>
      </c>
      <c r="C55">
        <v>20</v>
      </c>
      <c r="D55" t="str">
        <f t="shared" si="2"/>
        <v>('58ABT580','17/10/2020',20)</v>
      </c>
      <c r="E55" t="str">
        <f t="shared" si="1"/>
        <v>INSERT INTO PAGAMENTO (codAbbonamento,dataPagamento,prezzo) VALUES ('58ABT580','17/10/2020',20)</v>
      </c>
    </row>
    <row r="56" spans="1:5" x14ac:dyDescent="0.3">
      <c r="A56" t="s">
        <v>337</v>
      </c>
      <c r="B56" s="1" t="s">
        <v>281</v>
      </c>
      <c r="C56">
        <v>20</v>
      </c>
      <c r="D56" t="str">
        <f t="shared" si="2"/>
        <v>('58ABT580','17/11/2020',20)</v>
      </c>
      <c r="E56" t="str">
        <f t="shared" si="1"/>
        <v>INSERT INTO PAGAMENTO (codAbbonamento,dataPagamento,prezzo) VALUES ('58ABT580','17/11/2020',20)</v>
      </c>
    </row>
  </sheetData>
  <sortState xmlns:xlrd2="http://schemas.microsoft.com/office/spreadsheetml/2017/richdata2" ref="A2:E56">
    <sortCondition ref="A2:A56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F30"/>
  <sheetViews>
    <sheetView workbookViewId="0">
      <selection activeCell="E46" sqref="E4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  <col min="5" max="5" width="44.109375" bestFit="1" customWidth="1"/>
  </cols>
  <sheetData>
    <row r="1" spans="1:6" x14ac:dyDescent="0.3">
      <c r="A1" t="s">
        <v>358</v>
      </c>
      <c r="B1" t="s">
        <v>359</v>
      </c>
      <c r="C1" t="s">
        <v>356</v>
      </c>
      <c r="D1" t="s">
        <v>280</v>
      </c>
    </row>
    <row r="2" spans="1:6" x14ac:dyDescent="0.3">
      <c r="A2" t="s">
        <v>351</v>
      </c>
      <c r="B2" s="1" t="s">
        <v>355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  <c r="F2" t="str">
        <f>_xlfn.CONCAT("INSERT INTO PAGAMENTO (",$A$1,",",$B$1,",",$C$1,",",$D$1,")"," VALUES ",E2)</f>
        <v>INSERT INTO PAGAMENTO (codAbbonamento,dataInizio,prezzo,CF) VALUES ('12FRT574',01/01/2020,20,'RBNSNT03C57A944V')</v>
      </c>
    </row>
    <row r="3" spans="1:6" x14ac:dyDescent="0.3">
      <c r="A3" t="s">
        <v>349</v>
      </c>
      <c r="B3" s="1" t="s">
        <v>348</v>
      </c>
      <c r="C3">
        <v>30</v>
      </c>
      <c r="D3" t="s">
        <v>272</v>
      </c>
      <c r="E3" t="str">
        <f t="shared" si="0"/>
        <v>('12FRT575',02/01/2020,30,'NRBGLT73L64A432S')</v>
      </c>
      <c r="F3" t="str">
        <f t="shared" ref="F3:F30" si="1">_xlfn.CONCAT("INSERT INTO PAGAMENTO (",$A$1,",",$B$1,",",$C$1,",",$D$1,")"," VALUES ",E3)</f>
        <v>INSERT INTO PAGAMENTO (codAbbonamento,dataInizio,prezzo,CF) VALUES ('12FRT575',02/01/2020,30,'NRBGLT73L64A432S')</v>
      </c>
    </row>
    <row r="4" spans="1:6" x14ac:dyDescent="0.3">
      <c r="A4" t="s">
        <v>346</v>
      </c>
      <c r="B4" s="1" t="s">
        <v>347</v>
      </c>
      <c r="C4">
        <v>20</v>
      </c>
      <c r="D4" t="s">
        <v>271</v>
      </c>
      <c r="E4" t="str">
        <f t="shared" si="0"/>
        <v>('58ABT576',03/01/2020,20,'HSOTRD72T16C938O')</v>
      </c>
      <c r="F4" t="str">
        <f t="shared" si="1"/>
        <v>INSERT INTO PAGAMENTO (codAbbonamento,dataInizio,prezzo,CF) VALUES ('58ABT576',03/01/2020,20,'HSOTRD72T16C938O')</v>
      </c>
    </row>
    <row r="5" spans="1:6" x14ac:dyDescent="0.3">
      <c r="A5" t="s">
        <v>344</v>
      </c>
      <c r="B5" s="1" t="s">
        <v>291</v>
      </c>
      <c r="C5">
        <v>20</v>
      </c>
      <c r="D5" t="s">
        <v>270</v>
      </c>
      <c r="E5" t="str">
        <f t="shared" si="0"/>
        <v>('58ABT577',12/07/2020,20,'JVSDPC55S48G932U')</v>
      </c>
      <c r="F5" t="str">
        <f t="shared" si="1"/>
        <v>INSERT INTO PAGAMENTO (codAbbonamento,dataInizio,prezzo,CF) VALUES ('58ABT577',12/07/2020,20,'JVSDPC55S48G932U')</v>
      </c>
    </row>
    <row r="6" spans="1:6" x14ac:dyDescent="0.3">
      <c r="A6" t="s">
        <v>341</v>
      </c>
      <c r="B6" s="1" t="s">
        <v>343</v>
      </c>
      <c r="C6">
        <v>20</v>
      </c>
      <c r="D6" t="s">
        <v>269</v>
      </c>
      <c r="E6" t="str">
        <f t="shared" si="0"/>
        <v>('58ABT578',05/01/2020,20,'KPJKSZ33C22B844K')</v>
      </c>
      <c r="F6" t="str">
        <f t="shared" si="1"/>
        <v>INSERT INTO PAGAMENTO (codAbbonamento,dataInizio,prezzo,CF) VALUES ('58ABT578',05/01/2020,20,'KPJKSZ33C22B844K')</v>
      </c>
    </row>
    <row r="7" spans="1:6" x14ac:dyDescent="0.3">
      <c r="A7" t="s">
        <v>339</v>
      </c>
      <c r="B7" s="1" t="s">
        <v>338</v>
      </c>
      <c r="C7">
        <v>20</v>
      </c>
      <c r="D7" t="s">
        <v>268</v>
      </c>
      <c r="E7" t="str">
        <f t="shared" si="0"/>
        <v>('58ABT579',06/01/2020,20,'BPQKZC66C29B929U')</v>
      </c>
      <c r="F7" t="str">
        <f t="shared" si="1"/>
        <v>INSERT INTO PAGAMENTO (codAbbonamento,dataInizio,prezzo,CF) VALUES ('58ABT579',06/01/2020,20,'BPQKZC66C29B929U')</v>
      </c>
    </row>
    <row r="8" spans="1:6" x14ac:dyDescent="0.3">
      <c r="A8" t="s">
        <v>337</v>
      </c>
      <c r="B8" s="1" t="s">
        <v>283</v>
      </c>
      <c r="C8">
        <v>20</v>
      </c>
      <c r="D8" t="s">
        <v>267</v>
      </c>
      <c r="E8" t="str">
        <f t="shared" si="0"/>
        <v>('58ABT580',17/10/2020,20,'BTSGDD28L68C855Y')</v>
      </c>
      <c r="F8" t="str">
        <f t="shared" si="1"/>
        <v>INSERT INTO PAGAMENTO (codAbbonamento,dataInizio,prezzo,CF) VALUES ('58ABT580',17/10/2020,20,'BTSGDD28L68C855Y')</v>
      </c>
    </row>
    <row r="9" spans="1:6" x14ac:dyDescent="0.3">
      <c r="A9" t="s">
        <v>336</v>
      </c>
      <c r="B9" s="1" t="s">
        <v>335</v>
      </c>
      <c r="C9">
        <v>20</v>
      </c>
      <c r="D9" t="s">
        <v>266</v>
      </c>
      <c r="E9" t="str">
        <f t="shared" si="0"/>
        <v>('12FRT581',08/02/2020,20,'PRXSFR78H29F450W')</v>
      </c>
      <c r="F9" t="str">
        <f t="shared" si="1"/>
        <v>INSERT INTO PAGAMENTO (codAbbonamento,dataInizio,prezzo,CF) VALUES ('12FRT581',08/02/2020,20,'PRXSFR78H29F450W')</v>
      </c>
    </row>
    <row r="10" spans="1:6" x14ac:dyDescent="0.3">
      <c r="A10" t="s">
        <v>331</v>
      </c>
      <c r="B10" s="1" t="s">
        <v>334</v>
      </c>
      <c r="C10">
        <v>20</v>
      </c>
      <c r="D10" t="s">
        <v>265</v>
      </c>
      <c r="E10" t="str">
        <f t="shared" si="0"/>
        <v>('18SRT582',09/02/2020,20,'BSCGYL52S09I417R')</v>
      </c>
      <c r="F10" t="str">
        <f t="shared" si="1"/>
        <v>INSERT INTO PAGAMENTO (codAbbonamento,dataInizio,prezzo,CF) VALUES ('18SRT582',09/02/2020,20,'BSCGYL52S09I417R')</v>
      </c>
    </row>
    <row r="11" spans="1:6" x14ac:dyDescent="0.3">
      <c r="A11" t="s">
        <v>329</v>
      </c>
      <c r="B11" s="1" t="s">
        <v>328</v>
      </c>
      <c r="C11">
        <v>20</v>
      </c>
      <c r="D11" t="s">
        <v>264</v>
      </c>
      <c r="E11" t="str">
        <f t="shared" si="0"/>
        <v>('18SRT583',10/02/2020,20,'GKHFOE66B17F118C')</v>
      </c>
      <c r="F11" t="str">
        <f t="shared" si="1"/>
        <v>INSERT INTO PAGAMENTO (codAbbonamento,dataInizio,prezzo,CF) VALUES ('18SRT583',10/02/2020,20,'GKHFOE66B17F118C')</v>
      </c>
    </row>
    <row r="12" spans="1:6" x14ac:dyDescent="0.3">
      <c r="A12" t="s">
        <v>327</v>
      </c>
      <c r="B12" s="1" t="s">
        <v>326</v>
      </c>
      <c r="C12">
        <v>20</v>
      </c>
      <c r="D12" t="s">
        <v>258</v>
      </c>
      <c r="E12" t="str">
        <f t="shared" si="0"/>
        <v>('18SRT584',11/02/2020,20,'CTGJYV99L20L731F')</v>
      </c>
      <c r="F12" t="str">
        <f t="shared" si="1"/>
        <v>INSERT INTO PAGAMENTO (codAbbonamento,dataInizio,prezzo,CF) VALUES ('18SRT584',11/02/2020,20,'CTGJYV99L20L731F')</v>
      </c>
    </row>
    <row r="13" spans="1:6" x14ac:dyDescent="0.3">
      <c r="A13" t="s">
        <v>324</v>
      </c>
      <c r="B13" s="1" t="s">
        <v>325</v>
      </c>
      <c r="C13">
        <v>20</v>
      </c>
      <c r="D13" t="s">
        <v>253</v>
      </c>
      <c r="E13" t="str">
        <f t="shared" si="0"/>
        <v>('15FRT585',12/02/2020,20,'FIUZFD44T55F558J')</v>
      </c>
      <c r="F13" t="str">
        <f t="shared" si="1"/>
        <v>INSERT INTO PAGAMENTO (codAbbonamento,dataInizio,prezzo,CF) VALUES ('15FRT585',12/02/2020,20,'FIUZFD44T55F558J')</v>
      </c>
    </row>
    <row r="14" spans="1:6" x14ac:dyDescent="0.3">
      <c r="A14" t="s">
        <v>322</v>
      </c>
      <c r="B14" s="1" t="s">
        <v>321</v>
      </c>
      <c r="C14">
        <v>20</v>
      </c>
      <c r="D14" t="s">
        <v>248</v>
      </c>
      <c r="E14" t="str">
        <f t="shared" si="0"/>
        <v>('13FRT586',13/01/2020,20,'NCKBVF41P25I031C')</v>
      </c>
      <c r="F14" t="str">
        <f t="shared" si="1"/>
        <v>INSERT INTO PAGAMENTO (codAbbonamento,dataInizio,prezzo,CF) VALUES ('13FRT586',13/01/2020,20,'NCKBVF41P25I031C')</v>
      </c>
    </row>
    <row r="15" spans="1:6" x14ac:dyDescent="0.3">
      <c r="A15" t="s">
        <v>318</v>
      </c>
      <c r="B15" s="1" t="s">
        <v>320</v>
      </c>
      <c r="C15">
        <v>30</v>
      </c>
      <c r="D15" t="s">
        <v>241</v>
      </c>
      <c r="E15" t="str">
        <f t="shared" si="0"/>
        <v>('13FRT587',14/01/2020,30,'ZCPRNV55L24F772X')</v>
      </c>
      <c r="F15" t="str">
        <f t="shared" si="1"/>
        <v>INSERT INTO PAGAMENTO (codAbbonamento,dataInizio,prezzo,CF) VALUES ('13FRT587',14/01/2020,30,'ZCPRNV55L24F772X')</v>
      </c>
    </row>
    <row r="16" spans="1:6" x14ac:dyDescent="0.3">
      <c r="A16" t="s">
        <v>315</v>
      </c>
      <c r="B16" s="1" t="s">
        <v>316</v>
      </c>
      <c r="C16">
        <v>30</v>
      </c>
      <c r="D16" t="s">
        <v>234</v>
      </c>
      <c r="E16" t="str">
        <f t="shared" si="0"/>
        <v>('13FRT588',15/03/2020,30,'DCVXVH78M67B021Z')</v>
      </c>
      <c r="F16" t="str">
        <f t="shared" si="1"/>
        <v>INSERT INTO PAGAMENTO (codAbbonamento,dataInizio,prezzo,CF) VALUES ('13FRT588',15/03/2020,30,'DCVXVH78M67B021Z')</v>
      </c>
    </row>
    <row r="17" spans="1:6" x14ac:dyDescent="0.3">
      <c r="A17" t="s">
        <v>313</v>
      </c>
      <c r="B17" s="1" t="s">
        <v>312</v>
      </c>
      <c r="C17">
        <v>30</v>
      </c>
      <c r="D17" t="s">
        <v>229</v>
      </c>
      <c r="E17" t="str">
        <f t="shared" si="0"/>
        <v>('13FRT589',16/10/2020,30,'YRMXXR98A54I356V')</v>
      </c>
      <c r="F17" t="str">
        <f t="shared" si="1"/>
        <v>INSERT INTO PAGAMENTO (codAbbonamento,dataInizio,prezzo,CF) VALUES ('13FRT589',16/10/2020,30,'YRMXXR98A54I356V')</v>
      </c>
    </row>
    <row r="18" spans="1:6" x14ac:dyDescent="0.3">
      <c r="A18" t="s">
        <v>311</v>
      </c>
      <c r="B18" s="1" t="s">
        <v>283</v>
      </c>
      <c r="C18">
        <v>30</v>
      </c>
      <c r="D18" t="s">
        <v>224</v>
      </c>
      <c r="E18" t="str">
        <f t="shared" si="0"/>
        <v>('13FRT590',17/10/2020,30,'FKZTXB85L49F925D')</v>
      </c>
      <c r="F18" t="str">
        <f t="shared" si="1"/>
        <v>INSERT INTO PAGAMENTO (codAbbonamento,dataInizio,prezzo,CF) VALUES ('13FRT590',17/10/2020,30,'FKZTXB85L49F925D')</v>
      </c>
    </row>
    <row r="19" spans="1:6" x14ac:dyDescent="0.3">
      <c r="A19" t="s">
        <v>310</v>
      </c>
      <c r="B19" s="1" t="s">
        <v>309</v>
      </c>
      <c r="C19">
        <v>30</v>
      </c>
      <c r="D19" t="s">
        <v>219</v>
      </c>
      <c r="E19" t="str">
        <f t="shared" si="0"/>
        <v>('13FRT591',18/10/2020,30,'TUAHMT93P58Z312M')</v>
      </c>
      <c r="F19" t="str">
        <f t="shared" si="1"/>
        <v>INSERT INTO PAGAMENTO (codAbbonamento,dataInizio,prezzo,CF) VALUES ('13FRT591',18/10/2020,30,'TUAHMT93P58Z312M')</v>
      </c>
    </row>
    <row r="20" spans="1:6" x14ac:dyDescent="0.3">
      <c r="A20" t="s">
        <v>308</v>
      </c>
      <c r="B20" s="1" t="s">
        <v>307</v>
      </c>
      <c r="C20">
        <v>30</v>
      </c>
      <c r="D20" t="s">
        <v>214</v>
      </c>
      <c r="E20" t="str">
        <f t="shared" si="0"/>
        <v>('13FRT592',19/03/2020,30,'NVXKBQ88M21B009G')</v>
      </c>
      <c r="F20" t="str">
        <f t="shared" si="1"/>
        <v>INSERT INTO PAGAMENTO (codAbbonamento,dataInizio,prezzo,CF) VALUES ('13FRT592',19/03/2020,30,'NVXKBQ88M21B009G')</v>
      </c>
    </row>
    <row r="21" spans="1:6" x14ac:dyDescent="0.3">
      <c r="A21" t="s">
        <v>306</v>
      </c>
      <c r="B21" s="1" t="s">
        <v>305</v>
      </c>
      <c r="C21">
        <v>15</v>
      </c>
      <c r="D21" t="s">
        <v>209</v>
      </c>
      <c r="E21" t="str">
        <f t="shared" si="0"/>
        <v>('13FRT593',20/03/2020,15,'HSTBPU50B09H527Q')</v>
      </c>
      <c r="F21" t="str">
        <f t="shared" si="1"/>
        <v>INSERT INTO PAGAMENTO (codAbbonamento,dataInizio,prezzo,CF) VALUES ('13FRT593',20/03/2020,15,'HSTBPU50B09H527Q')</v>
      </c>
    </row>
    <row r="22" spans="1:6" x14ac:dyDescent="0.3">
      <c r="A22" t="s">
        <v>304</v>
      </c>
      <c r="B22" s="1" t="s">
        <v>303</v>
      </c>
      <c r="C22">
        <v>15</v>
      </c>
      <c r="D22" t="s">
        <v>205</v>
      </c>
      <c r="E22" t="str">
        <f t="shared" si="0"/>
        <v>('13FRT594',21/03/2020,15,'RRCTCB54D28G282U')</v>
      </c>
      <c r="F22" t="str">
        <f t="shared" si="1"/>
        <v>INSERT INTO PAGAMENTO (codAbbonamento,dataInizio,prezzo,CF) VALUES ('13FRT594',21/03/2020,15,'RRCTCB54D28G282U')</v>
      </c>
    </row>
    <row r="23" spans="1:6" x14ac:dyDescent="0.3">
      <c r="A23" t="s">
        <v>300</v>
      </c>
      <c r="B23" s="1" t="s">
        <v>302</v>
      </c>
      <c r="C23">
        <v>15</v>
      </c>
      <c r="D23" t="s">
        <v>200</v>
      </c>
      <c r="E23" t="str">
        <f t="shared" si="0"/>
        <v>('21FRT595',22/03/2020,15,'PGWLDL32B57H839L')</v>
      </c>
      <c r="F23" t="str">
        <f t="shared" si="1"/>
        <v>INSERT INTO PAGAMENTO (codAbbonamento,dataInizio,prezzo,CF) VALUES ('21FRT595',22/03/2020,15,'PGWLDL32B57H839L')</v>
      </c>
    </row>
    <row r="24" spans="1:6" x14ac:dyDescent="0.3">
      <c r="A24" t="s">
        <v>298</v>
      </c>
      <c r="B24" s="1" t="s">
        <v>297</v>
      </c>
      <c r="C24">
        <v>15</v>
      </c>
      <c r="D24" t="s">
        <v>196</v>
      </c>
      <c r="E24" t="str">
        <f t="shared" si="0"/>
        <v>('21FRT596',11/07/2020,15,'NCBLRB66L62F989D')</v>
      </c>
      <c r="F24" t="str">
        <f t="shared" si="1"/>
        <v>INSERT INTO PAGAMENTO (codAbbonamento,dataInizio,prezzo,CF) VALUES ('21FRT596',11/07/2020,15,'NCBLRB66L62F989D')</v>
      </c>
    </row>
    <row r="25" spans="1:6" x14ac:dyDescent="0.3">
      <c r="A25" t="s">
        <v>296</v>
      </c>
      <c r="B25" s="1" t="s">
        <v>291</v>
      </c>
      <c r="C25">
        <v>15</v>
      </c>
      <c r="D25" t="s">
        <v>191</v>
      </c>
      <c r="E25" t="str">
        <f t="shared" si="0"/>
        <v>('21FRT597',12/07/2020,15,'NHZBFE57P18D945W')</v>
      </c>
      <c r="F25" t="str">
        <f t="shared" si="1"/>
        <v>INSERT INTO PAGAMENTO (codAbbonamento,dataInizio,prezzo,CF) VALUES ('21FRT597',12/07/2020,15,'NHZBFE57P18D945W')</v>
      </c>
    </row>
    <row r="26" spans="1:6" x14ac:dyDescent="0.3">
      <c r="A26" t="s">
        <v>294</v>
      </c>
      <c r="B26" s="1" t="s">
        <v>293</v>
      </c>
      <c r="C26">
        <v>15</v>
      </c>
      <c r="D26" t="s">
        <v>186</v>
      </c>
      <c r="E26" t="str">
        <f t="shared" si="0"/>
        <v>('21FRT598',13/07/2020,15,'VGEZNN91S21G597I')</v>
      </c>
      <c r="F26" t="str">
        <f t="shared" si="1"/>
        <v>INSERT INTO PAGAMENTO (codAbbonamento,dataInizio,prezzo,CF) VALUES ('21FRT598',13/07/2020,15,'VGEZNN91S21G597I')</v>
      </c>
    </row>
    <row r="27" spans="1:6" x14ac:dyDescent="0.3">
      <c r="A27" t="s">
        <v>292</v>
      </c>
      <c r="B27" s="1" t="s">
        <v>291</v>
      </c>
      <c r="C27">
        <v>20</v>
      </c>
      <c r="D27" t="s">
        <v>178</v>
      </c>
      <c r="E27" t="str">
        <f t="shared" si="0"/>
        <v>('21FRT599',12/07/2020,20,'MCTNNR43A41L873P')</v>
      </c>
      <c r="F27" t="str">
        <f t="shared" si="1"/>
        <v>INSERT INTO PAGAMENTO (codAbbonamento,dataInizio,prezzo,CF) VALUES ('21FRT599',12/07/2020,20,'MCTNNR43A41L873P')</v>
      </c>
    </row>
    <row r="28" spans="1:6" x14ac:dyDescent="0.3">
      <c r="A28" t="s">
        <v>290</v>
      </c>
      <c r="B28" s="1" t="s">
        <v>283</v>
      </c>
      <c r="C28">
        <v>20</v>
      </c>
      <c r="D28" t="s">
        <v>170</v>
      </c>
      <c r="E28" t="str">
        <f t="shared" si="0"/>
        <v>('21FRT600',17/10/2020,20,'TBGDZG82D15I217F')</v>
      </c>
      <c r="F28" t="str">
        <f t="shared" si="1"/>
        <v>INSERT INTO PAGAMENTO (codAbbonamento,dataInizio,prezzo,CF) VALUES ('21FRT600',17/10/2020,20,'TBGDZG82D15I217F')</v>
      </c>
    </row>
    <row r="29" spans="1:6" x14ac:dyDescent="0.3">
      <c r="A29" t="s">
        <v>288</v>
      </c>
      <c r="B29" s="1" t="s">
        <v>287</v>
      </c>
      <c r="C29">
        <v>20</v>
      </c>
      <c r="D29" t="s">
        <v>162</v>
      </c>
      <c r="E29" t="str">
        <f t="shared" si="0"/>
        <v>('21FRT601',16/07/2020,20,'RGGTKN91P30B234G')</v>
      </c>
      <c r="F29" t="str">
        <f t="shared" si="1"/>
        <v>INSERT INTO PAGAMENTO (codAbbonamento,dataInizio,prezzo,CF) VALUES ('21FRT601',16/07/2020,20,'RGGTKN91P30B234G')</v>
      </c>
    </row>
    <row r="30" spans="1:6" x14ac:dyDescent="0.3">
      <c r="A30" t="s">
        <v>282</v>
      </c>
      <c r="B30" s="1" t="s">
        <v>286</v>
      </c>
      <c r="C30">
        <v>20</v>
      </c>
      <c r="D30" t="s">
        <v>156</v>
      </c>
      <c r="E30" t="str">
        <f t="shared" si="0"/>
        <v>('13CDT602',17/07/2020,20,'MWVDHC53P04E830X')</v>
      </c>
      <c r="F30" t="str">
        <f t="shared" si="1"/>
        <v>INSERT INTO PAGAMENTO (codAbbonamento,dataInizio,prezzo,CF) VALUES 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B102-0F5E-4CB6-B5EF-0F6174E1BF32}">
  <dimension ref="A1:E426"/>
  <sheetViews>
    <sheetView topLeftCell="A159" workbookViewId="0">
      <selection activeCell="E163" sqref="E163:E177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s="15" customFormat="1" x14ac:dyDescent="0.3">
      <c r="A2" s="15" t="s">
        <v>351</v>
      </c>
      <c r="B2" s="16" t="s">
        <v>355</v>
      </c>
      <c r="C2" s="15">
        <v>20</v>
      </c>
      <c r="D2" s="15" t="str">
        <f t="shared" ref="D2:D416" si="0">_xlfn.CONCAT("('",A2,"','",B2,"',",C2,")")</f>
        <v>('12FRT574','01/01/2020',20)</v>
      </c>
      <c r="E2" s="15" t="str">
        <f>_xlfn.CONCAT("INSERT INTO PAGAMENTO (",$A$1,",",$B$1,",",$C$1,")"," VALUES ",D2)</f>
        <v>INSERT INTO PAGAMENTO (codAbbonamento,dataPagamento,prezzo) VALUES ('12FRT574','01/01/2020',20)</v>
      </c>
    </row>
    <row r="3" spans="1:5" s="15" customFormat="1" x14ac:dyDescent="0.3">
      <c r="A3" s="15" t="s">
        <v>351</v>
      </c>
      <c r="B3" s="16" t="s">
        <v>354</v>
      </c>
      <c r="C3" s="15">
        <v>20</v>
      </c>
      <c r="D3" s="15" t="str">
        <f t="shared" si="0"/>
        <v>('12FRT574','01/02/2020',20)</v>
      </c>
      <c r="E3" s="15" t="str">
        <f t="shared" ref="E3:E416" si="1">_xlfn.CONCAT("INSERT INTO PAGAMENTO (",$A$1,",",$B$1,",",$C$1,")"," VALUES ",D3)</f>
        <v>INSERT INTO PAGAMENTO (codAbbonamento,dataPagamento,prezzo) VALUES ('12FRT574','01/02/2020',20)</v>
      </c>
    </row>
    <row r="4" spans="1:5" s="15" customFormat="1" x14ac:dyDescent="0.3">
      <c r="A4" s="15" t="s">
        <v>351</v>
      </c>
      <c r="B4" s="16" t="s">
        <v>353</v>
      </c>
      <c r="C4" s="15">
        <v>20</v>
      </c>
      <c r="D4" s="15" t="str">
        <f t="shared" si="0"/>
        <v>('12FRT574','01/03/2020',20)</v>
      </c>
      <c r="E4" s="15" t="str">
        <f t="shared" si="1"/>
        <v>INSERT INTO PAGAMENTO (codAbbonamento,dataPagamento,prezzo) VALUES ('12FRT574','01/03/2020',20)</v>
      </c>
    </row>
    <row r="5" spans="1:5" s="15" customFormat="1" x14ac:dyDescent="0.3">
      <c r="A5" s="15" t="s">
        <v>351</v>
      </c>
      <c r="B5" s="16" t="s">
        <v>352</v>
      </c>
      <c r="C5" s="15">
        <v>20</v>
      </c>
      <c r="D5" s="15" t="str">
        <f t="shared" si="0"/>
        <v>('12FRT574','01/04/2020',20)</v>
      </c>
      <c r="E5" s="15" t="str">
        <f t="shared" si="1"/>
        <v>INSERT INTO PAGAMENTO (codAbbonamento,dataPagamento,prezzo) VALUES ('12FRT574','01/04/2020',20)</v>
      </c>
    </row>
    <row r="6" spans="1:5" s="15" customFormat="1" x14ac:dyDescent="0.3">
      <c r="A6" s="15" t="s">
        <v>351</v>
      </c>
      <c r="B6" s="16" t="s">
        <v>350</v>
      </c>
      <c r="C6" s="15">
        <v>20</v>
      </c>
      <c r="D6" s="15" t="str">
        <f t="shared" si="0"/>
        <v>('12FRT574','01/05/2020',20)</v>
      </c>
      <c r="E6" s="15" t="str">
        <f t="shared" si="1"/>
        <v>INSERT INTO PAGAMENTO (codAbbonamento,dataPagamento,prezzo) VALUES ('12FRT574','01/05/2020',20)</v>
      </c>
    </row>
    <row r="7" spans="1:5" x14ac:dyDescent="0.3">
      <c r="A7" s="17" t="s">
        <v>351</v>
      </c>
      <c r="B7" s="18" t="s">
        <v>1207</v>
      </c>
      <c r="C7" s="17">
        <v>20</v>
      </c>
      <c r="D7" s="15" t="str">
        <f t="shared" si="0"/>
        <v>('12FRT574','01/06/2020',20)</v>
      </c>
      <c r="E7" s="15" t="str">
        <f t="shared" si="1"/>
        <v>INSERT INTO PAGAMENTO (codAbbonamento,dataPagamento,prezzo) VALUES ('12FRT574','01/06/2020',20)</v>
      </c>
    </row>
    <row r="8" spans="1:5" x14ac:dyDescent="0.3">
      <c r="A8" s="17" t="s">
        <v>351</v>
      </c>
      <c r="B8" s="18" t="s">
        <v>1208</v>
      </c>
      <c r="C8" s="17">
        <v>20</v>
      </c>
      <c r="D8" s="15" t="str">
        <f t="shared" si="0"/>
        <v>('12FRT574','01/07/2020',20)</v>
      </c>
      <c r="E8" s="15" t="str">
        <f t="shared" si="1"/>
        <v>INSERT INTO PAGAMENTO (codAbbonamento,dataPagamento,prezzo) VALUES ('12FRT574','01/07/2020',20)</v>
      </c>
    </row>
    <row r="9" spans="1:5" x14ac:dyDescent="0.3">
      <c r="A9" s="17" t="s">
        <v>351</v>
      </c>
      <c r="B9" s="18" t="s">
        <v>1209</v>
      </c>
      <c r="C9" s="17">
        <v>20</v>
      </c>
      <c r="D9" s="15" t="str">
        <f t="shared" si="0"/>
        <v>('12FRT574','01/08/2020',20)</v>
      </c>
      <c r="E9" s="15" t="str">
        <f t="shared" si="1"/>
        <v>INSERT INTO PAGAMENTO (codAbbonamento,dataPagamento,prezzo) VALUES ('12FRT574','01/08/2020',20)</v>
      </c>
    </row>
    <row r="10" spans="1:5" x14ac:dyDescent="0.3">
      <c r="A10" s="17" t="s">
        <v>351</v>
      </c>
      <c r="B10" s="18" t="s">
        <v>1210</v>
      </c>
      <c r="C10" s="17">
        <v>20</v>
      </c>
      <c r="D10" s="15" t="str">
        <f t="shared" si="0"/>
        <v>('12FRT574','01/09/2020',20)</v>
      </c>
      <c r="E10" s="15" t="str">
        <f t="shared" si="1"/>
        <v>INSERT INTO PAGAMENTO (codAbbonamento,dataPagamento,prezzo) VALUES ('12FRT574','01/09/2020',20)</v>
      </c>
    </row>
    <row r="11" spans="1:5" x14ac:dyDescent="0.3">
      <c r="A11" s="17" t="s">
        <v>351</v>
      </c>
      <c r="B11" s="18" t="s">
        <v>1211</v>
      </c>
      <c r="C11" s="17">
        <v>20</v>
      </c>
      <c r="D11" s="15" t="str">
        <f t="shared" si="0"/>
        <v>('12FRT574','01/10/2020',20)</v>
      </c>
      <c r="E11" s="15" t="str">
        <f t="shared" si="1"/>
        <v>INSERT INTO PAGAMENTO (codAbbonamento,dataPagamento,prezzo) VALUES ('12FRT574','01/10/2020',20)</v>
      </c>
    </row>
    <row r="12" spans="1:5" x14ac:dyDescent="0.3">
      <c r="A12" s="17" t="s">
        <v>351</v>
      </c>
      <c r="B12" s="18" t="s">
        <v>1212</v>
      </c>
      <c r="C12" s="17">
        <v>20</v>
      </c>
      <c r="D12" s="15" t="str">
        <f t="shared" si="0"/>
        <v>('12FRT574','01/11/2020',20)</v>
      </c>
      <c r="E12" s="15" t="str">
        <f t="shared" si="1"/>
        <v>INSERT INTO PAGAMENTO (codAbbonamento,dataPagamento,prezzo) VALUES ('12FRT574','01/11/2020',20)</v>
      </c>
    </row>
    <row r="13" spans="1:5" x14ac:dyDescent="0.3">
      <c r="A13" s="17" t="s">
        <v>351</v>
      </c>
      <c r="B13" s="18" t="s">
        <v>1213</v>
      </c>
      <c r="C13" s="17">
        <v>20</v>
      </c>
      <c r="D13" s="15" t="str">
        <f t="shared" si="0"/>
        <v>('12FRT574','01/12/2020',20)</v>
      </c>
      <c r="E13" s="15" t="str">
        <f t="shared" si="1"/>
        <v>INSERT INTO PAGAMENTO (codAbbonamento,dataPagamento,prezzo) VALUES ('12FRT574','01/12/2020',20)</v>
      </c>
    </row>
    <row r="14" spans="1:5" x14ac:dyDescent="0.3">
      <c r="A14" s="17" t="s">
        <v>351</v>
      </c>
      <c r="B14" s="18" t="s">
        <v>1214</v>
      </c>
      <c r="C14" s="17">
        <v>20</v>
      </c>
      <c r="D14" s="15" t="str">
        <f t="shared" si="0"/>
        <v>('12FRT574','01/01/2021',20)</v>
      </c>
      <c r="E14" s="15" t="str">
        <f t="shared" si="1"/>
        <v>INSERT INTO PAGAMENTO (codAbbonamento,dataPagamento,prezzo) VALUES ('12FRT574','01/01/2021',20)</v>
      </c>
    </row>
    <row r="15" spans="1:5" x14ac:dyDescent="0.3">
      <c r="A15" s="17" t="s">
        <v>351</v>
      </c>
      <c r="B15" s="18" t="s">
        <v>1215</v>
      </c>
      <c r="C15" s="17">
        <v>20</v>
      </c>
      <c r="D15" s="15" t="str">
        <f t="shared" si="0"/>
        <v>('12FRT574','01/02/2021',20)</v>
      </c>
      <c r="E15" s="15" t="str">
        <f t="shared" si="1"/>
        <v>INSERT INTO PAGAMENTO (codAbbonamento,dataPagamento,prezzo) VALUES ('12FRT574','01/02/2021',20)</v>
      </c>
    </row>
    <row r="16" spans="1:5" x14ac:dyDescent="0.3">
      <c r="A16" s="17" t="s">
        <v>351</v>
      </c>
      <c r="B16" s="18" t="s">
        <v>1216</v>
      </c>
      <c r="C16" s="17">
        <v>20</v>
      </c>
      <c r="D16" s="15" t="str">
        <f t="shared" si="0"/>
        <v>('12FRT574','01/03/2021',20)</v>
      </c>
      <c r="E16" s="15" t="str">
        <f t="shared" si="1"/>
        <v>INSERT INTO PAGAMENTO (codAbbonamento,dataPagamento,prezzo) VALUES ('12FRT574','01/03/2021',20)</v>
      </c>
    </row>
    <row r="17" spans="1:5" x14ac:dyDescent="0.3">
      <c r="A17" s="17" t="s">
        <v>351</v>
      </c>
      <c r="B17" s="18" t="s">
        <v>1217</v>
      </c>
      <c r="C17" s="17">
        <v>20</v>
      </c>
      <c r="D17" s="15" t="str">
        <f t="shared" si="0"/>
        <v>('12FRT574','01/04/2021',20)</v>
      </c>
      <c r="E17" s="15" t="str">
        <f t="shared" si="1"/>
        <v>INSERT INTO PAGAMENTO (codAbbonamento,dataPagamento,prezzo) VALUES ('12FRT574','01/04/2021',20)</v>
      </c>
    </row>
    <row r="18" spans="1:5" x14ac:dyDescent="0.3">
      <c r="A18" s="17" t="s">
        <v>351</v>
      </c>
      <c r="B18" s="18" t="s">
        <v>1218</v>
      </c>
      <c r="C18" s="17">
        <v>20</v>
      </c>
      <c r="D18" s="15" t="str">
        <f t="shared" si="0"/>
        <v>('12FRT574','01/05/2021',20)</v>
      </c>
      <c r="E18" s="15" t="str">
        <f t="shared" si="1"/>
        <v>INSERT INTO PAGAMENTO (codAbbonamento,dataPagamento,prezzo) VALUES ('12FRT574','01/05/2021',20)</v>
      </c>
    </row>
    <row r="19" spans="1:5" x14ac:dyDescent="0.3">
      <c r="A19" s="17" t="s">
        <v>351</v>
      </c>
      <c r="B19" s="18" t="s">
        <v>1218</v>
      </c>
      <c r="C19" s="17">
        <v>20</v>
      </c>
      <c r="D19" s="15" t="str">
        <f t="shared" si="0"/>
        <v>('12FRT574','01/05/2021',20)</v>
      </c>
      <c r="E19" s="15" t="str">
        <f t="shared" si="1"/>
        <v>INSERT INTO PAGAMENTO (codAbbonamento,dataPagamento,prezzo) VALUES ('12FRT574','01/05/2021',20)</v>
      </c>
    </row>
    <row r="20" spans="1:5" s="15" customFormat="1" x14ac:dyDescent="0.3">
      <c r="A20" s="15" t="s">
        <v>349</v>
      </c>
      <c r="B20" s="16" t="s">
        <v>348</v>
      </c>
      <c r="C20" s="15">
        <v>30</v>
      </c>
      <c r="D20" s="15" t="str">
        <f t="shared" si="0"/>
        <v>('12FRT575','02/01/2020',30)</v>
      </c>
      <c r="E20" s="15" t="str">
        <f t="shared" si="1"/>
        <v>INSERT INTO PAGAMENTO (codAbbonamento,dataPagamento,prezzo) VALUES ('12FRT575','02/01/2020',30)</v>
      </c>
    </row>
    <row r="21" spans="1:5" s="17" customFormat="1" x14ac:dyDescent="0.3">
      <c r="A21" s="17" t="s">
        <v>349</v>
      </c>
      <c r="B21" s="18" t="s">
        <v>1241</v>
      </c>
      <c r="C21" s="17">
        <v>30</v>
      </c>
      <c r="D21" s="17" t="str">
        <f t="shared" si="0"/>
        <v>('12FRT575','02/02/2020',30)</v>
      </c>
      <c r="E21" s="15" t="str">
        <f t="shared" si="1"/>
        <v>INSERT INTO PAGAMENTO (codAbbonamento,dataPagamento,prezzo) VALUES ('12FRT575','02/02/2020',30)</v>
      </c>
    </row>
    <row r="22" spans="1:5" s="17" customFormat="1" x14ac:dyDescent="0.3">
      <c r="A22" s="17" t="s">
        <v>349</v>
      </c>
      <c r="B22" s="18" t="s">
        <v>1242</v>
      </c>
      <c r="C22" s="17">
        <v>30</v>
      </c>
      <c r="D22" s="17" t="str">
        <f t="shared" si="0"/>
        <v>('12FRT575','02/03/2020',30)</v>
      </c>
      <c r="E22" s="15" t="str">
        <f t="shared" si="1"/>
        <v>INSERT INTO PAGAMENTO (codAbbonamento,dataPagamento,prezzo) VALUES ('12FRT575','02/03/2020',30)</v>
      </c>
    </row>
    <row r="23" spans="1:5" s="17" customFormat="1" x14ac:dyDescent="0.3">
      <c r="A23" s="17" t="s">
        <v>349</v>
      </c>
      <c r="B23" s="18" t="s">
        <v>1243</v>
      </c>
      <c r="C23" s="17">
        <v>30</v>
      </c>
      <c r="D23" s="17" t="str">
        <f t="shared" si="0"/>
        <v>('12FRT575','02/04/2020',30)</v>
      </c>
      <c r="E23" s="15" t="str">
        <f t="shared" si="1"/>
        <v>INSERT INTO PAGAMENTO (codAbbonamento,dataPagamento,prezzo) VALUES ('12FRT575','02/04/2020',30)</v>
      </c>
    </row>
    <row r="24" spans="1:5" s="17" customFormat="1" x14ac:dyDescent="0.3">
      <c r="A24" s="17" t="s">
        <v>349</v>
      </c>
      <c r="B24" s="18" t="s">
        <v>1244</v>
      </c>
      <c r="C24" s="17">
        <v>30</v>
      </c>
      <c r="D24" s="17" t="str">
        <f t="shared" si="0"/>
        <v>('12FRT575','02/05/2020',30)</v>
      </c>
      <c r="E24" s="15" t="str">
        <f t="shared" si="1"/>
        <v>INSERT INTO PAGAMENTO (codAbbonamento,dataPagamento,prezzo) VALUES ('12FRT575','02/05/2020',30)</v>
      </c>
    </row>
    <row r="25" spans="1:5" s="17" customFormat="1" x14ac:dyDescent="0.3">
      <c r="A25" s="17" t="s">
        <v>349</v>
      </c>
      <c r="B25" s="18" t="s">
        <v>1245</v>
      </c>
      <c r="C25" s="17">
        <v>30</v>
      </c>
      <c r="D25" s="17" t="str">
        <f t="shared" si="0"/>
        <v>('12FRT575','02/06/2020',30)</v>
      </c>
      <c r="E25" s="15" t="str">
        <f t="shared" si="1"/>
        <v>INSERT INTO PAGAMENTO (codAbbonamento,dataPagamento,prezzo) VALUES ('12FRT575','02/06/2020',30)</v>
      </c>
    </row>
    <row r="26" spans="1:5" s="17" customFormat="1" x14ac:dyDescent="0.3">
      <c r="A26" s="17" t="s">
        <v>349</v>
      </c>
      <c r="B26" s="18" t="s">
        <v>1246</v>
      </c>
      <c r="C26" s="17">
        <v>30</v>
      </c>
      <c r="D26" s="17" t="str">
        <f t="shared" si="0"/>
        <v>('12FRT575','02/07/2020',30)</v>
      </c>
      <c r="E26" s="15" t="str">
        <f t="shared" si="1"/>
        <v>INSERT INTO PAGAMENTO (codAbbonamento,dataPagamento,prezzo) VALUES ('12FRT575','02/07/2020',30)</v>
      </c>
    </row>
    <row r="27" spans="1:5" s="17" customFormat="1" x14ac:dyDescent="0.3">
      <c r="A27" s="17" t="s">
        <v>349</v>
      </c>
      <c r="B27" s="18" t="s">
        <v>1247</v>
      </c>
      <c r="C27" s="17">
        <v>30</v>
      </c>
      <c r="D27" s="17" t="str">
        <f t="shared" si="0"/>
        <v>('12FRT575','02/08/2020',30)</v>
      </c>
      <c r="E27" s="15" t="str">
        <f t="shared" si="1"/>
        <v>INSERT INTO PAGAMENTO (codAbbonamento,dataPagamento,prezzo) VALUES ('12FRT575','02/08/2020',30)</v>
      </c>
    </row>
    <row r="28" spans="1:5" s="17" customFormat="1" x14ac:dyDescent="0.3">
      <c r="A28" s="17" t="s">
        <v>349</v>
      </c>
      <c r="B28" s="18" t="s">
        <v>1248</v>
      </c>
      <c r="C28" s="17">
        <v>30</v>
      </c>
      <c r="D28" s="17" t="str">
        <f t="shared" si="0"/>
        <v>('12FRT575','02/09/2020',30)</v>
      </c>
      <c r="E28" s="15" t="str">
        <f t="shared" si="1"/>
        <v>INSERT INTO PAGAMENTO (codAbbonamento,dataPagamento,prezzo) VALUES ('12FRT575','02/09/2020',30)</v>
      </c>
    </row>
    <row r="29" spans="1:5" s="17" customFormat="1" x14ac:dyDescent="0.3">
      <c r="A29" s="17" t="s">
        <v>349</v>
      </c>
      <c r="B29" s="18" t="s">
        <v>1249</v>
      </c>
      <c r="C29" s="17">
        <v>30</v>
      </c>
      <c r="D29" s="17" t="str">
        <f t="shared" si="0"/>
        <v>('12FRT575','02/10/2020',30)</v>
      </c>
      <c r="E29" s="15" t="str">
        <f t="shared" si="1"/>
        <v>INSERT INTO PAGAMENTO (codAbbonamento,dataPagamento,prezzo) VALUES ('12FRT575','02/10/2020',30)</v>
      </c>
    </row>
    <row r="30" spans="1:5" s="17" customFormat="1" x14ac:dyDescent="0.3">
      <c r="A30" s="17" t="s">
        <v>349</v>
      </c>
      <c r="B30" s="18" t="s">
        <v>1250</v>
      </c>
      <c r="C30" s="17">
        <v>30</v>
      </c>
      <c r="D30" s="17" t="str">
        <f t="shared" si="0"/>
        <v>('12FRT575','02/11/2020',30)</v>
      </c>
      <c r="E30" s="15" t="str">
        <f t="shared" si="1"/>
        <v>INSERT INTO PAGAMENTO (codAbbonamento,dataPagamento,prezzo) VALUES ('12FRT575','02/11/2020',30)</v>
      </c>
    </row>
    <row r="31" spans="1:5" s="17" customFormat="1" x14ac:dyDescent="0.3">
      <c r="A31" s="17" t="s">
        <v>349</v>
      </c>
      <c r="B31" s="18" t="s">
        <v>1251</v>
      </c>
      <c r="C31" s="17">
        <v>30</v>
      </c>
      <c r="D31" s="17" t="str">
        <f t="shared" si="0"/>
        <v>('12FRT575','02/12/2020',30)</v>
      </c>
      <c r="E31" s="15" t="str">
        <f t="shared" si="1"/>
        <v>INSERT INTO PAGAMENTO (codAbbonamento,dataPagamento,prezzo) VALUES ('12FRT575','02/12/2020',30)</v>
      </c>
    </row>
    <row r="32" spans="1:5" s="17" customFormat="1" x14ac:dyDescent="0.3">
      <c r="A32" s="17" t="s">
        <v>349</v>
      </c>
      <c r="B32" s="18" t="s">
        <v>1252</v>
      </c>
      <c r="C32" s="17">
        <v>30</v>
      </c>
      <c r="D32" s="17" t="str">
        <f t="shared" si="0"/>
        <v>('12FRT575','02/01/2021',30)</v>
      </c>
      <c r="E32" s="15" t="str">
        <f t="shared" si="1"/>
        <v>INSERT INTO PAGAMENTO (codAbbonamento,dataPagamento,prezzo) VALUES ('12FRT575','02/01/2021',30)</v>
      </c>
    </row>
    <row r="33" spans="1:5" s="17" customFormat="1" x14ac:dyDescent="0.3">
      <c r="A33" s="17" t="s">
        <v>349</v>
      </c>
      <c r="B33" s="18" t="s">
        <v>1253</v>
      </c>
      <c r="C33" s="17">
        <v>30</v>
      </c>
      <c r="D33" s="17" t="str">
        <f t="shared" si="0"/>
        <v>('12FRT575','02/02/2021',30)</v>
      </c>
      <c r="E33" s="15" t="str">
        <f t="shared" si="1"/>
        <v>INSERT INTO PAGAMENTO (codAbbonamento,dataPagamento,prezzo) VALUES ('12FRT575','02/02/2021',30)</v>
      </c>
    </row>
    <row r="34" spans="1:5" s="17" customFormat="1" x14ac:dyDescent="0.3">
      <c r="A34" s="17" t="s">
        <v>349</v>
      </c>
      <c r="B34" s="18" t="s">
        <v>1254</v>
      </c>
      <c r="C34" s="17">
        <v>30</v>
      </c>
      <c r="D34" s="17" t="str">
        <f t="shared" si="0"/>
        <v>('12FRT575','02/03/2021',30)</v>
      </c>
      <c r="E34" s="15" t="str">
        <f t="shared" si="1"/>
        <v>INSERT INTO PAGAMENTO (codAbbonamento,dataPagamento,prezzo) VALUES ('12FRT575','02/03/2021',30)</v>
      </c>
    </row>
    <row r="35" spans="1:5" s="17" customFormat="1" x14ac:dyDescent="0.3">
      <c r="A35" s="17" t="s">
        <v>349</v>
      </c>
      <c r="B35" s="18" t="s">
        <v>1255</v>
      </c>
      <c r="C35" s="17">
        <v>30</v>
      </c>
      <c r="D35" s="17" t="str">
        <f t="shared" si="0"/>
        <v>('12FRT575','02/04/2021',30)</v>
      </c>
      <c r="E35" s="15" t="str">
        <f t="shared" si="1"/>
        <v>INSERT INTO PAGAMENTO (codAbbonamento,dataPagamento,prezzo) VALUES ('12FRT575','02/04/2021',30)</v>
      </c>
    </row>
    <row r="36" spans="1:5" s="17" customFormat="1" x14ac:dyDescent="0.3">
      <c r="A36" s="17" t="s">
        <v>349</v>
      </c>
      <c r="B36" s="18" t="s">
        <v>1256</v>
      </c>
      <c r="C36" s="17">
        <v>30</v>
      </c>
      <c r="D36" s="17" t="str">
        <f t="shared" si="0"/>
        <v>('12FRT575','02/05/2021',30)</v>
      </c>
      <c r="E36" s="15" t="str">
        <f t="shared" si="1"/>
        <v>INSERT INTO PAGAMENTO (codAbbonamento,dataPagamento,prezzo) VALUES ('12FRT575','02/05/2021',30)</v>
      </c>
    </row>
    <row r="37" spans="1:5" s="17" customFormat="1" x14ac:dyDescent="0.3">
      <c r="A37" s="17" t="s">
        <v>349</v>
      </c>
      <c r="B37" s="18" t="s">
        <v>1257</v>
      </c>
      <c r="C37" s="17">
        <v>30</v>
      </c>
      <c r="D37" s="17" t="str">
        <f t="shared" si="0"/>
        <v>('12FRT575','02/06/2021',30)</v>
      </c>
      <c r="E37" s="15" t="str">
        <f t="shared" si="1"/>
        <v>INSERT INTO PAGAMENTO (codAbbonamento,dataPagamento,prezzo) VALUES ('12FRT575','02/06/2021',30)</v>
      </c>
    </row>
    <row r="38" spans="1:5" s="15" customFormat="1" x14ac:dyDescent="0.3">
      <c r="A38" s="15" t="s">
        <v>336</v>
      </c>
      <c r="B38" s="16" t="s">
        <v>335</v>
      </c>
      <c r="C38" s="15">
        <v>20</v>
      </c>
      <c r="D38" s="15" t="str">
        <f t="shared" si="0"/>
        <v>('12FRT581','08/02/2020',20)</v>
      </c>
      <c r="E38" s="15" t="str">
        <f t="shared" si="1"/>
        <v>INSERT INTO PAGAMENTO (codAbbonamento,dataPagamento,prezzo) VALUES ('12FRT581','08/02/2020',20)</v>
      </c>
    </row>
    <row r="39" spans="1:5" s="17" customFormat="1" x14ac:dyDescent="0.3">
      <c r="A39" s="17" t="s">
        <v>336</v>
      </c>
      <c r="B39" s="18" t="s">
        <v>1260</v>
      </c>
      <c r="C39" s="17">
        <v>20</v>
      </c>
      <c r="D39" s="17" t="str">
        <f t="shared" ref="D39:D54" si="2">_xlfn.CONCAT("('",A39,"','",B39,"',",C39,")")</f>
        <v>('12FRT581','08/03/2020',20)</v>
      </c>
      <c r="E39" s="15" t="str">
        <f t="shared" ref="E39:E54" si="3">_xlfn.CONCAT("INSERT INTO PAGAMENTO (",$A$1,",",$B$1,",",$C$1,")"," VALUES ",D39)</f>
        <v>INSERT INTO PAGAMENTO (codAbbonamento,dataPagamento,prezzo) VALUES ('12FRT581','08/03/2020',20)</v>
      </c>
    </row>
    <row r="40" spans="1:5" s="17" customFormat="1" x14ac:dyDescent="0.3">
      <c r="A40" s="17" t="s">
        <v>336</v>
      </c>
      <c r="B40" s="18" t="s">
        <v>1274</v>
      </c>
      <c r="C40" s="17">
        <v>20</v>
      </c>
      <c r="D40" s="17" t="str">
        <f t="shared" si="2"/>
        <v>('12FRT581','08/04/2020',20)</v>
      </c>
      <c r="E40" s="15" t="str">
        <f t="shared" si="3"/>
        <v>INSERT INTO PAGAMENTO (codAbbonamento,dataPagamento,prezzo) VALUES ('12FRT581','08/04/2020',20)</v>
      </c>
    </row>
    <row r="41" spans="1:5" s="17" customFormat="1" x14ac:dyDescent="0.3">
      <c r="A41" s="17" t="s">
        <v>336</v>
      </c>
      <c r="B41" s="18" t="s">
        <v>1275</v>
      </c>
      <c r="C41" s="17">
        <v>20</v>
      </c>
      <c r="D41" s="17" t="str">
        <f t="shared" si="2"/>
        <v>('12FRT581','08/05/2020',20)</v>
      </c>
      <c r="E41" s="15" t="str">
        <f t="shared" si="3"/>
        <v>INSERT INTO PAGAMENTO (codAbbonamento,dataPagamento,prezzo) VALUES ('12FRT581','08/05/2020',20)</v>
      </c>
    </row>
    <row r="42" spans="1:5" s="17" customFormat="1" x14ac:dyDescent="0.3">
      <c r="A42" s="17" t="s">
        <v>336</v>
      </c>
      <c r="B42" s="18" t="s">
        <v>1261</v>
      </c>
      <c r="C42" s="17">
        <v>20</v>
      </c>
      <c r="D42" s="17" t="str">
        <f t="shared" si="2"/>
        <v>('12FRT581','08/06/2020',20)</v>
      </c>
      <c r="E42" s="15" t="str">
        <f t="shared" si="3"/>
        <v>INSERT INTO PAGAMENTO (codAbbonamento,dataPagamento,prezzo) VALUES ('12FRT581','08/06/2020',20)</v>
      </c>
    </row>
    <row r="43" spans="1:5" s="17" customFormat="1" x14ac:dyDescent="0.3">
      <c r="A43" s="17" t="s">
        <v>336</v>
      </c>
      <c r="B43" s="18" t="s">
        <v>1262</v>
      </c>
      <c r="C43" s="17">
        <v>20</v>
      </c>
      <c r="D43" s="17" t="str">
        <f t="shared" si="2"/>
        <v>('12FRT581','08/07/2020',20)</v>
      </c>
      <c r="E43" s="15" t="str">
        <f t="shared" si="3"/>
        <v>INSERT INTO PAGAMENTO (codAbbonamento,dataPagamento,prezzo) VALUES ('12FRT581','08/07/2020',20)</v>
      </c>
    </row>
    <row r="44" spans="1:5" s="17" customFormat="1" x14ac:dyDescent="0.3">
      <c r="A44" s="17" t="s">
        <v>336</v>
      </c>
      <c r="B44" s="18" t="s">
        <v>1263</v>
      </c>
      <c r="C44" s="17">
        <v>20</v>
      </c>
      <c r="D44" s="17" t="str">
        <f t="shared" si="2"/>
        <v>('12FRT581','08/08/2020',20)</v>
      </c>
      <c r="E44" s="15" t="str">
        <f t="shared" si="3"/>
        <v>INSERT INTO PAGAMENTO (codAbbonamento,dataPagamento,prezzo) VALUES ('12FRT581','08/08/2020',20)</v>
      </c>
    </row>
    <row r="45" spans="1:5" s="17" customFormat="1" x14ac:dyDescent="0.3">
      <c r="A45" s="17" t="s">
        <v>336</v>
      </c>
      <c r="B45" s="18" t="s">
        <v>1264</v>
      </c>
      <c r="C45" s="17">
        <v>20</v>
      </c>
      <c r="D45" s="17" t="str">
        <f t="shared" si="2"/>
        <v>('12FRT581','08/09/2020',20)</v>
      </c>
      <c r="E45" s="15" t="str">
        <f t="shared" si="3"/>
        <v>INSERT INTO PAGAMENTO (codAbbonamento,dataPagamento,prezzo) VALUES ('12FRT581','08/09/2020',20)</v>
      </c>
    </row>
    <row r="46" spans="1:5" s="17" customFormat="1" x14ac:dyDescent="0.3">
      <c r="A46" s="17" t="s">
        <v>336</v>
      </c>
      <c r="B46" s="18" t="s">
        <v>1265</v>
      </c>
      <c r="C46" s="17">
        <v>20</v>
      </c>
      <c r="D46" s="17" t="str">
        <f t="shared" si="2"/>
        <v>('12FRT581','08/10/2020',20)</v>
      </c>
      <c r="E46" s="15" t="str">
        <f t="shared" si="3"/>
        <v>INSERT INTO PAGAMENTO (codAbbonamento,dataPagamento,prezzo) VALUES ('12FRT581','08/10/2020',20)</v>
      </c>
    </row>
    <row r="47" spans="1:5" s="17" customFormat="1" x14ac:dyDescent="0.3">
      <c r="A47" s="17" t="s">
        <v>336</v>
      </c>
      <c r="B47" s="18" t="s">
        <v>1266</v>
      </c>
      <c r="C47" s="17">
        <v>20</v>
      </c>
      <c r="D47" s="17" t="str">
        <f t="shared" si="2"/>
        <v>('12FRT581','08/11/2020',20)</v>
      </c>
      <c r="E47" s="15" t="str">
        <f t="shared" si="3"/>
        <v>INSERT INTO PAGAMENTO (codAbbonamento,dataPagamento,prezzo) VALUES ('12FRT581','08/11/2020',20)</v>
      </c>
    </row>
    <row r="48" spans="1:5" s="17" customFormat="1" x14ac:dyDescent="0.3">
      <c r="A48" s="17" t="s">
        <v>336</v>
      </c>
      <c r="B48" s="18" t="s">
        <v>1267</v>
      </c>
      <c r="C48" s="17">
        <v>20</v>
      </c>
      <c r="D48" s="17" t="str">
        <f t="shared" si="2"/>
        <v>('12FRT581','08/12/2020',20)</v>
      </c>
      <c r="E48" s="15" t="str">
        <f t="shared" si="3"/>
        <v>INSERT INTO PAGAMENTO (codAbbonamento,dataPagamento,prezzo) VALUES ('12FRT581','08/12/2020',20)</v>
      </c>
    </row>
    <row r="49" spans="1:5" s="17" customFormat="1" x14ac:dyDescent="0.3">
      <c r="A49" s="17" t="s">
        <v>336</v>
      </c>
      <c r="B49" s="18" t="s">
        <v>1268</v>
      </c>
      <c r="C49" s="17">
        <v>20</v>
      </c>
      <c r="D49" s="17" t="str">
        <f t="shared" si="2"/>
        <v>('12FRT581','08/01/2021',20)</v>
      </c>
      <c r="E49" s="15" t="str">
        <f t="shared" si="3"/>
        <v>INSERT INTO PAGAMENTO (codAbbonamento,dataPagamento,prezzo) VALUES ('12FRT581','08/01/2021',20)</v>
      </c>
    </row>
    <row r="50" spans="1:5" s="17" customFormat="1" x14ac:dyDescent="0.3">
      <c r="A50" s="17" t="s">
        <v>336</v>
      </c>
      <c r="B50" s="18" t="s">
        <v>1269</v>
      </c>
      <c r="C50" s="17">
        <v>20</v>
      </c>
      <c r="D50" s="17" t="str">
        <f t="shared" si="2"/>
        <v>('12FRT581','08/02/2021',20)</v>
      </c>
      <c r="E50" s="15" t="str">
        <f t="shared" si="3"/>
        <v>INSERT INTO PAGAMENTO (codAbbonamento,dataPagamento,prezzo) VALUES ('12FRT581','08/02/2021',20)</v>
      </c>
    </row>
    <row r="51" spans="1:5" s="17" customFormat="1" x14ac:dyDescent="0.3">
      <c r="A51" s="17" t="s">
        <v>336</v>
      </c>
      <c r="B51" s="18" t="s">
        <v>1270</v>
      </c>
      <c r="C51" s="17">
        <v>20</v>
      </c>
      <c r="D51" s="17" t="str">
        <f t="shared" si="2"/>
        <v>('12FRT581','08/03/2021',20)</v>
      </c>
      <c r="E51" s="15" t="str">
        <f t="shared" si="3"/>
        <v>INSERT INTO PAGAMENTO (codAbbonamento,dataPagamento,prezzo) VALUES ('12FRT581','08/03/2021',20)</v>
      </c>
    </row>
    <row r="52" spans="1:5" s="17" customFormat="1" x14ac:dyDescent="0.3">
      <c r="A52" s="17" t="s">
        <v>336</v>
      </c>
      <c r="B52" s="18" t="s">
        <v>1271</v>
      </c>
      <c r="C52" s="17">
        <v>20</v>
      </c>
      <c r="D52" s="17" t="str">
        <f t="shared" si="2"/>
        <v>('12FRT581','08/04/2021',20)</v>
      </c>
      <c r="E52" s="15" t="str">
        <f t="shared" si="3"/>
        <v>INSERT INTO PAGAMENTO (codAbbonamento,dataPagamento,prezzo) VALUES ('12FRT581','08/04/2021',20)</v>
      </c>
    </row>
    <row r="53" spans="1:5" s="17" customFormat="1" x14ac:dyDescent="0.3">
      <c r="A53" s="17" t="s">
        <v>336</v>
      </c>
      <c r="B53" s="18" t="s">
        <v>1272</v>
      </c>
      <c r="C53" s="17">
        <v>20</v>
      </c>
      <c r="D53" s="17" t="str">
        <f t="shared" si="2"/>
        <v>('12FRT581','08/05/2021',20)</v>
      </c>
      <c r="E53" s="15" t="str">
        <f t="shared" si="3"/>
        <v>INSERT INTO PAGAMENTO (codAbbonamento,dataPagamento,prezzo) VALUES ('12FRT581','08/05/2021',20)</v>
      </c>
    </row>
    <row r="54" spans="1:5" s="17" customFormat="1" x14ac:dyDescent="0.3">
      <c r="A54" s="17" t="s">
        <v>336</v>
      </c>
      <c r="B54" s="18" t="s">
        <v>1273</v>
      </c>
      <c r="C54" s="17">
        <v>20</v>
      </c>
      <c r="D54" s="17" t="str">
        <f t="shared" si="2"/>
        <v>('12FRT581','08/06/2021',20)</v>
      </c>
      <c r="E54" s="15" t="str">
        <f t="shared" si="3"/>
        <v>INSERT INTO PAGAMENTO (codAbbonamento,dataPagamento,prezzo) VALUES ('12FRT581','08/06/2021',20)</v>
      </c>
    </row>
    <row r="55" spans="1:5" s="15" customFormat="1" x14ac:dyDescent="0.3">
      <c r="A55" s="15" t="s">
        <v>282</v>
      </c>
      <c r="B55" s="16" t="s">
        <v>286</v>
      </c>
      <c r="C55" s="15">
        <v>20</v>
      </c>
      <c r="D55" s="15" t="str">
        <f t="shared" si="0"/>
        <v>('13CDT602','17/07/2020',20)</v>
      </c>
      <c r="E55" s="15" t="str">
        <f t="shared" si="1"/>
        <v>INSERT INTO PAGAMENTO (codAbbonamento,dataPagamento,prezzo) VALUES ('13CDT602','17/07/2020',20)</v>
      </c>
    </row>
    <row r="56" spans="1:5" s="15" customFormat="1" x14ac:dyDescent="0.3">
      <c r="A56" s="15" t="s">
        <v>282</v>
      </c>
      <c r="B56" s="16" t="s">
        <v>285</v>
      </c>
      <c r="C56" s="15">
        <v>20</v>
      </c>
      <c r="D56" s="15" t="str">
        <f t="shared" si="0"/>
        <v>('13CDT602','17/08/2020',20)</v>
      </c>
      <c r="E56" s="15" t="str">
        <f t="shared" si="1"/>
        <v>INSERT INTO PAGAMENTO (codAbbonamento,dataPagamento,prezzo) VALUES ('13CDT602','17/08/2020',20)</v>
      </c>
    </row>
    <row r="57" spans="1:5" s="15" customFormat="1" x14ac:dyDescent="0.3">
      <c r="A57" s="15" t="s">
        <v>282</v>
      </c>
      <c r="B57" s="16" t="s">
        <v>284</v>
      </c>
      <c r="C57" s="15">
        <v>20</v>
      </c>
      <c r="D57" s="15" t="str">
        <f t="shared" si="0"/>
        <v>('13CDT602','17/09/2020',20)</v>
      </c>
      <c r="E57" s="15" t="str">
        <f t="shared" si="1"/>
        <v>INSERT INTO PAGAMENTO (codAbbonamento,dataPagamento,prezzo) VALUES ('13CDT602','17/09/2020',20)</v>
      </c>
    </row>
    <row r="58" spans="1:5" s="15" customFormat="1" x14ac:dyDescent="0.3">
      <c r="A58" s="15" t="s">
        <v>282</v>
      </c>
      <c r="B58" s="16" t="s">
        <v>283</v>
      </c>
      <c r="C58" s="15">
        <v>20</v>
      </c>
      <c r="D58" s="15" t="str">
        <f t="shared" si="0"/>
        <v>('13CDT602','17/10/2020',20)</v>
      </c>
      <c r="E58" s="15" t="str">
        <f t="shared" si="1"/>
        <v>INSERT INTO PAGAMENTO (codAbbonamento,dataPagamento,prezzo) VALUES ('13CDT602','17/10/2020',20)</v>
      </c>
    </row>
    <row r="59" spans="1:5" s="15" customFormat="1" x14ac:dyDescent="0.3">
      <c r="A59" s="15" t="s">
        <v>282</v>
      </c>
      <c r="B59" s="16" t="s">
        <v>281</v>
      </c>
      <c r="C59" s="15">
        <v>20</v>
      </c>
      <c r="D59" s="15" t="str">
        <f t="shared" si="0"/>
        <v>('13CDT602','17/11/2020',20)</v>
      </c>
      <c r="E59" s="15" t="str">
        <f t="shared" si="1"/>
        <v>INSERT INTO PAGAMENTO (codAbbonamento,dataPagamento,prezzo) VALUES ('13CDT602','17/11/2020',20)</v>
      </c>
    </row>
    <row r="60" spans="1:5" s="17" customFormat="1" x14ac:dyDescent="0.3">
      <c r="A60" s="17" t="s">
        <v>282</v>
      </c>
      <c r="B60" s="18" t="s">
        <v>289</v>
      </c>
      <c r="C60" s="17">
        <v>20</v>
      </c>
      <c r="D60" s="17" t="str">
        <f t="shared" si="0"/>
        <v>('13CDT602','17/12/2020',20)</v>
      </c>
      <c r="E60" s="15" t="str">
        <f t="shared" si="1"/>
        <v>INSERT INTO PAGAMENTO (codAbbonamento,dataPagamento,prezzo) VALUES ('13CDT602','17/12/2020',20)</v>
      </c>
    </row>
    <row r="61" spans="1:5" s="17" customFormat="1" x14ac:dyDescent="0.3">
      <c r="A61" s="17" t="s">
        <v>282</v>
      </c>
      <c r="B61" s="18" t="s">
        <v>1221</v>
      </c>
      <c r="C61" s="17">
        <v>20</v>
      </c>
      <c r="D61" s="17" t="str">
        <f t="shared" si="0"/>
        <v>('13CDT602','17/01/2021',20)</v>
      </c>
      <c r="E61" s="15" t="str">
        <f t="shared" si="1"/>
        <v>INSERT INTO PAGAMENTO (codAbbonamento,dataPagamento,prezzo) VALUES ('13CDT602','17/01/2021',20)</v>
      </c>
    </row>
    <row r="62" spans="1:5" s="17" customFormat="1" x14ac:dyDescent="0.3">
      <c r="A62" s="17" t="s">
        <v>282</v>
      </c>
      <c r="B62" s="18" t="s">
        <v>1222</v>
      </c>
      <c r="C62" s="17">
        <v>20</v>
      </c>
      <c r="D62" s="17" t="str">
        <f t="shared" si="0"/>
        <v>('13CDT602','17/02/2021',20)</v>
      </c>
      <c r="E62" s="15" t="str">
        <f t="shared" si="1"/>
        <v>INSERT INTO PAGAMENTO (codAbbonamento,dataPagamento,prezzo) VALUES ('13CDT602','17/02/2021',20)</v>
      </c>
    </row>
    <row r="63" spans="1:5" s="17" customFormat="1" x14ac:dyDescent="0.3">
      <c r="A63" s="17" t="s">
        <v>282</v>
      </c>
      <c r="B63" s="18" t="s">
        <v>1223</v>
      </c>
      <c r="C63" s="17">
        <v>20</v>
      </c>
      <c r="D63" s="17" t="str">
        <f t="shared" si="0"/>
        <v>('13CDT602','17/03/2021',20)</v>
      </c>
      <c r="E63" s="15" t="str">
        <f t="shared" si="1"/>
        <v>INSERT INTO PAGAMENTO (codAbbonamento,dataPagamento,prezzo) VALUES ('13CDT602','17/03/2021',20)</v>
      </c>
    </row>
    <row r="64" spans="1:5" s="17" customFormat="1" x14ac:dyDescent="0.3">
      <c r="A64" s="17" t="s">
        <v>282</v>
      </c>
      <c r="B64" s="18" t="s">
        <v>1224</v>
      </c>
      <c r="C64" s="17">
        <v>20</v>
      </c>
      <c r="D64" s="17" t="str">
        <f t="shared" si="0"/>
        <v>('13CDT602','17/04/2021',20)</v>
      </c>
      <c r="E64" s="15" t="str">
        <f t="shared" si="1"/>
        <v>INSERT INTO PAGAMENTO (codAbbonamento,dataPagamento,prezzo) VALUES ('13CDT602','17/04/2021',20)</v>
      </c>
    </row>
    <row r="65" spans="1:5" s="17" customFormat="1" x14ac:dyDescent="0.3">
      <c r="A65" s="17" t="s">
        <v>282</v>
      </c>
      <c r="B65" s="18" t="s">
        <v>1258</v>
      </c>
      <c r="C65" s="17">
        <v>20</v>
      </c>
      <c r="D65" s="17" t="str">
        <f t="shared" si="0"/>
        <v>('13CDT602','17/05/2021',20)</v>
      </c>
      <c r="E65" s="15" t="str">
        <f t="shared" si="1"/>
        <v>INSERT INTO PAGAMENTO (codAbbonamento,dataPagamento,prezzo) VALUES ('13CDT602','17/05/2021',20)</v>
      </c>
    </row>
    <row r="66" spans="1:5" s="17" customFormat="1" x14ac:dyDescent="0.3">
      <c r="A66" s="17" t="s">
        <v>282</v>
      </c>
      <c r="B66" s="18" t="s">
        <v>1259</v>
      </c>
      <c r="C66" s="17">
        <v>20</v>
      </c>
      <c r="D66" s="17" t="str">
        <f t="shared" si="0"/>
        <v>('13CDT602','17/06/2021',20)</v>
      </c>
      <c r="E66" s="15" t="str">
        <f t="shared" si="1"/>
        <v>INSERT INTO PAGAMENTO (codAbbonamento,dataPagamento,prezzo) VALUES ('13CDT602','17/06/2021',20)</v>
      </c>
    </row>
    <row r="67" spans="1:5" s="15" customFormat="1" x14ac:dyDescent="0.3">
      <c r="A67" s="15" t="s">
        <v>322</v>
      </c>
      <c r="B67" s="16" t="s">
        <v>321</v>
      </c>
      <c r="C67" s="15">
        <v>20</v>
      </c>
      <c r="D67" s="15" t="str">
        <f t="shared" si="0"/>
        <v>('13FRT586','13/01/2020',20)</v>
      </c>
      <c r="E67" s="15" t="str">
        <f t="shared" si="1"/>
        <v>INSERT INTO PAGAMENTO (codAbbonamento,dataPagamento,prezzo) VALUES ('13FRT586','13/01/2020',20)</v>
      </c>
    </row>
    <row r="68" spans="1:5" s="17" customFormat="1" x14ac:dyDescent="0.3">
      <c r="A68" s="17" t="s">
        <v>322</v>
      </c>
      <c r="B68" s="18" t="s">
        <v>1277</v>
      </c>
      <c r="C68" s="17">
        <v>20</v>
      </c>
      <c r="D68" s="17" t="str">
        <f t="shared" si="0"/>
        <v>('13FRT586','13/02/2020',20)</v>
      </c>
      <c r="E68" s="15" t="str">
        <f t="shared" si="1"/>
        <v>INSERT INTO PAGAMENTO (codAbbonamento,dataPagamento,prezzo) VALUES ('13FRT586','13/02/2020',20)</v>
      </c>
    </row>
    <row r="69" spans="1:5" s="17" customFormat="1" x14ac:dyDescent="0.3">
      <c r="A69" s="17" t="s">
        <v>322</v>
      </c>
      <c r="B69" s="18" t="s">
        <v>1279</v>
      </c>
      <c r="C69" s="17">
        <v>20</v>
      </c>
      <c r="D69" s="17" t="str">
        <f t="shared" si="0"/>
        <v>('13FRT586','13/03/2020',20)</v>
      </c>
      <c r="E69" s="15" t="str">
        <f t="shared" si="1"/>
        <v>INSERT INTO PAGAMENTO (codAbbonamento,dataPagamento,prezzo) VALUES ('13FRT586','13/03/2020',20)</v>
      </c>
    </row>
    <row r="70" spans="1:5" s="17" customFormat="1" x14ac:dyDescent="0.3">
      <c r="A70" s="17" t="s">
        <v>322</v>
      </c>
      <c r="B70" s="18" t="s">
        <v>1280</v>
      </c>
      <c r="C70" s="17">
        <v>20</v>
      </c>
      <c r="D70" s="17" t="str">
        <f t="shared" si="0"/>
        <v>('13FRT586','13/04/2020',20)</v>
      </c>
      <c r="E70" s="15" t="str">
        <f t="shared" si="1"/>
        <v>INSERT INTO PAGAMENTO (codAbbonamento,dataPagamento,prezzo) VALUES ('13FRT586','13/04/2020',20)</v>
      </c>
    </row>
    <row r="71" spans="1:5" s="17" customFormat="1" x14ac:dyDescent="0.3">
      <c r="A71" s="17" t="s">
        <v>322</v>
      </c>
      <c r="B71" s="18" t="s">
        <v>1281</v>
      </c>
      <c r="C71" s="17">
        <v>20</v>
      </c>
      <c r="D71" s="17" t="str">
        <f t="shared" si="0"/>
        <v>('13FRT586','13/05/2020',20)</v>
      </c>
      <c r="E71" s="15" t="str">
        <f t="shared" si="1"/>
        <v>INSERT INTO PAGAMENTO (codAbbonamento,dataPagamento,prezzo) VALUES ('13FRT586','13/05/2020',20)</v>
      </c>
    </row>
    <row r="72" spans="1:5" s="17" customFormat="1" x14ac:dyDescent="0.3">
      <c r="A72" s="17" t="s">
        <v>322</v>
      </c>
      <c r="B72" s="18" t="s">
        <v>1282</v>
      </c>
      <c r="C72" s="17">
        <v>20</v>
      </c>
      <c r="D72" s="17" t="str">
        <f t="shared" si="0"/>
        <v>('13FRT586','13/06/2020',20)</v>
      </c>
      <c r="E72" s="15" t="str">
        <f t="shared" si="1"/>
        <v>INSERT INTO PAGAMENTO (codAbbonamento,dataPagamento,prezzo) VALUES ('13FRT586','13/06/2020',20)</v>
      </c>
    </row>
    <row r="73" spans="1:5" s="17" customFormat="1" x14ac:dyDescent="0.3">
      <c r="A73" s="17" t="s">
        <v>322</v>
      </c>
      <c r="B73" s="18" t="s">
        <v>293</v>
      </c>
      <c r="C73" s="17">
        <v>20</v>
      </c>
      <c r="D73" s="17" t="str">
        <f t="shared" si="0"/>
        <v>('13FRT586','13/07/2020',20)</v>
      </c>
      <c r="E73" s="15" t="str">
        <f t="shared" si="1"/>
        <v>INSERT INTO PAGAMENTO (codAbbonamento,dataPagamento,prezzo) VALUES ('13FRT586','13/07/2020',20)</v>
      </c>
    </row>
    <row r="74" spans="1:5" s="17" customFormat="1" x14ac:dyDescent="0.3">
      <c r="A74" s="17" t="s">
        <v>322</v>
      </c>
      <c r="B74" s="18" t="s">
        <v>1283</v>
      </c>
      <c r="C74" s="17">
        <v>20</v>
      </c>
      <c r="D74" s="17" t="str">
        <f t="shared" si="0"/>
        <v>('13FRT586','13/08/2020',20)</v>
      </c>
      <c r="E74" s="15" t="str">
        <f t="shared" si="1"/>
        <v>INSERT INTO PAGAMENTO (codAbbonamento,dataPagamento,prezzo) VALUES ('13FRT586','13/08/2020',20)</v>
      </c>
    </row>
    <row r="75" spans="1:5" s="17" customFormat="1" x14ac:dyDescent="0.3">
      <c r="A75" s="17" t="s">
        <v>322</v>
      </c>
      <c r="B75" s="18" t="s">
        <v>1284</v>
      </c>
      <c r="C75" s="17">
        <v>20</v>
      </c>
      <c r="D75" s="17" t="str">
        <f t="shared" si="0"/>
        <v>('13FRT586','13/09/2020',20)</v>
      </c>
      <c r="E75" s="15" t="str">
        <f t="shared" si="1"/>
        <v>INSERT INTO PAGAMENTO (codAbbonamento,dataPagamento,prezzo) VALUES ('13FRT586','13/09/2020',20)</v>
      </c>
    </row>
    <row r="76" spans="1:5" s="17" customFormat="1" x14ac:dyDescent="0.3">
      <c r="A76" s="17" t="s">
        <v>322</v>
      </c>
      <c r="B76" s="18" t="s">
        <v>1285</v>
      </c>
      <c r="C76" s="17">
        <v>20</v>
      </c>
      <c r="D76" s="17" t="str">
        <f t="shared" si="0"/>
        <v>('13FRT586','13/10/2020',20)</v>
      </c>
      <c r="E76" s="15" t="str">
        <f t="shared" si="1"/>
        <v>INSERT INTO PAGAMENTO (codAbbonamento,dataPagamento,prezzo) VALUES ('13FRT586','13/10/2020',20)</v>
      </c>
    </row>
    <row r="77" spans="1:5" s="17" customFormat="1" x14ac:dyDescent="0.3">
      <c r="A77" s="17" t="s">
        <v>322</v>
      </c>
      <c r="B77" s="18" t="s">
        <v>1286</v>
      </c>
      <c r="C77" s="17">
        <v>20</v>
      </c>
      <c r="D77" s="17" t="str">
        <f t="shared" si="0"/>
        <v>('13FRT586','13/11/2020',20)</v>
      </c>
      <c r="E77" s="15" t="str">
        <f t="shared" si="1"/>
        <v>INSERT INTO PAGAMENTO (codAbbonamento,dataPagamento,prezzo) VALUES ('13FRT586','13/11/2020',20)</v>
      </c>
    </row>
    <row r="78" spans="1:5" s="17" customFormat="1" x14ac:dyDescent="0.3">
      <c r="A78" s="17" t="s">
        <v>322</v>
      </c>
      <c r="B78" s="18" t="s">
        <v>1287</v>
      </c>
      <c r="C78" s="17">
        <v>20</v>
      </c>
      <c r="D78" s="17" t="str">
        <f t="shared" si="0"/>
        <v>('13FRT586','13/12/2020',20)</v>
      </c>
      <c r="E78" s="15" t="str">
        <f t="shared" si="1"/>
        <v>INSERT INTO PAGAMENTO (codAbbonamento,dataPagamento,prezzo) VALUES ('13FRT586','13/12/2020',20)</v>
      </c>
    </row>
    <row r="79" spans="1:5" s="17" customFormat="1" x14ac:dyDescent="0.3">
      <c r="A79" s="17" t="s">
        <v>322</v>
      </c>
      <c r="B79" s="18" t="s">
        <v>1276</v>
      </c>
      <c r="C79" s="17">
        <v>20</v>
      </c>
      <c r="D79" s="17" t="str">
        <f t="shared" si="0"/>
        <v>('13FRT586','13/01/2021',20)</v>
      </c>
      <c r="E79" s="15" t="str">
        <f t="shared" si="1"/>
        <v>INSERT INTO PAGAMENTO (codAbbonamento,dataPagamento,prezzo) VALUES ('13FRT586','13/01/2021',20)</v>
      </c>
    </row>
    <row r="80" spans="1:5" s="17" customFormat="1" x14ac:dyDescent="0.3">
      <c r="A80" s="17" t="s">
        <v>322</v>
      </c>
      <c r="B80" s="18" t="s">
        <v>1278</v>
      </c>
      <c r="C80" s="17">
        <v>20</v>
      </c>
      <c r="D80" s="17" t="str">
        <f t="shared" si="0"/>
        <v>('13FRT586','13/02/2021',20)</v>
      </c>
      <c r="E80" s="15" t="str">
        <f t="shared" si="1"/>
        <v>INSERT INTO PAGAMENTO (codAbbonamento,dataPagamento,prezzo) VALUES ('13FRT586','13/02/2021',20)</v>
      </c>
    </row>
    <row r="81" spans="1:5" s="17" customFormat="1" x14ac:dyDescent="0.3">
      <c r="A81" s="17" t="s">
        <v>322</v>
      </c>
      <c r="B81" s="18" t="s">
        <v>1288</v>
      </c>
      <c r="C81" s="17">
        <v>20</v>
      </c>
      <c r="D81" s="17" t="str">
        <f t="shared" si="0"/>
        <v>('13FRT586','13/03/2021',20)</v>
      </c>
      <c r="E81" s="15" t="str">
        <f t="shared" si="1"/>
        <v>INSERT INTO PAGAMENTO (codAbbonamento,dataPagamento,prezzo) VALUES ('13FRT586','13/03/2021',20)</v>
      </c>
    </row>
    <row r="82" spans="1:5" s="17" customFormat="1" x14ac:dyDescent="0.3">
      <c r="A82" s="17" t="s">
        <v>322</v>
      </c>
      <c r="B82" s="18" t="s">
        <v>1289</v>
      </c>
      <c r="C82" s="17">
        <v>20</v>
      </c>
      <c r="D82" s="17" t="str">
        <f t="shared" si="0"/>
        <v>('13FRT586','13/04/2021',20)</v>
      </c>
      <c r="E82" s="15" t="str">
        <f t="shared" si="1"/>
        <v>INSERT INTO PAGAMENTO (codAbbonamento,dataPagamento,prezzo) VALUES ('13FRT586','13/04/2021',20)</v>
      </c>
    </row>
    <row r="83" spans="1:5" s="17" customFormat="1" x14ac:dyDescent="0.3">
      <c r="A83" s="17" t="s">
        <v>322</v>
      </c>
      <c r="B83" s="18" t="s">
        <v>1290</v>
      </c>
      <c r="C83" s="17">
        <v>20</v>
      </c>
      <c r="D83" s="17" t="str">
        <f t="shared" si="0"/>
        <v>('13FRT586','13/05/2021',20)</v>
      </c>
      <c r="E83" s="15" t="str">
        <f t="shared" si="1"/>
        <v>INSERT INTO PAGAMENTO (codAbbonamento,dataPagamento,prezzo) VALUES ('13FRT586','13/05/2021',20)</v>
      </c>
    </row>
    <row r="84" spans="1:5" s="17" customFormat="1" x14ac:dyDescent="0.3">
      <c r="A84" s="17" t="s">
        <v>322</v>
      </c>
      <c r="B84" s="18" t="s">
        <v>1291</v>
      </c>
      <c r="C84" s="17">
        <v>20</v>
      </c>
      <c r="D84" s="17" t="str">
        <f t="shared" si="0"/>
        <v>('13FRT586','13/06/2021',20)</v>
      </c>
      <c r="E84" s="15" t="str">
        <f t="shared" si="1"/>
        <v>INSERT INTO PAGAMENTO (codAbbonamento,dataPagamento,prezzo) VALUES ('13FRT586','13/06/2021',20)</v>
      </c>
    </row>
    <row r="85" spans="1:5" s="15" customFormat="1" x14ac:dyDescent="0.3">
      <c r="A85" s="15" t="s">
        <v>318</v>
      </c>
      <c r="B85" s="16" t="s">
        <v>320</v>
      </c>
      <c r="C85" s="15">
        <v>30</v>
      </c>
      <c r="D85" s="15" t="str">
        <f t="shared" si="0"/>
        <v>('13FRT587','14/01/2020',30)</v>
      </c>
      <c r="E85" s="15" t="str">
        <f t="shared" si="1"/>
        <v>INSERT INTO PAGAMENTO (codAbbonamento,dataPagamento,prezzo) VALUES ('13FRT587','14/01/2020',30)</v>
      </c>
    </row>
    <row r="86" spans="1:5" s="15" customFormat="1" x14ac:dyDescent="0.3">
      <c r="A86" s="15" t="s">
        <v>318</v>
      </c>
      <c r="B86" s="16" t="s">
        <v>319</v>
      </c>
      <c r="C86" s="15">
        <v>30</v>
      </c>
      <c r="D86" s="15" t="str">
        <f t="shared" si="0"/>
        <v>('13FRT587','14/02/2020',30)</v>
      </c>
      <c r="E86" s="15" t="str">
        <f t="shared" si="1"/>
        <v>INSERT INTO PAGAMENTO (codAbbonamento,dataPagamento,prezzo) VALUES ('13FRT587','14/02/2020',30)</v>
      </c>
    </row>
    <row r="87" spans="1:5" s="15" customFormat="1" x14ac:dyDescent="0.3">
      <c r="A87" s="15" t="s">
        <v>318</v>
      </c>
      <c r="B87" s="16" t="s">
        <v>317</v>
      </c>
      <c r="C87" s="15">
        <v>30</v>
      </c>
      <c r="D87" s="15" t="str">
        <f t="shared" si="0"/>
        <v>('13FRT587','14/03/2020',30)</v>
      </c>
      <c r="E87" s="15" t="str">
        <f t="shared" si="1"/>
        <v>INSERT INTO PAGAMENTO (codAbbonamento,dataPagamento,prezzo) VALUES ('13FRT587','14/03/2020',30)</v>
      </c>
    </row>
    <row r="88" spans="1:5" s="17" customFormat="1" x14ac:dyDescent="0.3">
      <c r="A88" s="17" t="s">
        <v>318</v>
      </c>
      <c r="B88" s="18" t="s">
        <v>1292</v>
      </c>
      <c r="C88" s="17">
        <v>30</v>
      </c>
      <c r="D88" s="17" t="str">
        <f t="shared" si="0"/>
        <v>('13FRT587','14/04/2020',30)</v>
      </c>
      <c r="E88" s="15" t="str">
        <f t="shared" si="1"/>
        <v>INSERT INTO PAGAMENTO (codAbbonamento,dataPagamento,prezzo) VALUES ('13FRT587','14/04/2020',30)</v>
      </c>
    </row>
    <row r="89" spans="1:5" s="17" customFormat="1" x14ac:dyDescent="0.3">
      <c r="A89" s="17" t="s">
        <v>318</v>
      </c>
      <c r="B89" s="18" t="s">
        <v>1293</v>
      </c>
      <c r="C89" s="17">
        <v>30</v>
      </c>
      <c r="D89" s="17" t="str">
        <f t="shared" si="0"/>
        <v>('13FRT587','14/05/2020',30)</v>
      </c>
      <c r="E89" s="15" t="str">
        <f t="shared" si="1"/>
        <v>INSERT INTO PAGAMENTO (codAbbonamento,dataPagamento,prezzo) VALUES ('13FRT587','14/05/2020',30)</v>
      </c>
    </row>
    <row r="90" spans="1:5" s="17" customFormat="1" x14ac:dyDescent="0.3">
      <c r="A90" s="17" t="s">
        <v>318</v>
      </c>
      <c r="B90" s="18" t="s">
        <v>1294</v>
      </c>
      <c r="C90" s="17">
        <v>30</v>
      </c>
      <c r="D90" s="17" t="str">
        <f t="shared" si="0"/>
        <v>('13FRT587','14/06/2020',30)</v>
      </c>
      <c r="E90" s="15" t="str">
        <f t="shared" si="1"/>
        <v>INSERT INTO PAGAMENTO (codAbbonamento,dataPagamento,prezzo) VALUES ('13FRT587','14/06/2020',30)</v>
      </c>
    </row>
    <row r="91" spans="1:5" s="17" customFormat="1" x14ac:dyDescent="0.3">
      <c r="A91" s="17" t="s">
        <v>318</v>
      </c>
      <c r="B91" s="18" t="s">
        <v>1295</v>
      </c>
      <c r="C91" s="17">
        <v>30</v>
      </c>
      <c r="D91" s="17" t="str">
        <f t="shared" si="0"/>
        <v>('13FRT587','14/07/2020',30)</v>
      </c>
      <c r="E91" s="15" t="str">
        <f t="shared" si="1"/>
        <v>INSERT INTO PAGAMENTO (codAbbonamento,dataPagamento,prezzo) VALUES ('13FRT587','14/07/2020',30)</v>
      </c>
    </row>
    <row r="92" spans="1:5" s="17" customFormat="1" x14ac:dyDescent="0.3">
      <c r="A92" s="17" t="s">
        <v>318</v>
      </c>
      <c r="B92" s="18" t="s">
        <v>1296</v>
      </c>
      <c r="C92" s="17">
        <v>30</v>
      </c>
      <c r="D92" s="17" t="str">
        <f t="shared" si="0"/>
        <v>('13FRT587','14/08/2020',30)</v>
      </c>
      <c r="E92" s="15" t="str">
        <f t="shared" si="1"/>
        <v>INSERT INTO PAGAMENTO (codAbbonamento,dataPagamento,prezzo) VALUES ('13FRT587','14/08/2020',30)</v>
      </c>
    </row>
    <row r="93" spans="1:5" s="17" customFormat="1" x14ac:dyDescent="0.3">
      <c r="A93" s="17" t="s">
        <v>318</v>
      </c>
      <c r="B93" s="18" t="s">
        <v>1297</v>
      </c>
      <c r="C93" s="17">
        <v>30</v>
      </c>
      <c r="D93" s="17" t="str">
        <f t="shared" si="0"/>
        <v>('13FRT587','14/09/2020',30)</v>
      </c>
      <c r="E93" s="15" t="str">
        <f t="shared" si="1"/>
        <v>INSERT INTO PAGAMENTO (codAbbonamento,dataPagamento,prezzo) VALUES ('13FRT587','14/09/2020',30)</v>
      </c>
    </row>
    <row r="94" spans="1:5" s="17" customFormat="1" x14ac:dyDescent="0.3">
      <c r="A94" s="17" t="s">
        <v>318</v>
      </c>
      <c r="B94" s="18" t="s">
        <v>1298</v>
      </c>
      <c r="C94" s="17">
        <v>30</v>
      </c>
      <c r="D94" s="17" t="str">
        <f t="shared" si="0"/>
        <v>('13FRT587','14/10/2020',30)</v>
      </c>
      <c r="E94" s="15" t="str">
        <f t="shared" si="1"/>
        <v>INSERT INTO PAGAMENTO (codAbbonamento,dataPagamento,prezzo) VALUES ('13FRT587','14/10/2020',30)</v>
      </c>
    </row>
    <row r="95" spans="1:5" s="17" customFormat="1" x14ac:dyDescent="0.3">
      <c r="A95" s="17" t="s">
        <v>318</v>
      </c>
      <c r="B95" s="18" t="s">
        <v>1299</v>
      </c>
      <c r="C95" s="17">
        <v>30</v>
      </c>
      <c r="D95" s="17" t="str">
        <f t="shared" si="0"/>
        <v>('13FRT587','14/11/2020',30)</v>
      </c>
      <c r="E95" s="15" t="str">
        <f t="shared" si="1"/>
        <v>INSERT INTO PAGAMENTO (codAbbonamento,dataPagamento,prezzo) VALUES ('13FRT587','14/11/2020',30)</v>
      </c>
    </row>
    <row r="96" spans="1:5" s="17" customFormat="1" x14ac:dyDescent="0.3">
      <c r="A96" s="17" t="s">
        <v>318</v>
      </c>
      <c r="B96" s="18" t="s">
        <v>1300</v>
      </c>
      <c r="C96" s="17">
        <v>30</v>
      </c>
      <c r="D96" s="17" t="str">
        <f t="shared" si="0"/>
        <v>('13FRT587','14/12/2020',30)</v>
      </c>
      <c r="E96" s="15" t="str">
        <f t="shared" si="1"/>
        <v>INSERT INTO PAGAMENTO (codAbbonamento,dataPagamento,prezzo) VALUES ('13FRT587','14/12/2020',30)</v>
      </c>
    </row>
    <row r="97" spans="1:5" s="17" customFormat="1" x14ac:dyDescent="0.3">
      <c r="A97" s="17" t="s">
        <v>318</v>
      </c>
      <c r="B97" s="18" t="s">
        <v>1301</v>
      </c>
      <c r="C97" s="17">
        <v>30</v>
      </c>
      <c r="D97" s="17" t="str">
        <f t="shared" si="0"/>
        <v>('13FRT587','14/01/2021',30)</v>
      </c>
      <c r="E97" s="15" t="str">
        <f t="shared" si="1"/>
        <v>INSERT INTO PAGAMENTO (codAbbonamento,dataPagamento,prezzo) VALUES ('13FRT587','14/01/2021',30)</v>
      </c>
    </row>
    <row r="98" spans="1:5" s="17" customFormat="1" x14ac:dyDescent="0.3">
      <c r="A98" s="17" t="s">
        <v>318</v>
      </c>
      <c r="B98" s="18" t="s">
        <v>1302</v>
      </c>
      <c r="C98" s="17">
        <v>30</v>
      </c>
      <c r="D98" s="17" t="str">
        <f t="shared" si="0"/>
        <v>('13FRT587','14/02/2021',30)</v>
      </c>
      <c r="E98" s="15" t="str">
        <f t="shared" si="1"/>
        <v>INSERT INTO PAGAMENTO (codAbbonamento,dataPagamento,prezzo) VALUES ('13FRT587','14/02/2021',30)</v>
      </c>
    </row>
    <row r="99" spans="1:5" s="17" customFormat="1" x14ac:dyDescent="0.3">
      <c r="A99" s="17" t="s">
        <v>318</v>
      </c>
      <c r="B99" s="18" t="s">
        <v>1303</v>
      </c>
      <c r="C99" s="17">
        <v>30</v>
      </c>
      <c r="D99" s="17" t="str">
        <f t="shared" si="0"/>
        <v>('13FRT587','14/03/2021',30)</v>
      </c>
      <c r="E99" s="15" t="str">
        <f t="shared" si="1"/>
        <v>INSERT INTO PAGAMENTO (codAbbonamento,dataPagamento,prezzo) VALUES ('13FRT587','14/03/2021',30)</v>
      </c>
    </row>
    <row r="100" spans="1:5" s="17" customFormat="1" x14ac:dyDescent="0.3">
      <c r="A100" s="17" t="s">
        <v>318</v>
      </c>
      <c r="B100" s="18" t="s">
        <v>1304</v>
      </c>
      <c r="C100" s="17">
        <v>30</v>
      </c>
      <c r="D100" s="17" t="str">
        <f t="shared" si="0"/>
        <v>('13FRT587','14/04/2021',30)</v>
      </c>
      <c r="E100" s="15" t="str">
        <f t="shared" si="1"/>
        <v>INSERT INTO PAGAMENTO (codAbbonamento,dataPagamento,prezzo) VALUES ('13FRT587','14/04/2021',30)</v>
      </c>
    </row>
    <row r="101" spans="1:5" s="17" customFormat="1" x14ac:dyDescent="0.3">
      <c r="A101" s="17" t="s">
        <v>318</v>
      </c>
      <c r="B101" s="18" t="s">
        <v>1305</v>
      </c>
      <c r="C101" s="17">
        <v>30</v>
      </c>
      <c r="D101" s="17" t="str">
        <f t="shared" si="0"/>
        <v>('13FRT587','14/05/2021',30)</v>
      </c>
      <c r="E101" s="15" t="str">
        <f t="shared" si="1"/>
        <v>INSERT INTO PAGAMENTO (codAbbonamento,dataPagamento,prezzo) VALUES ('13FRT587','14/05/2021',30)</v>
      </c>
    </row>
    <row r="102" spans="1:5" s="17" customFormat="1" x14ac:dyDescent="0.3">
      <c r="A102" s="17" t="s">
        <v>318</v>
      </c>
      <c r="B102" s="18" t="s">
        <v>1306</v>
      </c>
      <c r="C102" s="17">
        <v>30</v>
      </c>
      <c r="D102" s="17" t="str">
        <f t="shared" si="0"/>
        <v>('13FRT587','14/06/2021',30)</v>
      </c>
      <c r="E102" s="15" t="str">
        <f t="shared" si="1"/>
        <v>INSERT INTO PAGAMENTO (codAbbonamento,dataPagamento,prezzo) VALUES ('13FRT587','14/06/2021',30)</v>
      </c>
    </row>
    <row r="103" spans="1:5" s="15" customFormat="1" x14ac:dyDescent="0.3">
      <c r="A103" s="15" t="s">
        <v>315</v>
      </c>
      <c r="B103" s="16" t="s">
        <v>316</v>
      </c>
      <c r="C103" s="15">
        <v>30</v>
      </c>
      <c r="D103" s="15" t="str">
        <f t="shared" si="0"/>
        <v>('13FRT588','15/03/2020',30)</v>
      </c>
      <c r="E103" s="15" t="str">
        <f t="shared" si="1"/>
        <v>INSERT INTO PAGAMENTO (codAbbonamento,dataPagamento,prezzo) VALUES ('13FRT588','15/03/2020',30)</v>
      </c>
    </row>
    <row r="104" spans="1:5" s="15" customFormat="1" x14ac:dyDescent="0.3">
      <c r="A104" s="15" t="s">
        <v>315</v>
      </c>
      <c r="B104" s="16" t="s">
        <v>314</v>
      </c>
      <c r="C104" s="15">
        <v>30</v>
      </c>
      <c r="D104" s="15" t="str">
        <f t="shared" si="0"/>
        <v>('13FRT588','15/04/2020',30)</v>
      </c>
      <c r="E104" s="15" t="str">
        <f t="shared" si="1"/>
        <v>INSERT INTO PAGAMENTO (codAbbonamento,dataPagamento,prezzo) VALUES ('13FRT588','15/04/2020',30)</v>
      </c>
    </row>
    <row r="105" spans="1:5" s="17" customFormat="1" x14ac:dyDescent="0.3">
      <c r="A105" s="17" t="s">
        <v>315</v>
      </c>
      <c r="B105" s="18" t="s">
        <v>1353</v>
      </c>
      <c r="C105" s="17">
        <v>30</v>
      </c>
      <c r="D105" s="17" t="str">
        <f t="shared" ref="D105:D118" si="4">_xlfn.CONCAT("('",A105,"','",B105,"',",C105,")")</f>
        <v>('13FRT588','15/05/2020',30)</v>
      </c>
      <c r="E105" s="15" t="str">
        <f t="shared" ref="E105:E118" si="5">_xlfn.CONCAT("INSERT INTO PAGAMENTO (",$A$1,",",$B$1,",",$C$1,")"," VALUES ",D105)</f>
        <v>INSERT INTO PAGAMENTO (codAbbonamento,dataPagamento,prezzo) VALUES ('13FRT588','15/05/2020',30)</v>
      </c>
    </row>
    <row r="106" spans="1:5" s="17" customFormat="1" x14ac:dyDescent="0.3">
      <c r="A106" s="17" t="s">
        <v>315</v>
      </c>
      <c r="B106" s="18" t="s">
        <v>1354</v>
      </c>
      <c r="C106" s="17">
        <v>30</v>
      </c>
      <c r="D106" s="17" t="str">
        <f t="shared" si="4"/>
        <v>('13FRT588','15/06/2020',30)</v>
      </c>
      <c r="E106" s="15" t="str">
        <f t="shared" si="5"/>
        <v>INSERT INTO PAGAMENTO (codAbbonamento,dataPagamento,prezzo) VALUES ('13FRT588','15/06/2020',30)</v>
      </c>
    </row>
    <row r="107" spans="1:5" s="17" customFormat="1" x14ac:dyDescent="0.3">
      <c r="A107" s="17" t="s">
        <v>315</v>
      </c>
      <c r="B107" s="18" t="s">
        <v>1355</v>
      </c>
      <c r="C107" s="17">
        <v>30</v>
      </c>
      <c r="D107" s="17" t="str">
        <f t="shared" si="4"/>
        <v>('13FRT588','15/07/2020',30)</v>
      </c>
      <c r="E107" s="15" t="str">
        <f t="shared" si="5"/>
        <v>INSERT INTO PAGAMENTO (codAbbonamento,dataPagamento,prezzo) VALUES ('13FRT588','15/07/2020',30)</v>
      </c>
    </row>
    <row r="108" spans="1:5" s="17" customFormat="1" x14ac:dyDescent="0.3">
      <c r="A108" s="17" t="s">
        <v>315</v>
      </c>
      <c r="B108" s="18" t="s">
        <v>1356</v>
      </c>
      <c r="C108" s="17">
        <v>30</v>
      </c>
      <c r="D108" s="17" t="str">
        <f t="shared" si="4"/>
        <v>('13FRT588','15/08/2020',30)</v>
      </c>
      <c r="E108" s="15" t="str">
        <f t="shared" si="5"/>
        <v>INSERT INTO PAGAMENTO (codAbbonamento,dataPagamento,prezzo) VALUES ('13FRT588','15/08/2020',30)</v>
      </c>
    </row>
    <row r="109" spans="1:5" s="17" customFormat="1" x14ac:dyDescent="0.3">
      <c r="A109" s="17" t="s">
        <v>315</v>
      </c>
      <c r="B109" s="18" t="s">
        <v>1357</v>
      </c>
      <c r="C109" s="17">
        <v>30</v>
      </c>
      <c r="D109" s="17" t="str">
        <f t="shared" si="4"/>
        <v>('13FRT588','15/09/2020',30)</v>
      </c>
      <c r="E109" s="15" t="str">
        <f t="shared" si="5"/>
        <v>INSERT INTO PAGAMENTO (codAbbonamento,dataPagamento,prezzo) VALUES ('13FRT588','15/09/2020',30)</v>
      </c>
    </row>
    <row r="110" spans="1:5" s="17" customFormat="1" x14ac:dyDescent="0.3">
      <c r="A110" s="17" t="s">
        <v>315</v>
      </c>
      <c r="B110" s="18" t="s">
        <v>1358</v>
      </c>
      <c r="C110" s="17">
        <v>30</v>
      </c>
      <c r="D110" s="17" t="str">
        <f t="shared" si="4"/>
        <v>('13FRT588','15/10/2020',30)</v>
      </c>
      <c r="E110" s="15" t="str">
        <f t="shared" si="5"/>
        <v>INSERT INTO PAGAMENTO (codAbbonamento,dataPagamento,prezzo) VALUES ('13FRT588','15/10/2020',30)</v>
      </c>
    </row>
    <row r="111" spans="1:5" s="17" customFormat="1" x14ac:dyDescent="0.3">
      <c r="A111" s="17" t="s">
        <v>315</v>
      </c>
      <c r="B111" s="18" t="s">
        <v>1359</v>
      </c>
      <c r="C111" s="17">
        <v>30</v>
      </c>
      <c r="D111" s="17" t="str">
        <f t="shared" si="4"/>
        <v>('13FRT588','15/11/2020',30)</v>
      </c>
      <c r="E111" s="15" t="str">
        <f t="shared" si="5"/>
        <v>INSERT INTO PAGAMENTO (codAbbonamento,dataPagamento,prezzo) VALUES ('13FRT588','15/11/2020',30)</v>
      </c>
    </row>
    <row r="112" spans="1:5" s="17" customFormat="1" x14ac:dyDescent="0.3">
      <c r="A112" s="17" t="s">
        <v>315</v>
      </c>
      <c r="B112" s="18" t="s">
        <v>1360</v>
      </c>
      <c r="C112" s="17">
        <v>30</v>
      </c>
      <c r="D112" s="17" t="str">
        <f t="shared" si="4"/>
        <v>('13FRT588','15/12/2020',30)</v>
      </c>
      <c r="E112" s="15" t="str">
        <f t="shared" si="5"/>
        <v>INSERT INTO PAGAMENTO (codAbbonamento,dataPagamento,prezzo) VALUES ('13FRT588','15/12/2020',30)</v>
      </c>
    </row>
    <row r="113" spans="1:5" s="17" customFormat="1" x14ac:dyDescent="0.3">
      <c r="A113" s="17" t="s">
        <v>315</v>
      </c>
      <c r="B113" s="18" t="s">
        <v>1361</v>
      </c>
      <c r="C113" s="17">
        <v>30</v>
      </c>
      <c r="D113" s="17" t="str">
        <f t="shared" si="4"/>
        <v>('13FRT588','15/01/2021',30)</v>
      </c>
      <c r="E113" s="15" t="str">
        <f t="shared" si="5"/>
        <v>INSERT INTO PAGAMENTO (codAbbonamento,dataPagamento,prezzo) VALUES ('13FRT588','15/01/2021',30)</v>
      </c>
    </row>
    <row r="114" spans="1:5" s="17" customFormat="1" x14ac:dyDescent="0.3">
      <c r="A114" s="17" t="s">
        <v>315</v>
      </c>
      <c r="B114" s="18" t="s">
        <v>1362</v>
      </c>
      <c r="C114" s="17">
        <v>30</v>
      </c>
      <c r="D114" s="17" t="str">
        <f t="shared" si="4"/>
        <v>('13FRT588','15/02/2021',30)</v>
      </c>
      <c r="E114" s="15" t="str">
        <f t="shared" si="5"/>
        <v>INSERT INTO PAGAMENTO (codAbbonamento,dataPagamento,prezzo) VALUES ('13FRT588','15/02/2021',30)</v>
      </c>
    </row>
    <row r="115" spans="1:5" s="17" customFormat="1" x14ac:dyDescent="0.3">
      <c r="A115" s="17" t="s">
        <v>315</v>
      </c>
      <c r="B115" s="18" t="s">
        <v>1363</v>
      </c>
      <c r="C115" s="17">
        <v>30</v>
      </c>
      <c r="D115" s="17" t="str">
        <f t="shared" si="4"/>
        <v>('13FRT588','15/03/2021',30)</v>
      </c>
      <c r="E115" s="15" t="str">
        <f t="shared" si="5"/>
        <v>INSERT INTO PAGAMENTO (codAbbonamento,dataPagamento,prezzo) VALUES ('13FRT588','15/03/2021',30)</v>
      </c>
    </row>
    <row r="116" spans="1:5" s="17" customFormat="1" x14ac:dyDescent="0.3">
      <c r="A116" s="17" t="s">
        <v>315</v>
      </c>
      <c r="B116" s="18" t="s">
        <v>1364</v>
      </c>
      <c r="C116" s="17">
        <v>30</v>
      </c>
      <c r="D116" s="17" t="str">
        <f t="shared" si="4"/>
        <v>('13FRT588','15/04/2021',30)</v>
      </c>
      <c r="E116" s="15" t="str">
        <f t="shared" si="5"/>
        <v>INSERT INTO PAGAMENTO (codAbbonamento,dataPagamento,prezzo) VALUES ('13FRT588','15/04/2021',30)</v>
      </c>
    </row>
    <row r="117" spans="1:5" s="17" customFormat="1" x14ac:dyDescent="0.3">
      <c r="A117" s="17" t="s">
        <v>315</v>
      </c>
      <c r="B117" s="18" t="s">
        <v>1365</v>
      </c>
      <c r="C117" s="17">
        <v>30</v>
      </c>
      <c r="D117" s="17" t="str">
        <f t="shared" si="4"/>
        <v>('13FRT588','15/05/2021',30)</v>
      </c>
      <c r="E117" s="15" t="str">
        <f t="shared" si="5"/>
        <v>INSERT INTO PAGAMENTO (codAbbonamento,dataPagamento,prezzo) VALUES ('13FRT588','15/05/2021',30)</v>
      </c>
    </row>
    <row r="118" spans="1:5" s="17" customFormat="1" x14ac:dyDescent="0.3">
      <c r="A118" s="17" t="s">
        <v>315</v>
      </c>
      <c r="B118" s="18" t="s">
        <v>1366</v>
      </c>
      <c r="C118" s="17">
        <v>30</v>
      </c>
      <c r="D118" s="17" t="str">
        <f t="shared" si="4"/>
        <v>('13FRT588','15/06/2021',30)</v>
      </c>
      <c r="E118" s="15" t="str">
        <f t="shared" si="5"/>
        <v>INSERT INTO PAGAMENTO (codAbbonamento,dataPagamento,prezzo) VALUES ('13FRT588','15/06/2021',30)</v>
      </c>
    </row>
    <row r="119" spans="1:5" s="15" customFormat="1" x14ac:dyDescent="0.3">
      <c r="A119" s="15" t="s">
        <v>313</v>
      </c>
      <c r="B119" s="16" t="s">
        <v>312</v>
      </c>
      <c r="C119" s="15">
        <v>30</v>
      </c>
      <c r="D119" s="15" t="str">
        <f t="shared" si="0"/>
        <v>('13FRT589','16/10/2020',30)</v>
      </c>
      <c r="E119" s="15" t="str">
        <f t="shared" si="1"/>
        <v>INSERT INTO PAGAMENTO (codAbbonamento,dataPagamento,prezzo) VALUES ('13FRT589','16/10/2020',30)</v>
      </c>
    </row>
    <row r="120" spans="1:5" s="17" customFormat="1" x14ac:dyDescent="0.3">
      <c r="A120" s="17" t="s">
        <v>313</v>
      </c>
      <c r="B120" s="18" t="s">
        <v>1309</v>
      </c>
      <c r="C120" s="17">
        <v>30</v>
      </c>
      <c r="D120" s="17" t="str">
        <f t="shared" si="0"/>
        <v>('13FRT589','16/11/2020',30)</v>
      </c>
      <c r="E120" s="15" t="str">
        <f t="shared" si="1"/>
        <v>INSERT INTO PAGAMENTO (codAbbonamento,dataPagamento,prezzo) VALUES ('13FRT589','16/11/2020',30)</v>
      </c>
    </row>
    <row r="121" spans="1:5" s="17" customFormat="1" x14ac:dyDescent="0.3">
      <c r="A121" s="17" t="s">
        <v>313</v>
      </c>
      <c r="B121" s="18" t="s">
        <v>1310</v>
      </c>
      <c r="C121" s="17">
        <v>30</v>
      </c>
      <c r="D121" s="17" t="str">
        <f t="shared" si="0"/>
        <v>('13FRT589','16/12/2020',30)</v>
      </c>
      <c r="E121" s="15" t="str">
        <f t="shared" si="1"/>
        <v>INSERT INTO PAGAMENTO (codAbbonamento,dataPagamento,prezzo) VALUES ('13FRT589','16/12/2020',30)</v>
      </c>
    </row>
    <row r="122" spans="1:5" s="17" customFormat="1" x14ac:dyDescent="0.3">
      <c r="A122" s="17" t="s">
        <v>313</v>
      </c>
      <c r="B122" s="18" t="s">
        <v>1311</v>
      </c>
      <c r="C122" s="17">
        <v>30</v>
      </c>
      <c r="D122" s="17" t="str">
        <f t="shared" si="0"/>
        <v>('13FRT589','16/01/2021',30)</v>
      </c>
      <c r="E122" s="15" t="str">
        <f t="shared" si="1"/>
        <v>INSERT INTO PAGAMENTO (codAbbonamento,dataPagamento,prezzo) VALUES ('13FRT589','16/01/2021',30)</v>
      </c>
    </row>
    <row r="123" spans="1:5" s="17" customFormat="1" x14ac:dyDescent="0.3">
      <c r="A123" s="17" t="s">
        <v>313</v>
      </c>
      <c r="B123" s="18" t="s">
        <v>1312</v>
      </c>
      <c r="C123" s="17">
        <v>30</v>
      </c>
      <c r="D123" s="17" t="str">
        <f t="shared" si="0"/>
        <v>('13FRT589','16/02/2021',30)</v>
      </c>
      <c r="E123" s="15" t="str">
        <f t="shared" si="1"/>
        <v>INSERT INTO PAGAMENTO (codAbbonamento,dataPagamento,prezzo) VALUES ('13FRT589','16/02/2021',30)</v>
      </c>
    </row>
    <row r="124" spans="1:5" s="17" customFormat="1" x14ac:dyDescent="0.3">
      <c r="A124" s="17" t="s">
        <v>313</v>
      </c>
      <c r="B124" s="18" t="s">
        <v>1313</v>
      </c>
      <c r="C124" s="17">
        <v>30</v>
      </c>
      <c r="D124" s="17" t="str">
        <f t="shared" si="0"/>
        <v>('13FRT589','16/03/2021',30)</v>
      </c>
      <c r="E124" s="15" t="str">
        <f t="shared" si="1"/>
        <v>INSERT INTO PAGAMENTO (codAbbonamento,dataPagamento,prezzo) VALUES ('13FRT589','16/03/2021',30)</v>
      </c>
    </row>
    <row r="125" spans="1:5" s="17" customFormat="1" x14ac:dyDescent="0.3">
      <c r="A125" s="17" t="s">
        <v>313</v>
      </c>
      <c r="B125" s="18" t="s">
        <v>1314</v>
      </c>
      <c r="C125" s="17">
        <v>30</v>
      </c>
      <c r="D125" s="17" t="str">
        <f t="shared" si="0"/>
        <v>('13FRT589','16/04/2021',30)</v>
      </c>
      <c r="E125" s="15" t="str">
        <f t="shared" si="1"/>
        <v>INSERT INTO PAGAMENTO (codAbbonamento,dataPagamento,prezzo) VALUES ('13FRT589','16/04/2021',30)</v>
      </c>
    </row>
    <row r="126" spans="1:5" s="17" customFormat="1" x14ac:dyDescent="0.3">
      <c r="A126" s="17" t="s">
        <v>313</v>
      </c>
      <c r="B126" s="18" t="s">
        <v>1315</v>
      </c>
      <c r="C126" s="17">
        <v>30</v>
      </c>
      <c r="D126" s="17" t="str">
        <f t="shared" si="0"/>
        <v>('13FRT589','16/05/2021',30)</v>
      </c>
      <c r="E126" s="15" t="str">
        <f t="shared" si="1"/>
        <v>INSERT INTO PAGAMENTO (codAbbonamento,dataPagamento,prezzo) VALUES ('13FRT589','16/05/2021',30)</v>
      </c>
    </row>
    <row r="127" spans="1:5" s="17" customFormat="1" x14ac:dyDescent="0.3">
      <c r="A127" s="17" t="s">
        <v>313</v>
      </c>
      <c r="B127" s="18" t="s">
        <v>1316</v>
      </c>
      <c r="C127" s="17">
        <v>30</v>
      </c>
      <c r="D127" s="17" t="str">
        <f t="shared" si="0"/>
        <v>('13FRT589','16/06/2021',30)</v>
      </c>
      <c r="E127" s="15" t="str">
        <f t="shared" si="1"/>
        <v>INSERT INTO PAGAMENTO (codAbbonamento,dataPagamento,prezzo) VALUES ('13FRT589','16/06/2021',30)</v>
      </c>
    </row>
    <row r="128" spans="1:5" s="15" customFormat="1" x14ac:dyDescent="0.3">
      <c r="A128" s="15" t="s">
        <v>311</v>
      </c>
      <c r="B128" s="16" t="s">
        <v>283</v>
      </c>
      <c r="C128" s="15">
        <v>30</v>
      </c>
      <c r="D128" s="15" t="str">
        <f t="shared" si="0"/>
        <v>('13FRT590','17/10/2020',30)</v>
      </c>
      <c r="E128" s="15" t="str">
        <f t="shared" si="1"/>
        <v>INSERT INTO PAGAMENTO (codAbbonamento,dataPagamento,prezzo) VALUES ('13FRT590','17/10/2020',30)</v>
      </c>
    </row>
    <row r="129" spans="1:5" s="15" customFormat="1" x14ac:dyDescent="0.3">
      <c r="A129" s="15" t="s">
        <v>311</v>
      </c>
      <c r="B129" s="16" t="s">
        <v>281</v>
      </c>
      <c r="C129" s="15">
        <v>30</v>
      </c>
      <c r="D129" s="15" t="str">
        <f t="shared" si="0"/>
        <v>('13FRT590','17/11/2020',30)</v>
      </c>
      <c r="E129" s="15" t="str">
        <f t="shared" si="1"/>
        <v>INSERT INTO PAGAMENTO (codAbbonamento,dataPagamento,prezzo) VALUES ('13FRT590','17/11/2020',30)</v>
      </c>
    </row>
    <row r="130" spans="1:5" s="15" customFormat="1" ht="15" customHeight="1" x14ac:dyDescent="0.3">
      <c r="A130" s="15" t="s">
        <v>311</v>
      </c>
      <c r="B130" s="16" t="s">
        <v>289</v>
      </c>
      <c r="C130" s="15">
        <v>30</v>
      </c>
      <c r="D130" s="15" t="str">
        <f t="shared" si="0"/>
        <v>('13FRT590','17/12/2020',30)</v>
      </c>
      <c r="E130" s="15" t="str">
        <f t="shared" si="1"/>
        <v>INSERT INTO PAGAMENTO (codAbbonamento,dataPagamento,prezzo) VALUES ('13FRT590','17/12/2020',30)</v>
      </c>
    </row>
    <row r="131" spans="1:5" s="17" customFormat="1" x14ac:dyDescent="0.3">
      <c r="A131" s="17" t="s">
        <v>311</v>
      </c>
      <c r="B131" s="18" t="s">
        <v>1221</v>
      </c>
      <c r="C131" s="17">
        <v>30</v>
      </c>
      <c r="D131" s="17" t="str">
        <f t="shared" ref="D131:D136" si="6">_xlfn.CONCAT("('",A131,"','",B131,"',",C131,")")</f>
        <v>('13FRT590','17/01/2021',30)</v>
      </c>
      <c r="E131" s="15" t="str">
        <f t="shared" si="1"/>
        <v>INSERT INTO PAGAMENTO (codAbbonamento,dataPagamento,prezzo) VALUES ('13FRT590','17/01/2021',30)</v>
      </c>
    </row>
    <row r="132" spans="1:5" s="17" customFormat="1" x14ac:dyDescent="0.3">
      <c r="A132" s="17" t="s">
        <v>311</v>
      </c>
      <c r="B132" s="18" t="s">
        <v>1222</v>
      </c>
      <c r="C132" s="17">
        <v>30</v>
      </c>
      <c r="D132" s="17" t="str">
        <f t="shared" si="6"/>
        <v>('13FRT590','17/02/2021',30)</v>
      </c>
      <c r="E132" s="15" t="str">
        <f t="shared" si="1"/>
        <v>INSERT INTO PAGAMENTO (codAbbonamento,dataPagamento,prezzo) VALUES ('13FRT590','17/02/2021',30)</v>
      </c>
    </row>
    <row r="133" spans="1:5" s="17" customFormat="1" x14ac:dyDescent="0.3">
      <c r="A133" s="17" t="s">
        <v>311</v>
      </c>
      <c r="B133" s="18" t="s">
        <v>1223</v>
      </c>
      <c r="C133" s="17">
        <v>30</v>
      </c>
      <c r="D133" s="17" t="str">
        <f t="shared" si="6"/>
        <v>('13FRT590','17/03/2021',30)</v>
      </c>
      <c r="E133" s="15" t="str">
        <f t="shared" si="1"/>
        <v>INSERT INTO PAGAMENTO (codAbbonamento,dataPagamento,prezzo) VALUES ('13FRT590','17/03/2021',30)</v>
      </c>
    </row>
    <row r="134" spans="1:5" s="17" customFormat="1" x14ac:dyDescent="0.3">
      <c r="A134" s="17" t="s">
        <v>311</v>
      </c>
      <c r="B134" s="18" t="s">
        <v>1224</v>
      </c>
      <c r="C134" s="17">
        <v>30</v>
      </c>
      <c r="D134" s="17" t="str">
        <f t="shared" si="6"/>
        <v>('13FRT590','17/04/2021',30)</v>
      </c>
      <c r="E134" s="15" t="str">
        <f t="shared" si="1"/>
        <v>INSERT INTO PAGAMENTO (codAbbonamento,dataPagamento,prezzo) VALUES ('13FRT590','17/04/2021',30)</v>
      </c>
    </row>
    <row r="135" spans="1:5" s="17" customFormat="1" x14ac:dyDescent="0.3">
      <c r="A135" s="17" t="s">
        <v>311</v>
      </c>
      <c r="B135" s="18" t="s">
        <v>1258</v>
      </c>
      <c r="C135" s="17">
        <v>30</v>
      </c>
      <c r="D135" s="17" t="str">
        <f t="shared" si="6"/>
        <v>('13FRT590','17/05/2021',30)</v>
      </c>
      <c r="E135" s="15" t="str">
        <f t="shared" si="1"/>
        <v>INSERT INTO PAGAMENTO (codAbbonamento,dataPagamento,prezzo) VALUES ('13FRT590','17/05/2021',30)</v>
      </c>
    </row>
    <row r="136" spans="1:5" s="17" customFormat="1" x14ac:dyDescent="0.3">
      <c r="A136" s="17" t="s">
        <v>311</v>
      </c>
      <c r="B136" s="18" t="s">
        <v>1259</v>
      </c>
      <c r="C136" s="17">
        <v>30</v>
      </c>
      <c r="D136" s="17" t="str">
        <f t="shared" si="6"/>
        <v>('13FRT590','17/06/2021',30)</v>
      </c>
      <c r="E136" s="15" t="str">
        <f t="shared" si="1"/>
        <v>INSERT INTO PAGAMENTO (codAbbonamento,dataPagamento,prezzo) VALUES ('13FRT590','17/06/2021',30)</v>
      </c>
    </row>
    <row r="137" spans="1:5" s="15" customFormat="1" x14ac:dyDescent="0.3">
      <c r="A137" s="15" t="s">
        <v>310</v>
      </c>
      <c r="B137" s="16" t="s">
        <v>309</v>
      </c>
      <c r="C137" s="15">
        <v>30</v>
      </c>
      <c r="D137" s="15" t="str">
        <f t="shared" si="0"/>
        <v>('13FRT591','18/10/2020',30)</v>
      </c>
      <c r="E137" s="15" t="str">
        <f t="shared" si="1"/>
        <v>INSERT INTO PAGAMENTO (codAbbonamento,dataPagamento,prezzo) VALUES ('13FRT591','18/10/2020',30)</v>
      </c>
    </row>
    <row r="138" spans="1:5" s="17" customFormat="1" x14ac:dyDescent="0.3">
      <c r="A138" s="17" t="s">
        <v>310</v>
      </c>
      <c r="B138" s="16" t="s">
        <v>1435</v>
      </c>
      <c r="C138" s="17">
        <v>30</v>
      </c>
      <c r="D138" s="17" t="str">
        <f t="shared" ref="D138:D145" si="7">_xlfn.CONCAT("('",A138,"','",B138,"',",C138,")")</f>
        <v>('13FRT591','18/11/2020',30)</v>
      </c>
      <c r="E138" s="15" t="str">
        <f t="shared" ref="E138:E145" si="8">_xlfn.CONCAT("INSERT INTO PAGAMENTO (",$A$1,",",$B$1,",",$C$1,")"," VALUES ",D138)</f>
        <v>INSERT INTO PAGAMENTO (codAbbonamento,dataPagamento,prezzo) VALUES ('13FRT591','18/11/2020',30)</v>
      </c>
    </row>
    <row r="139" spans="1:5" s="17" customFormat="1" x14ac:dyDescent="0.3">
      <c r="A139" s="17" t="s">
        <v>310</v>
      </c>
      <c r="B139" s="16" t="s">
        <v>1436</v>
      </c>
      <c r="C139" s="17">
        <v>30</v>
      </c>
      <c r="D139" s="17" t="str">
        <f t="shared" si="7"/>
        <v>('13FRT591','18/12/2020',30)</v>
      </c>
      <c r="E139" s="15" t="str">
        <f t="shared" si="8"/>
        <v>INSERT INTO PAGAMENTO (codAbbonamento,dataPagamento,prezzo) VALUES ('13FRT591','18/12/2020',30)</v>
      </c>
    </row>
    <row r="140" spans="1:5" s="17" customFormat="1" x14ac:dyDescent="0.3">
      <c r="A140" s="17" t="s">
        <v>310</v>
      </c>
      <c r="B140" s="18" t="s">
        <v>1384</v>
      </c>
      <c r="C140" s="17">
        <v>30</v>
      </c>
      <c r="D140" s="17" t="str">
        <f t="shared" si="7"/>
        <v>('13FRT591','18/01/2021',30)</v>
      </c>
      <c r="E140" s="15" t="str">
        <f t="shared" si="8"/>
        <v>INSERT INTO PAGAMENTO (codAbbonamento,dataPagamento,prezzo) VALUES ('13FRT591','18/01/2021',30)</v>
      </c>
    </row>
    <row r="141" spans="1:5" s="17" customFormat="1" x14ac:dyDescent="0.3">
      <c r="A141" s="17" t="s">
        <v>310</v>
      </c>
      <c r="B141" s="18" t="s">
        <v>1385</v>
      </c>
      <c r="C141" s="17">
        <v>30</v>
      </c>
      <c r="D141" s="17" t="str">
        <f t="shared" si="7"/>
        <v>('13FRT591','18/02/2021',30)</v>
      </c>
      <c r="E141" s="15" t="str">
        <f t="shared" si="8"/>
        <v>INSERT INTO PAGAMENTO (codAbbonamento,dataPagamento,prezzo) VALUES ('13FRT591','18/02/2021',30)</v>
      </c>
    </row>
    <row r="142" spans="1:5" s="17" customFormat="1" x14ac:dyDescent="0.3">
      <c r="A142" s="17" t="s">
        <v>310</v>
      </c>
      <c r="B142" s="18" t="s">
        <v>1386</v>
      </c>
      <c r="C142" s="17">
        <v>30</v>
      </c>
      <c r="D142" s="17" t="str">
        <f t="shared" si="7"/>
        <v>('13FRT591','18/03/2021',30)</v>
      </c>
      <c r="E142" s="15" t="str">
        <f t="shared" si="8"/>
        <v>INSERT INTO PAGAMENTO (codAbbonamento,dataPagamento,prezzo) VALUES ('13FRT591','18/03/2021',30)</v>
      </c>
    </row>
    <row r="143" spans="1:5" s="17" customFormat="1" x14ac:dyDescent="0.3">
      <c r="A143" s="17" t="s">
        <v>310</v>
      </c>
      <c r="B143" s="18" t="s">
        <v>1387</v>
      </c>
      <c r="C143" s="17">
        <v>30</v>
      </c>
      <c r="D143" s="17" t="str">
        <f t="shared" si="7"/>
        <v>('13FRT591','18/04/2021',30)</v>
      </c>
      <c r="E143" s="15" t="str">
        <f t="shared" si="8"/>
        <v>INSERT INTO PAGAMENTO (codAbbonamento,dataPagamento,prezzo) VALUES ('13FRT591','18/04/2021',30)</v>
      </c>
    </row>
    <row r="144" spans="1:5" s="17" customFormat="1" x14ac:dyDescent="0.3">
      <c r="A144" s="17" t="s">
        <v>310</v>
      </c>
      <c r="B144" s="18" t="s">
        <v>1388</v>
      </c>
      <c r="C144" s="17">
        <v>30</v>
      </c>
      <c r="D144" s="17" t="str">
        <f t="shared" si="7"/>
        <v>('13FRT591','18/05/2021',30)</v>
      </c>
      <c r="E144" s="15" t="str">
        <f t="shared" si="8"/>
        <v>INSERT INTO PAGAMENTO (codAbbonamento,dataPagamento,prezzo) VALUES ('13FRT591','18/05/2021',30)</v>
      </c>
    </row>
    <row r="145" spans="1:5" s="17" customFormat="1" x14ac:dyDescent="0.3">
      <c r="A145" s="17" t="s">
        <v>310</v>
      </c>
      <c r="B145" s="18" t="s">
        <v>1389</v>
      </c>
      <c r="C145" s="17">
        <v>30</v>
      </c>
      <c r="D145" s="17" t="str">
        <f t="shared" si="7"/>
        <v>('13FRT591','18/06/2021',30)</v>
      </c>
      <c r="E145" s="15" t="str">
        <f t="shared" si="8"/>
        <v>INSERT INTO PAGAMENTO (codAbbonamento,dataPagamento,prezzo) VALUES ('13FRT591','18/06/2021',30)</v>
      </c>
    </row>
    <row r="146" spans="1:5" s="15" customFormat="1" x14ac:dyDescent="0.3">
      <c r="A146" s="15" t="s">
        <v>308</v>
      </c>
      <c r="B146" s="16" t="s">
        <v>307</v>
      </c>
      <c r="C146" s="15">
        <v>30</v>
      </c>
      <c r="D146" s="15" t="str">
        <f t="shared" si="0"/>
        <v>('13FRT592','19/03/2020',30)</v>
      </c>
      <c r="E146" s="15" t="str">
        <f t="shared" si="1"/>
        <v>INSERT INTO PAGAMENTO (codAbbonamento,dataPagamento,prezzo) VALUES ('13FRT592','19/03/2020',30)</v>
      </c>
    </row>
    <row r="147" spans="1:5" s="17" customFormat="1" ht="15" customHeight="1" x14ac:dyDescent="0.3">
      <c r="A147" s="17" t="s">
        <v>308</v>
      </c>
      <c r="B147" s="18" t="s">
        <v>1438</v>
      </c>
      <c r="C147" s="17">
        <v>30</v>
      </c>
      <c r="D147" s="17" t="str">
        <f t="shared" ref="D147:D161" si="9">_xlfn.CONCAT("('",A147,"','",B147,"',",C147,")")</f>
        <v>('13FRT592','19/04/2020',30)</v>
      </c>
      <c r="E147" s="15" t="str">
        <f t="shared" ref="E147:E161" si="10">_xlfn.CONCAT("INSERT INTO PAGAMENTO (",$A$1,",",$B$1,",",$C$1,")"," VALUES ",D147)</f>
        <v>INSERT INTO PAGAMENTO (codAbbonamento,dataPagamento,prezzo) VALUES ('13FRT592','19/04/2020',30)</v>
      </c>
    </row>
    <row r="148" spans="1:5" s="17" customFormat="1" x14ac:dyDescent="0.3">
      <c r="A148" s="17" t="s">
        <v>308</v>
      </c>
      <c r="B148" s="18" t="s">
        <v>1439</v>
      </c>
      <c r="C148" s="17">
        <v>30</v>
      </c>
      <c r="D148" s="17" t="str">
        <f t="shared" si="9"/>
        <v>('13FRT592','19/05/2020',30)</v>
      </c>
      <c r="E148" s="15" t="str">
        <f t="shared" si="10"/>
        <v>INSERT INTO PAGAMENTO (codAbbonamento,dataPagamento,prezzo) VALUES ('13FRT592','19/05/2020',30)</v>
      </c>
    </row>
    <row r="149" spans="1:5" s="17" customFormat="1" x14ac:dyDescent="0.3">
      <c r="A149" s="17" t="s">
        <v>308</v>
      </c>
      <c r="B149" s="18" t="s">
        <v>1440</v>
      </c>
      <c r="C149" s="17">
        <v>30</v>
      </c>
      <c r="D149" s="17" t="str">
        <f t="shared" si="9"/>
        <v>('13FRT592','19/06/2020',30)</v>
      </c>
      <c r="E149" s="15" t="str">
        <f t="shared" si="10"/>
        <v>INSERT INTO PAGAMENTO (codAbbonamento,dataPagamento,prezzo) VALUES ('13FRT592','19/06/2020',30)</v>
      </c>
    </row>
    <row r="150" spans="1:5" s="17" customFormat="1" x14ac:dyDescent="0.3">
      <c r="A150" s="17" t="s">
        <v>308</v>
      </c>
      <c r="B150" s="18" t="s">
        <v>1441</v>
      </c>
      <c r="C150" s="17">
        <v>30</v>
      </c>
      <c r="D150" s="17" t="str">
        <f t="shared" si="9"/>
        <v>('13FRT592','19/07/2020',30)</v>
      </c>
      <c r="E150" s="15" t="str">
        <f t="shared" si="10"/>
        <v>INSERT INTO PAGAMENTO (codAbbonamento,dataPagamento,prezzo) VALUES ('13FRT592','19/07/2020',30)</v>
      </c>
    </row>
    <row r="151" spans="1:5" s="17" customFormat="1" x14ac:dyDescent="0.3">
      <c r="A151" s="17" t="s">
        <v>308</v>
      </c>
      <c r="B151" s="18" t="s">
        <v>1442</v>
      </c>
      <c r="C151" s="17">
        <v>30</v>
      </c>
      <c r="D151" s="17" t="str">
        <f t="shared" si="9"/>
        <v>('13FRT592','19/08/2020',30)</v>
      </c>
      <c r="E151" s="15" t="str">
        <f t="shared" si="10"/>
        <v>INSERT INTO PAGAMENTO (codAbbonamento,dataPagamento,prezzo) VALUES ('13FRT592','19/08/2020',30)</v>
      </c>
    </row>
    <row r="152" spans="1:5" s="17" customFormat="1" x14ac:dyDescent="0.3">
      <c r="A152" s="17" t="s">
        <v>308</v>
      </c>
      <c r="B152" s="18" t="s">
        <v>1443</v>
      </c>
      <c r="C152" s="17">
        <v>30</v>
      </c>
      <c r="D152" s="17" t="str">
        <f t="shared" si="9"/>
        <v>('13FRT592','19/09/2020',30)</v>
      </c>
      <c r="E152" s="15" t="str">
        <f t="shared" si="10"/>
        <v>INSERT INTO PAGAMENTO (codAbbonamento,dataPagamento,prezzo) VALUES ('13FRT592','19/09/2020',30)</v>
      </c>
    </row>
    <row r="153" spans="1:5" s="17" customFormat="1" x14ac:dyDescent="0.3">
      <c r="A153" s="17" t="s">
        <v>308</v>
      </c>
      <c r="B153" s="18" t="s">
        <v>1444</v>
      </c>
      <c r="C153" s="17">
        <v>30</v>
      </c>
      <c r="D153" s="17" t="str">
        <f t="shared" si="9"/>
        <v>('13FRT592','19/10/2020',30)</v>
      </c>
      <c r="E153" s="15" t="str">
        <f t="shared" si="10"/>
        <v>INSERT INTO PAGAMENTO (codAbbonamento,dataPagamento,prezzo) VALUES ('13FRT592','19/10/2020',30)</v>
      </c>
    </row>
    <row r="154" spans="1:5" s="17" customFormat="1" x14ac:dyDescent="0.3">
      <c r="A154" s="17" t="s">
        <v>308</v>
      </c>
      <c r="B154" s="18" t="s">
        <v>1445</v>
      </c>
      <c r="C154" s="17">
        <v>30</v>
      </c>
      <c r="D154" s="17" t="str">
        <f t="shared" si="9"/>
        <v>('13FRT592','19/11/2020',30)</v>
      </c>
      <c r="E154" s="15" t="str">
        <f t="shared" si="10"/>
        <v>INSERT INTO PAGAMENTO (codAbbonamento,dataPagamento,prezzo) VALUES ('13FRT592','19/11/2020',30)</v>
      </c>
    </row>
    <row r="155" spans="1:5" s="17" customFormat="1" x14ac:dyDescent="0.3">
      <c r="A155" s="17" t="s">
        <v>308</v>
      </c>
      <c r="B155" s="18" t="s">
        <v>1446</v>
      </c>
      <c r="C155" s="17">
        <v>30</v>
      </c>
      <c r="D155" s="17" t="str">
        <f t="shared" si="9"/>
        <v>('13FRT592','19/12/2020',30)</v>
      </c>
      <c r="E155" s="15" t="str">
        <f t="shared" si="10"/>
        <v>INSERT INTO PAGAMENTO (codAbbonamento,dataPagamento,prezzo) VALUES ('13FRT592','19/12/2020',30)</v>
      </c>
    </row>
    <row r="156" spans="1:5" s="17" customFormat="1" x14ac:dyDescent="0.3">
      <c r="A156" s="17" t="s">
        <v>308</v>
      </c>
      <c r="B156" s="18" t="s">
        <v>1447</v>
      </c>
      <c r="C156" s="17">
        <v>30</v>
      </c>
      <c r="D156" s="17" t="str">
        <f t="shared" si="9"/>
        <v>('13FRT592','19/01/2021',30)</v>
      </c>
      <c r="E156" s="15" t="str">
        <f t="shared" si="10"/>
        <v>INSERT INTO PAGAMENTO (codAbbonamento,dataPagamento,prezzo) VALUES ('13FRT592','19/01/2021',30)</v>
      </c>
    </row>
    <row r="157" spans="1:5" s="17" customFormat="1" x14ac:dyDescent="0.3">
      <c r="A157" s="17" t="s">
        <v>308</v>
      </c>
      <c r="B157" s="18" t="s">
        <v>1448</v>
      </c>
      <c r="C157" s="17">
        <v>30</v>
      </c>
      <c r="D157" s="17" t="str">
        <f t="shared" si="9"/>
        <v>('13FRT592','19/02/2021',30)</v>
      </c>
      <c r="E157" s="15" t="str">
        <f t="shared" si="10"/>
        <v>INSERT INTO PAGAMENTO (codAbbonamento,dataPagamento,prezzo) VALUES ('13FRT592','19/02/2021',30)</v>
      </c>
    </row>
    <row r="158" spans="1:5" s="17" customFormat="1" x14ac:dyDescent="0.3">
      <c r="A158" s="17" t="s">
        <v>308</v>
      </c>
      <c r="B158" s="18" t="s">
        <v>1437</v>
      </c>
      <c r="C158" s="17">
        <v>30</v>
      </c>
      <c r="D158" s="17" t="str">
        <f t="shared" si="9"/>
        <v>('13FRT592','19/03/2021',30)</v>
      </c>
      <c r="E158" s="15" t="str">
        <f t="shared" si="10"/>
        <v>INSERT INTO PAGAMENTO (codAbbonamento,dataPagamento,prezzo) VALUES ('13FRT592','19/03/2021',30)</v>
      </c>
    </row>
    <row r="159" spans="1:5" s="17" customFormat="1" x14ac:dyDescent="0.3">
      <c r="A159" s="17" t="s">
        <v>308</v>
      </c>
      <c r="B159" s="18" t="s">
        <v>1449</v>
      </c>
      <c r="C159" s="17">
        <v>30</v>
      </c>
      <c r="D159" s="17" t="str">
        <f t="shared" si="9"/>
        <v>('13FRT592','19/04/2021',30)</v>
      </c>
      <c r="E159" s="15" t="str">
        <f t="shared" si="10"/>
        <v>INSERT INTO PAGAMENTO (codAbbonamento,dataPagamento,prezzo) VALUES ('13FRT592','19/04/2021',30)</v>
      </c>
    </row>
    <row r="160" spans="1:5" s="17" customFormat="1" x14ac:dyDescent="0.3">
      <c r="A160" s="17" t="s">
        <v>308</v>
      </c>
      <c r="B160" s="18" t="s">
        <v>1450</v>
      </c>
      <c r="C160" s="17">
        <v>30</v>
      </c>
      <c r="D160" s="17" t="str">
        <f t="shared" si="9"/>
        <v>('13FRT592','19/05/2021',30)</v>
      </c>
      <c r="E160" s="15" t="str">
        <f t="shared" si="10"/>
        <v>INSERT INTO PAGAMENTO (codAbbonamento,dataPagamento,prezzo) VALUES ('13FRT592','19/05/2021',30)</v>
      </c>
    </row>
    <row r="161" spans="1:5" s="17" customFormat="1" x14ac:dyDescent="0.3">
      <c r="A161" s="17" t="s">
        <v>308</v>
      </c>
      <c r="B161" s="18" t="s">
        <v>1451</v>
      </c>
      <c r="C161" s="17">
        <v>30</v>
      </c>
      <c r="D161" s="17" t="str">
        <f t="shared" si="9"/>
        <v>('13FRT592','19/06/2021',30)</v>
      </c>
      <c r="E161" s="15" t="str">
        <f t="shared" si="10"/>
        <v>INSERT INTO PAGAMENTO (codAbbonamento,dataPagamento,prezzo) VALUES ('13FRT592','19/06/2021',30)</v>
      </c>
    </row>
    <row r="162" spans="1:5" s="15" customFormat="1" x14ac:dyDescent="0.3">
      <c r="A162" s="15" t="s">
        <v>306</v>
      </c>
      <c r="B162" s="16" t="s">
        <v>305</v>
      </c>
      <c r="C162" s="15">
        <v>15</v>
      </c>
      <c r="D162" s="15" t="str">
        <f t="shared" si="0"/>
        <v>('13FRT593','20/03/2020',15)</v>
      </c>
      <c r="E162" s="15" t="str">
        <f t="shared" si="1"/>
        <v>INSERT INTO PAGAMENTO (codAbbonamento,dataPagamento,prezzo) VALUES ('13FRT593','20/03/2020',15)</v>
      </c>
    </row>
    <row r="163" spans="1:5" s="17" customFormat="1" ht="15" customHeight="1" x14ac:dyDescent="0.3">
      <c r="A163" s="15" t="s">
        <v>306</v>
      </c>
      <c r="B163" s="18" t="s">
        <v>1470</v>
      </c>
      <c r="C163" s="15">
        <v>15</v>
      </c>
      <c r="D163" s="17" t="str">
        <f t="shared" ref="D163:D177" si="11">_xlfn.CONCAT("('",A163,"','",B163,"',",C163,")")</f>
        <v>('13FRT593','20/04/2020',15)</v>
      </c>
      <c r="E163" s="15" t="str">
        <f t="shared" ref="E163:E177" si="12">_xlfn.CONCAT("INSERT INTO PAGAMENTO (",$A$1,",",$B$1,",",$C$1,")"," VALUES ",D163)</f>
        <v>INSERT INTO PAGAMENTO (codAbbonamento,dataPagamento,prezzo) VALUES ('13FRT593','20/04/2020',15)</v>
      </c>
    </row>
    <row r="164" spans="1:5" s="17" customFormat="1" x14ac:dyDescent="0.3">
      <c r="A164" s="15" t="s">
        <v>306</v>
      </c>
      <c r="B164" s="18" t="s">
        <v>1471</v>
      </c>
      <c r="C164" s="15">
        <v>15</v>
      </c>
      <c r="D164" s="17" t="str">
        <f t="shared" si="11"/>
        <v>('13FRT593','20/05/2020',15)</v>
      </c>
      <c r="E164" s="15" t="str">
        <f t="shared" si="12"/>
        <v>INSERT INTO PAGAMENTO (codAbbonamento,dataPagamento,prezzo) VALUES ('13FRT593','20/05/2020',15)</v>
      </c>
    </row>
    <row r="165" spans="1:5" s="17" customFormat="1" x14ac:dyDescent="0.3">
      <c r="A165" s="15" t="s">
        <v>306</v>
      </c>
      <c r="B165" s="18" t="s">
        <v>1472</v>
      </c>
      <c r="C165" s="15">
        <v>15</v>
      </c>
      <c r="D165" s="17" t="str">
        <f t="shared" si="11"/>
        <v>('13FRT593','20/06/2020',15)</v>
      </c>
      <c r="E165" s="15" t="str">
        <f t="shared" si="12"/>
        <v>INSERT INTO PAGAMENTO (codAbbonamento,dataPagamento,prezzo) VALUES ('13FRT593','20/06/2020',15)</v>
      </c>
    </row>
    <row r="166" spans="1:5" s="17" customFormat="1" x14ac:dyDescent="0.3">
      <c r="A166" s="15" t="s">
        <v>306</v>
      </c>
      <c r="B166" s="18" t="s">
        <v>1473</v>
      </c>
      <c r="C166" s="15">
        <v>15</v>
      </c>
      <c r="D166" s="17" t="str">
        <f t="shared" si="11"/>
        <v>('13FRT593','20/07/2020',15)</v>
      </c>
      <c r="E166" s="15" t="str">
        <f t="shared" si="12"/>
        <v>INSERT INTO PAGAMENTO (codAbbonamento,dataPagamento,prezzo) VALUES ('13FRT593','20/07/2020',15)</v>
      </c>
    </row>
    <row r="167" spans="1:5" s="17" customFormat="1" x14ac:dyDescent="0.3">
      <c r="A167" s="15" t="s">
        <v>306</v>
      </c>
      <c r="B167" s="18" t="s">
        <v>1474</v>
      </c>
      <c r="C167" s="15">
        <v>15</v>
      </c>
      <c r="D167" s="17" t="str">
        <f t="shared" si="11"/>
        <v>('13FRT593','20/08/2020',15)</v>
      </c>
      <c r="E167" s="15" t="str">
        <f t="shared" si="12"/>
        <v>INSERT INTO PAGAMENTO (codAbbonamento,dataPagamento,prezzo) VALUES ('13FRT593','20/08/2020',15)</v>
      </c>
    </row>
    <row r="168" spans="1:5" s="17" customFormat="1" x14ac:dyDescent="0.3">
      <c r="A168" s="15" t="s">
        <v>306</v>
      </c>
      <c r="B168" s="18" t="s">
        <v>1475</v>
      </c>
      <c r="C168" s="15">
        <v>15</v>
      </c>
      <c r="D168" s="17" t="str">
        <f t="shared" si="11"/>
        <v>('13FRT593','20/09/2020',15)</v>
      </c>
      <c r="E168" s="15" t="str">
        <f t="shared" si="12"/>
        <v>INSERT INTO PAGAMENTO (codAbbonamento,dataPagamento,prezzo) VALUES ('13FRT593','20/09/2020',15)</v>
      </c>
    </row>
    <row r="169" spans="1:5" s="17" customFormat="1" x14ac:dyDescent="0.3">
      <c r="A169" s="15" t="s">
        <v>306</v>
      </c>
      <c r="B169" s="18" t="s">
        <v>1476</v>
      </c>
      <c r="C169" s="15">
        <v>15</v>
      </c>
      <c r="D169" s="17" t="str">
        <f t="shared" si="11"/>
        <v>('13FRT593','20/10/2020',15)</v>
      </c>
      <c r="E169" s="15" t="str">
        <f t="shared" si="12"/>
        <v>INSERT INTO PAGAMENTO (codAbbonamento,dataPagamento,prezzo) VALUES ('13FRT593','20/10/2020',15)</v>
      </c>
    </row>
    <row r="170" spans="1:5" s="17" customFormat="1" x14ac:dyDescent="0.3">
      <c r="A170" s="15" t="s">
        <v>306</v>
      </c>
      <c r="B170" s="18" t="s">
        <v>1477</v>
      </c>
      <c r="C170" s="15">
        <v>15</v>
      </c>
      <c r="D170" s="17" t="str">
        <f t="shared" si="11"/>
        <v>('13FRT593','20/11/2020',15)</v>
      </c>
      <c r="E170" s="15" t="str">
        <f t="shared" si="12"/>
        <v>INSERT INTO PAGAMENTO (codAbbonamento,dataPagamento,prezzo) VALUES ('13FRT593','20/11/2020',15)</v>
      </c>
    </row>
    <row r="171" spans="1:5" s="17" customFormat="1" x14ac:dyDescent="0.3">
      <c r="A171" s="15" t="s">
        <v>306</v>
      </c>
      <c r="B171" s="18" t="s">
        <v>1478</v>
      </c>
      <c r="C171" s="15">
        <v>15</v>
      </c>
      <c r="D171" s="17" t="str">
        <f t="shared" si="11"/>
        <v>('13FRT593','20/12/2020',15)</v>
      </c>
      <c r="E171" s="15" t="str">
        <f t="shared" si="12"/>
        <v>INSERT INTO PAGAMENTO (codAbbonamento,dataPagamento,prezzo) VALUES ('13FRT593','20/12/2020',15)</v>
      </c>
    </row>
    <row r="172" spans="1:5" s="17" customFormat="1" x14ac:dyDescent="0.3">
      <c r="A172" s="15" t="s">
        <v>306</v>
      </c>
      <c r="B172" s="18" t="s">
        <v>1479</v>
      </c>
      <c r="C172" s="15">
        <v>15</v>
      </c>
      <c r="D172" s="17" t="str">
        <f t="shared" si="11"/>
        <v>('13FRT593','20/01/2021',15)</v>
      </c>
      <c r="E172" s="15" t="str">
        <f t="shared" si="12"/>
        <v>INSERT INTO PAGAMENTO (codAbbonamento,dataPagamento,prezzo) VALUES ('13FRT593','20/01/2021',15)</v>
      </c>
    </row>
    <row r="173" spans="1:5" s="17" customFormat="1" x14ac:dyDescent="0.3">
      <c r="A173" s="15" t="s">
        <v>306</v>
      </c>
      <c r="B173" s="18" t="s">
        <v>1480</v>
      </c>
      <c r="C173" s="15">
        <v>15</v>
      </c>
      <c r="D173" s="17" t="str">
        <f t="shared" si="11"/>
        <v>('13FRT593','20/02/2021',15)</v>
      </c>
      <c r="E173" s="15" t="str">
        <f t="shared" si="12"/>
        <v>INSERT INTO PAGAMENTO (codAbbonamento,dataPagamento,prezzo) VALUES ('13FRT593','20/02/2021',15)</v>
      </c>
    </row>
    <row r="174" spans="1:5" s="17" customFormat="1" x14ac:dyDescent="0.3">
      <c r="A174" s="15" t="s">
        <v>306</v>
      </c>
      <c r="B174" s="18" t="s">
        <v>1481</v>
      </c>
      <c r="C174" s="15">
        <v>15</v>
      </c>
      <c r="D174" s="17" t="str">
        <f t="shared" si="11"/>
        <v>('13FRT593','20/03/2021',15)</v>
      </c>
      <c r="E174" s="15" t="str">
        <f t="shared" si="12"/>
        <v>INSERT INTO PAGAMENTO (codAbbonamento,dataPagamento,prezzo) VALUES ('13FRT593','20/03/2021',15)</v>
      </c>
    </row>
    <row r="175" spans="1:5" s="17" customFormat="1" x14ac:dyDescent="0.3">
      <c r="A175" s="15" t="s">
        <v>306</v>
      </c>
      <c r="B175" s="18" t="s">
        <v>1482</v>
      </c>
      <c r="C175" s="15">
        <v>15</v>
      </c>
      <c r="D175" s="17" t="str">
        <f t="shared" si="11"/>
        <v>('13FRT593','20/04/2021',15)</v>
      </c>
      <c r="E175" s="15" t="str">
        <f t="shared" si="12"/>
        <v>INSERT INTO PAGAMENTO (codAbbonamento,dataPagamento,prezzo) VALUES ('13FRT593','20/04/2021',15)</v>
      </c>
    </row>
    <row r="176" spans="1:5" s="17" customFormat="1" x14ac:dyDescent="0.3">
      <c r="A176" s="15" t="s">
        <v>306</v>
      </c>
      <c r="B176" s="18" t="s">
        <v>1483</v>
      </c>
      <c r="C176" s="15">
        <v>15</v>
      </c>
      <c r="D176" s="17" t="str">
        <f t="shared" si="11"/>
        <v>('13FRT593','20/05/2021',15)</v>
      </c>
      <c r="E176" s="15" t="str">
        <f t="shared" si="12"/>
        <v>INSERT INTO PAGAMENTO (codAbbonamento,dataPagamento,prezzo) VALUES ('13FRT593','20/05/2021',15)</v>
      </c>
    </row>
    <row r="177" spans="1:5" s="17" customFormat="1" x14ac:dyDescent="0.3">
      <c r="A177" s="15" t="s">
        <v>306</v>
      </c>
      <c r="B177" s="18" t="s">
        <v>1484</v>
      </c>
      <c r="C177" s="15">
        <v>15</v>
      </c>
      <c r="D177" s="17" t="str">
        <f t="shared" si="11"/>
        <v>('13FRT593','20/06/2021',15)</v>
      </c>
      <c r="E177" s="15" t="str">
        <f t="shared" si="12"/>
        <v>INSERT INTO PAGAMENTO (codAbbonamento,dataPagamento,prezzo) VALUES ('13FRT593','20/06/2021',15)</v>
      </c>
    </row>
    <row r="178" spans="1:5" s="15" customFormat="1" x14ac:dyDescent="0.3">
      <c r="A178" s="15" t="s">
        <v>304</v>
      </c>
      <c r="B178" s="16" t="s">
        <v>303</v>
      </c>
      <c r="C178" s="15">
        <v>15</v>
      </c>
      <c r="D178" s="15" t="str">
        <f t="shared" si="0"/>
        <v>('13FRT594','21/03/2020',15)</v>
      </c>
      <c r="E178" s="15" t="str">
        <f t="shared" si="1"/>
        <v>INSERT INTO PAGAMENTO (codAbbonamento,dataPagamento,prezzo) VALUES ('13FRT594','21/03/2020',15)</v>
      </c>
    </row>
    <row r="179" spans="1:5" s="17" customFormat="1" ht="15" customHeight="1" x14ac:dyDescent="0.3">
      <c r="A179" s="15" t="s">
        <v>304</v>
      </c>
      <c r="B179" s="18" t="s">
        <v>1455</v>
      </c>
      <c r="C179" s="15">
        <v>15</v>
      </c>
      <c r="D179" s="17" t="str">
        <f t="shared" si="0"/>
        <v>('13FRT594','21/04/2020',15)</v>
      </c>
      <c r="E179" s="15" t="str">
        <f t="shared" si="1"/>
        <v>INSERT INTO PAGAMENTO (codAbbonamento,dataPagamento,prezzo) VALUES ('13FRT594','21/04/2020',15)</v>
      </c>
    </row>
    <row r="180" spans="1:5" s="17" customFormat="1" x14ac:dyDescent="0.3">
      <c r="A180" s="15" t="s">
        <v>304</v>
      </c>
      <c r="B180" s="18" t="s">
        <v>1456</v>
      </c>
      <c r="C180" s="15">
        <v>15</v>
      </c>
      <c r="D180" s="17" t="str">
        <f t="shared" si="0"/>
        <v>('13FRT594','21/05/2020',15)</v>
      </c>
      <c r="E180" s="15" t="str">
        <f t="shared" si="1"/>
        <v>INSERT INTO PAGAMENTO (codAbbonamento,dataPagamento,prezzo) VALUES ('13FRT594','21/05/2020',15)</v>
      </c>
    </row>
    <row r="181" spans="1:5" s="17" customFormat="1" x14ac:dyDescent="0.3">
      <c r="A181" s="15" t="s">
        <v>304</v>
      </c>
      <c r="B181" s="18" t="s">
        <v>1457</v>
      </c>
      <c r="C181" s="15">
        <v>15</v>
      </c>
      <c r="D181" s="17" t="str">
        <f t="shared" si="0"/>
        <v>('13FRT594','21/06/2020',15)</v>
      </c>
      <c r="E181" s="15" t="str">
        <f t="shared" si="1"/>
        <v>INSERT INTO PAGAMENTO (codAbbonamento,dataPagamento,prezzo) VALUES ('13FRT594','21/06/2020',15)</v>
      </c>
    </row>
    <row r="182" spans="1:5" s="17" customFormat="1" x14ac:dyDescent="0.3">
      <c r="A182" s="15" t="s">
        <v>304</v>
      </c>
      <c r="B182" s="18" t="s">
        <v>1458</v>
      </c>
      <c r="C182" s="15">
        <v>15</v>
      </c>
      <c r="D182" s="17" t="str">
        <f t="shared" si="0"/>
        <v>('13FRT594','21/07/2020',15)</v>
      </c>
      <c r="E182" s="15" t="str">
        <f t="shared" si="1"/>
        <v>INSERT INTO PAGAMENTO (codAbbonamento,dataPagamento,prezzo) VALUES ('13FRT594','21/07/2020',15)</v>
      </c>
    </row>
    <row r="183" spans="1:5" s="17" customFormat="1" x14ac:dyDescent="0.3">
      <c r="A183" s="15" t="s">
        <v>304</v>
      </c>
      <c r="B183" s="18" t="s">
        <v>1460</v>
      </c>
      <c r="C183" s="15">
        <v>15</v>
      </c>
      <c r="D183" s="17" t="str">
        <f t="shared" si="0"/>
        <v>('13FRT594','21/08/2020',15)</v>
      </c>
      <c r="E183" s="15" t="str">
        <f t="shared" si="1"/>
        <v>INSERT INTO PAGAMENTO (codAbbonamento,dataPagamento,prezzo) VALUES ('13FRT594','21/08/2020',15)</v>
      </c>
    </row>
    <row r="184" spans="1:5" s="17" customFormat="1" x14ac:dyDescent="0.3">
      <c r="A184" s="15" t="s">
        <v>304</v>
      </c>
      <c r="B184" s="18" t="s">
        <v>1461</v>
      </c>
      <c r="C184" s="15">
        <v>15</v>
      </c>
      <c r="D184" s="17" t="str">
        <f t="shared" si="0"/>
        <v>('13FRT594','21/09/2020',15)</v>
      </c>
      <c r="E184" s="15" t="str">
        <f t="shared" si="1"/>
        <v>INSERT INTO PAGAMENTO (codAbbonamento,dataPagamento,prezzo) VALUES ('13FRT594','21/09/2020',15)</v>
      </c>
    </row>
    <row r="185" spans="1:5" s="17" customFormat="1" x14ac:dyDescent="0.3">
      <c r="A185" s="15" t="s">
        <v>304</v>
      </c>
      <c r="B185" s="18" t="s">
        <v>1462</v>
      </c>
      <c r="C185" s="15">
        <v>15</v>
      </c>
      <c r="D185" s="17" t="str">
        <f t="shared" si="0"/>
        <v>('13FRT594','21/10/2020',15)</v>
      </c>
      <c r="E185" s="15" t="str">
        <f t="shared" si="1"/>
        <v>INSERT INTO PAGAMENTO (codAbbonamento,dataPagamento,prezzo) VALUES ('13FRT594','21/10/2020',15)</v>
      </c>
    </row>
    <row r="186" spans="1:5" s="17" customFormat="1" x14ac:dyDescent="0.3">
      <c r="A186" s="15" t="s">
        <v>304</v>
      </c>
      <c r="B186" s="18" t="s">
        <v>1463</v>
      </c>
      <c r="C186" s="15">
        <v>15</v>
      </c>
      <c r="D186" s="17" t="str">
        <f t="shared" si="0"/>
        <v>('13FRT594','21/11/2020',15)</v>
      </c>
      <c r="E186" s="15" t="str">
        <f t="shared" si="1"/>
        <v>INSERT INTO PAGAMENTO (codAbbonamento,dataPagamento,prezzo) VALUES ('13FRT594','21/11/2020',15)</v>
      </c>
    </row>
    <row r="187" spans="1:5" s="17" customFormat="1" x14ac:dyDescent="0.3">
      <c r="A187" s="15" t="s">
        <v>304</v>
      </c>
      <c r="B187" s="18" t="s">
        <v>1464</v>
      </c>
      <c r="C187" s="15">
        <v>15</v>
      </c>
      <c r="D187" s="17" t="str">
        <f t="shared" si="0"/>
        <v>('13FRT594','21/12/2020',15)</v>
      </c>
      <c r="E187" s="15" t="str">
        <f t="shared" si="1"/>
        <v>INSERT INTO PAGAMENTO (codAbbonamento,dataPagamento,prezzo) VALUES ('13FRT594','21/12/2020',15)</v>
      </c>
    </row>
    <row r="188" spans="1:5" s="17" customFormat="1" x14ac:dyDescent="0.3">
      <c r="A188" s="15" t="s">
        <v>304</v>
      </c>
      <c r="B188" s="18" t="s">
        <v>1465</v>
      </c>
      <c r="C188" s="15">
        <v>15</v>
      </c>
      <c r="D188" s="17" t="str">
        <f t="shared" si="0"/>
        <v>('13FRT594','21/01/2021',15)</v>
      </c>
      <c r="E188" s="15" t="str">
        <f t="shared" si="1"/>
        <v>INSERT INTO PAGAMENTO (codAbbonamento,dataPagamento,prezzo) VALUES ('13FRT594','21/01/2021',15)</v>
      </c>
    </row>
    <row r="189" spans="1:5" s="17" customFormat="1" x14ac:dyDescent="0.3">
      <c r="A189" s="15" t="s">
        <v>304</v>
      </c>
      <c r="B189" s="18" t="s">
        <v>1466</v>
      </c>
      <c r="C189" s="15">
        <v>15</v>
      </c>
      <c r="D189" s="17" t="str">
        <f t="shared" si="0"/>
        <v>('13FRT594','21/02/2021',15)</v>
      </c>
      <c r="E189" s="15" t="str">
        <f t="shared" si="1"/>
        <v>INSERT INTO PAGAMENTO (codAbbonamento,dataPagamento,prezzo) VALUES ('13FRT594','21/02/2021',15)</v>
      </c>
    </row>
    <row r="190" spans="1:5" s="17" customFormat="1" x14ac:dyDescent="0.3">
      <c r="A190" s="15" t="s">
        <v>304</v>
      </c>
      <c r="B190" s="18" t="s">
        <v>1467</v>
      </c>
      <c r="C190" s="15">
        <v>15</v>
      </c>
      <c r="D190" s="17" t="str">
        <f t="shared" si="0"/>
        <v>('13FRT594','21/03/2021',15)</v>
      </c>
      <c r="E190" s="15" t="str">
        <f t="shared" si="1"/>
        <v>INSERT INTO PAGAMENTO (codAbbonamento,dataPagamento,prezzo) VALUES ('13FRT594','21/03/2021',15)</v>
      </c>
    </row>
    <row r="191" spans="1:5" s="17" customFormat="1" x14ac:dyDescent="0.3">
      <c r="A191" s="15" t="s">
        <v>304</v>
      </c>
      <c r="B191" s="18" t="s">
        <v>1468</v>
      </c>
      <c r="C191" s="15">
        <v>15</v>
      </c>
      <c r="D191" s="17" t="str">
        <f t="shared" si="0"/>
        <v>('13FRT594','21/04/2021',15)</v>
      </c>
      <c r="E191" s="15" t="str">
        <f t="shared" si="1"/>
        <v>INSERT INTO PAGAMENTO (codAbbonamento,dataPagamento,prezzo) VALUES ('13FRT594','21/04/2021',15)</v>
      </c>
    </row>
    <row r="192" spans="1:5" s="17" customFormat="1" x14ac:dyDescent="0.3">
      <c r="A192" s="15" t="s">
        <v>304</v>
      </c>
      <c r="B192" s="18" t="s">
        <v>1469</v>
      </c>
      <c r="C192" s="15">
        <v>15</v>
      </c>
      <c r="D192" s="17" t="str">
        <f t="shared" si="0"/>
        <v>('13FRT594','21/05/2021',15)</v>
      </c>
      <c r="E192" s="15" t="str">
        <f t="shared" si="1"/>
        <v>INSERT INTO PAGAMENTO (codAbbonamento,dataPagamento,prezzo) VALUES ('13FRT594','21/05/2021',15)</v>
      </c>
    </row>
    <row r="193" spans="1:5" s="17" customFormat="1" x14ac:dyDescent="0.3">
      <c r="A193" s="15" t="s">
        <v>304</v>
      </c>
      <c r="B193" s="18" t="s">
        <v>1459</v>
      </c>
      <c r="C193" s="15">
        <v>15</v>
      </c>
      <c r="D193" s="17" t="str">
        <f t="shared" si="0"/>
        <v>('13FRT594','21/06/2021',15)</v>
      </c>
      <c r="E193" s="15" t="str">
        <f t="shared" si="1"/>
        <v>INSERT INTO PAGAMENTO (codAbbonamento,dataPagamento,prezzo) VALUES ('13FRT594','21/06/2021',15)</v>
      </c>
    </row>
    <row r="194" spans="1:5" s="15" customFormat="1" x14ac:dyDescent="0.3">
      <c r="A194" s="15" t="s">
        <v>324</v>
      </c>
      <c r="B194" s="16" t="s">
        <v>325</v>
      </c>
      <c r="C194" s="15">
        <v>20</v>
      </c>
      <c r="D194" s="15" t="str">
        <f t="shared" si="0"/>
        <v>('15FRT585','12/02/2020',20)</v>
      </c>
      <c r="E194" s="15" t="str">
        <f t="shared" si="1"/>
        <v>INSERT INTO PAGAMENTO (codAbbonamento,dataPagamento,prezzo) VALUES ('15FRT585','12/02/2020',20)</v>
      </c>
    </row>
    <row r="195" spans="1:5" s="15" customFormat="1" x14ac:dyDescent="0.3">
      <c r="A195" s="15" t="s">
        <v>324</v>
      </c>
      <c r="B195" s="16" t="s">
        <v>323</v>
      </c>
      <c r="C195" s="15">
        <v>20</v>
      </c>
      <c r="D195" s="15" t="str">
        <f t="shared" si="0"/>
        <v>('15FRT585','12/03/2020',20)</v>
      </c>
      <c r="E195" s="15" t="str">
        <f t="shared" si="1"/>
        <v>INSERT INTO PAGAMENTO (codAbbonamento,dataPagamento,prezzo) VALUES ('15FRT585','12/03/2020',20)</v>
      </c>
    </row>
    <row r="196" spans="1:5" s="17" customFormat="1" ht="15" customHeight="1" x14ac:dyDescent="0.3">
      <c r="A196" s="15" t="s">
        <v>324</v>
      </c>
      <c r="B196" s="18" t="s">
        <v>1452</v>
      </c>
      <c r="C196" s="15">
        <v>20</v>
      </c>
      <c r="D196" s="17" t="str">
        <f t="shared" ref="D196:D210" si="13">_xlfn.CONCAT("('",A196,"','",B196,"',",C196,")")</f>
        <v>('15FRT585','12/04/2020',20)</v>
      </c>
      <c r="E196" s="15" t="str">
        <f t="shared" ref="E196:E210" si="14">_xlfn.CONCAT("INSERT INTO PAGAMENTO (",$A$1,",",$B$1,",",$C$1,")"," VALUES ",D196)</f>
        <v>INSERT INTO PAGAMENTO (codAbbonamento,dataPagamento,prezzo) VALUES ('15FRT585','12/04/2020',20)</v>
      </c>
    </row>
    <row r="197" spans="1:5" s="17" customFormat="1" x14ac:dyDescent="0.3">
      <c r="A197" s="15" t="s">
        <v>324</v>
      </c>
      <c r="B197" s="18" t="s">
        <v>1453</v>
      </c>
      <c r="C197" s="15">
        <v>20</v>
      </c>
      <c r="D197" s="17" t="str">
        <f t="shared" si="13"/>
        <v>('15FRT585','12/05/2020',20)</v>
      </c>
      <c r="E197" s="15" t="str">
        <f t="shared" si="14"/>
        <v>INSERT INTO PAGAMENTO (codAbbonamento,dataPagamento,prezzo) VALUES ('15FRT585','12/05/2020',20)</v>
      </c>
    </row>
    <row r="198" spans="1:5" s="17" customFormat="1" x14ac:dyDescent="0.3">
      <c r="A198" s="15" t="s">
        <v>324</v>
      </c>
      <c r="B198" s="18" t="s">
        <v>1454</v>
      </c>
      <c r="C198" s="15">
        <v>20</v>
      </c>
      <c r="D198" s="17" t="str">
        <f t="shared" si="13"/>
        <v>('15FRT585','12/06/2020',20)</v>
      </c>
      <c r="E198" s="15" t="str">
        <f t="shared" si="14"/>
        <v>INSERT INTO PAGAMENTO (codAbbonamento,dataPagamento,prezzo) VALUES ('15FRT585','12/06/2020',20)</v>
      </c>
    </row>
    <row r="199" spans="1:5" s="17" customFormat="1" x14ac:dyDescent="0.3">
      <c r="A199" s="15" t="s">
        <v>324</v>
      </c>
      <c r="B199" s="18" t="s">
        <v>291</v>
      </c>
      <c r="C199" s="15">
        <v>20</v>
      </c>
      <c r="D199" s="17" t="str">
        <f t="shared" si="13"/>
        <v>('15FRT585','12/07/2020',20)</v>
      </c>
      <c r="E199" s="15" t="str">
        <f t="shared" si="14"/>
        <v>INSERT INTO PAGAMENTO (codAbbonamento,dataPagamento,prezzo) VALUES ('15FRT585','12/07/2020',20)</v>
      </c>
    </row>
    <row r="200" spans="1:5" s="17" customFormat="1" x14ac:dyDescent="0.3">
      <c r="A200" s="15" t="s">
        <v>324</v>
      </c>
      <c r="B200" s="18" t="s">
        <v>295</v>
      </c>
      <c r="C200" s="15">
        <v>20</v>
      </c>
      <c r="D200" s="17" t="str">
        <f t="shared" si="13"/>
        <v>('15FRT585','12/08/2020',20)</v>
      </c>
      <c r="E200" s="15" t="str">
        <f t="shared" si="14"/>
        <v>INSERT INTO PAGAMENTO (codAbbonamento,dataPagamento,prezzo) VALUES ('15FRT585','12/08/2020',20)</v>
      </c>
    </row>
    <row r="201" spans="1:5" s="17" customFormat="1" x14ac:dyDescent="0.3">
      <c r="A201" s="15" t="s">
        <v>324</v>
      </c>
      <c r="B201" s="18" t="s">
        <v>1317</v>
      </c>
      <c r="C201" s="15">
        <v>20</v>
      </c>
      <c r="D201" s="17" t="str">
        <f t="shared" si="13"/>
        <v>('15FRT585','12/09/2020',20)</v>
      </c>
      <c r="E201" s="15" t="str">
        <f t="shared" si="14"/>
        <v>INSERT INTO PAGAMENTO (codAbbonamento,dataPagamento,prezzo) VALUES ('15FRT585','12/09/2020',20)</v>
      </c>
    </row>
    <row r="202" spans="1:5" s="17" customFormat="1" x14ac:dyDescent="0.3">
      <c r="A202" s="15" t="s">
        <v>324</v>
      </c>
      <c r="B202" s="18" t="s">
        <v>1318</v>
      </c>
      <c r="C202" s="15">
        <v>20</v>
      </c>
      <c r="D202" s="17" t="str">
        <f t="shared" si="13"/>
        <v>('15FRT585','12/10/2020',20)</v>
      </c>
      <c r="E202" s="15" t="str">
        <f t="shared" si="14"/>
        <v>INSERT INTO PAGAMENTO (codAbbonamento,dataPagamento,prezzo) VALUES ('15FRT585','12/10/2020',20)</v>
      </c>
    </row>
    <row r="203" spans="1:5" s="17" customFormat="1" x14ac:dyDescent="0.3">
      <c r="A203" s="15" t="s">
        <v>324</v>
      </c>
      <c r="B203" s="18" t="s">
        <v>1319</v>
      </c>
      <c r="C203" s="15">
        <v>20</v>
      </c>
      <c r="D203" s="17" t="str">
        <f t="shared" si="13"/>
        <v>('15FRT585','12/11/2020',20)</v>
      </c>
      <c r="E203" s="15" t="str">
        <f t="shared" si="14"/>
        <v>INSERT INTO PAGAMENTO (codAbbonamento,dataPagamento,prezzo) VALUES ('15FRT585','12/11/2020',20)</v>
      </c>
    </row>
    <row r="204" spans="1:5" s="17" customFormat="1" x14ac:dyDescent="0.3">
      <c r="A204" s="15" t="s">
        <v>324</v>
      </c>
      <c r="B204" s="18" t="s">
        <v>1320</v>
      </c>
      <c r="C204" s="15">
        <v>20</v>
      </c>
      <c r="D204" s="17" t="str">
        <f t="shared" si="13"/>
        <v>('15FRT585','12/12/2020',20)</v>
      </c>
      <c r="E204" s="15" t="str">
        <f t="shared" si="14"/>
        <v>INSERT INTO PAGAMENTO (codAbbonamento,dataPagamento,prezzo) VALUES ('15FRT585','12/12/2020',20)</v>
      </c>
    </row>
    <row r="205" spans="1:5" s="17" customFormat="1" x14ac:dyDescent="0.3">
      <c r="A205" s="15" t="s">
        <v>324</v>
      </c>
      <c r="B205" s="18" t="s">
        <v>1321</v>
      </c>
      <c r="C205" s="15">
        <v>20</v>
      </c>
      <c r="D205" s="17" t="str">
        <f t="shared" si="13"/>
        <v>('15FRT585','12/01/2021',20)</v>
      </c>
      <c r="E205" s="15" t="str">
        <f t="shared" si="14"/>
        <v>INSERT INTO PAGAMENTO (codAbbonamento,dataPagamento,prezzo) VALUES ('15FRT585','12/01/2021',20)</v>
      </c>
    </row>
    <row r="206" spans="1:5" s="17" customFormat="1" x14ac:dyDescent="0.3">
      <c r="A206" s="15" t="s">
        <v>324</v>
      </c>
      <c r="B206" s="18" t="s">
        <v>1322</v>
      </c>
      <c r="C206" s="15">
        <v>20</v>
      </c>
      <c r="D206" s="17" t="str">
        <f t="shared" si="13"/>
        <v>('15FRT585','12/02/2021',20)</v>
      </c>
      <c r="E206" s="15" t="str">
        <f t="shared" si="14"/>
        <v>INSERT INTO PAGAMENTO (codAbbonamento,dataPagamento,prezzo) VALUES ('15FRT585','12/02/2021',20)</v>
      </c>
    </row>
    <row r="207" spans="1:5" s="17" customFormat="1" x14ac:dyDescent="0.3">
      <c r="A207" s="15" t="s">
        <v>324</v>
      </c>
      <c r="B207" s="18" t="s">
        <v>1323</v>
      </c>
      <c r="C207" s="15">
        <v>20</v>
      </c>
      <c r="D207" s="17" t="str">
        <f t="shared" si="13"/>
        <v>('15FRT585','12/03/2021',20)</v>
      </c>
      <c r="E207" s="15" t="str">
        <f t="shared" si="14"/>
        <v>INSERT INTO PAGAMENTO (codAbbonamento,dataPagamento,prezzo) VALUES ('15FRT585','12/03/2021',20)</v>
      </c>
    </row>
    <row r="208" spans="1:5" s="17" customFormat="1" x14ac:dyDescent="0.3">
      <c r="A208" s="15" t="s">
        <v>324</v>
      </c>
      <c r="B208" s="18" t="s">
        <v>1324</v>
      </c>
      <c r="C208" s="15">
        <v>20</v>
      </c>
      <c r="D208" s="17" t="str">
        <f t="shared" si="13"/>
        <v>('15FRT585','12/04/2021',20)</v>
      </c>
      <c r="E208" s="15" t="str">
        <f t="shared" si="14"/>
        <v>INSERT INTO PAGAMENTO (codAbbonamento,dataPagamento,prezzo) VALUES ('15FRT585','12/04/2021',20)</v>
      </c>
    </row>
    <row r="209" spans="1:5" s="17" customFormat="1" x14ac:dyDescent="0.3">
      <c r="A209" s="15" t="s">
        <v>324</v>
      </c>
      <c r="B209" s="18" t="s">
        <v>1325</v>
      </c>
      <c r="C209" s="15">
        <v>20</v>
      </c>
      <c r="D209" s="17" t="str">
        <f t="shared" si="13"/>
        <v>('15FRT585','12/05/2021',20)</v>
      </c>
      <c r="E209" s="15" t="str">
        <f t="shared" si="14"/>
        <v>INSERT INTO PAGAMENTO (codAbbonamento,dataPagamento,prezzo) VALUES ('15FRT585','12/05/2021',20)</v>
      </c>
    </row>
    <row r="210" spans="1:5" s="17" customFormat="1" x14ac:dyDescent="0.3">
      <c r="A210" s="15" t="s">
        <v>324</v>
      </c>
      <c r="B210" s="18" t="s">
        <v>1326</v>
      </c>
      <c r="C210" s="15">
        <v>20</v>
      </c>
      <c r="D210" s="17" t="str">
        <f t="shared" si="13"/>
        <v>('15FRT585','12/06/2021',20)</v>
      </c>
      <c r="E210" s="15" t="str">
        <f t="shared" si="14"/>
        <v>INSERT INTO PAGAMENTO (codAbbonamento,dataPagamento,prezzo) VALUES ('15FRT585','12/06/2021',20)</v>
      </c>
    </row>
    <row r="211" spans="1:5" s="15" customFormat="1" x14ac:dyDescent="0.3">
      <c r="A211" s="15" t="s">
        <v>331</v>
      </c>
      <c r="B211" s="16" t="s">
        <v>334</v>
      </c>
      <c r="C211" s="15">
        <v>20</v>
      </c>
      <c r="D211" s="15" t="str">
        <f t="shared" si="0"/>
        <v>('18SRT582','09/02/2020',20)</v>
      </c>
      <c r="E211" s="15" t="str">
        <f t="shared" si="1"/>
        <v>INSERT INTO PAGAMENTO (codAbbonamento,dataPagamento,prezzo) VALUES ('18SRT582','09/02/2020',20)</v>
      </c>
    </row>
    <row r="212" spans="1:5" s="15" customFormat="1" x14ac:dyDescent="0.3">
      <c r="A212" s="15" t="s">
        <v>331</v>
      </c>
      <c r="B212" s="16" t="s">
        <v>333</v>
      </c>
      <c r="C212" s="15">
        <v>20</v>
      </c>
      <c r="D212" s="15" t="str">
        <f t="shared" si="0"/>
        <v>('18SRT582','09/03/2020',20)</v>
      </c>
      <c r="E212" s="15" t="str">
        <f t="shared" si="1"/>
        <v>INSERT INTO PAGAMENTO (codAbbonamento,dataPagamento,prezzo) VALUES ('18SRT582','09/03/2020',20)</v>
      </c>
    </row>
    <row r="213" spans="1:5" s="15" customFormat="1" x14ac:dyDescent="0.3">
      <c r="A213" s="15" t="s">
        <v>331</v>
      </c>
      <c r="B213" s="16" t="s">
        <v>332</v>
      </c>
      <c r="C213" s="15">
        <v>20</v>
      </c>
      <c r="D213" s="15" t="str">
        <f t="shared" si="0"/>
        <v>('18SRT582','09/04/2020',20)</v>
      </c>
      <c r="E213" s="15" t="str">
        <f t="shared" si="1"/>
        <v>INSERT INTO PAGAMENTO (codAbbonamento,dataPagamento,prezzo) VALUES ('18SRT582','09/04/2020',20)</v>
      </c>
    </row>
    <row r="214" spans="1:5" s="15" customFormat="1" x14ac:dyDescent="0.3">
      <c r="A214" s="15" t="s">
        <v>331</v>
      </c>
      <c r="B214" s="16" t="s">
        <v>330</v>
      </c>
      <c r="C214" s="15">
        <v>20</v>
      </c>
      <c r="D214" s="15" t="str">
        <f t="shared" si="0"/>
        <v>('18SRT582','09/05/2020',20)</v>
      </c>
      <c r="E214" s="15" t="str">
        <f t="shared" si="1"/>
        <v>INSERT INTO PAGAMENTO (codAbbonamento,dataPagamento,prezzo) VALUES ('18SRT582','09/05/2020',20)</v>
      </c>
    </row>
    <row r="215" spans="1:5" s="17" customFormat="1" x14ac:dyDescent="0.3">
      <c r="A215" s="17" t="s">
        <v>331</v>
      </c>
      <c r="B215" s="18" t="s">
        <v>1422</v>
      </c>
      <c r="C215" s="17">
        <v>20</v>
      </c>
      <c r="D215" s="17" t="str">
        <f t="shared" si="0"/>
        <v>('18SRT582','09/06/2020',20)</v>
      </c>
      <c r="E215" s="15" t="str">
        <f t="shared" si="1"/>
        <v>INSERT INTO PAGAMENTO (codAbbonamento,dataPagamento,prezzo) VALUES ('18SRT582','09/06/2020',20)</v>
      </c>
    </row>
    <row r="216" spans="1:5" s="17" customFormat="1" x14ac:dyDescent="0.3">
      <c r="A216" s="17" t="s">
        <v>331</v>
      </c>
      <c r="B216" s="18" t="s">
        <v>1423</v>
      </c>
      <c r="C216" s="17">
        <v>20</v>
      </c>
      <c r="D216" s="17" t="str">
        <f t="shared" si="0"/>
        <v>('18SRT582','09/07/2020',20)</v>
      </c>
      <c r="E216" s="15" t="str">
        <f t="shared" si="1"/>
        <v>INSERT INTO PAGAMENTO (codAbbonamento,dataPagamento,prezzo) VALUES ('18SRT582','09/07/2020',20)</v>
      </c>
    </row>
    <row r="217" spans="1:5" s="17" customFormat="1" x14ac:dyDescent="0.3">
      <c r="A217" s="17" t="s">
        <v>331</v>
      </c>
      <c r="B217" s="18" t="s">
        <v>1424</v>
      </c>
      <c r="C217" s="17">
        <v>20</v>
      </c>
      <c r="D217" s="17" t="str">
        <f t="shared" si="0"/>
        <v>('18SRT582','09/08/2020',20)</v>
      </c>
      <c r="E217" s="15" t="str">
        <f t="shared" si="1"/>
        <v>INSERT INTO PAGAMENTO (codAbbonamento,dataPagamento,prezzo) VALUES ('18SRT582','09/08/2020',20)</v>
      </c>
    </row>
    <row r="218" spans="1:5" s="17" customFormat="1" x14ac:dyDescent="0.3">
      <c r="A218" s="17" t="s">
        <v>331</v>
      </c>
      <c r="B218" s="18" t="s">
        <v>1425</v>
      </c>
      <c r="C218" s="17">
        <v>20</v>
      </c>
      <c r="D218" s="17" t="str">
        <f t="shared" si="0"/>
        <v>('18SRT582','09/09/2020',20)</v>
      </c>
      <c r="E218" s="15" t="str">
        <f t="shared" si="1"/>
        <v>INSERT INTO PAGAMENTO (codAbbonamento,dataPagamento,prezzo) VALUES ('18SRT582','09/09/2020',20)</v>
      </c>
    </row>
    <row r="219" spans="1:5" s="17" customFormat="1" x14ac:dyDescent="0.3">
      <c r="A219" s="17" t="s">
        <v>331</v>
      </c>
      <c r="B219" s="18" t="s">
        <v>1426</v>
      </c>
      <c r="C219" s="17">
        <v>20</v>
      </c>
      <c r="D219" s="17" t="str">
        <f t="shared" si="0"/>
        <v>('18SRT582','09/10/2020',20)</v>
      </c>
      <c r="E219" s="15" t="str">
        <f t="shared" si="1"/>
        <v>INSERT INTO PAGAMENTO (codAbbonamento,dataPagamento,prezzo) VALUES ('18SRT582','09/10/2020',20)</v>
      </c>
    </row>
    <row r="220" spans="1:5" s="17" customFormat="1" x14ac:dyDescent="0.3">
      <c r="A220" s="17" t="s">
        <v>331</v>
      </c>
      <c r="B220" s="18" t="s">
        <v>1427</v>
      </c>
      <c r="C220" s="17">
        <v>20</v>
      </c>
      <c r="D220" s="17" t="str">
        <f t="shared" si="0"/>
        <v>('18SRT582','09/11/2020',20)</v>
      </c>
      <c r="E220" s="15" t="str">
        <f t="shared" si="1"/>
        <v>INSERT INTO PAGAMENTO (codAbbonamento,dataPagamento,prezzo) VALUES ('18SRT582','09/11/2020',20)</v>
      </c>
    </row>
    <row r="221" spans="1:5" s="17" customFormat="1" x14ac:dyDescent="0.3">
      <c r="A221" s="17" t="s">
        <v>331</v>
      </c>
      <c r="B221" s="18" t="s">
        <v>1428</v>
      </c>
      <c r="C221" s="17">
        <v>20</v>
      </c>
      <c r="D221" s="17" t="str">
        <f t="shared" si="0"/>
        <v>('18SRT582','09/12/2020',20)</v>
      </c>
      <c r="E221" s="15" t="str">
        <f t="shared" si="1"/>
        <v>INSERT INTO PAGAMENTO (codAbbonamento,dataPagamento,prezzo) VALUES ('18SRT582','09/12/2020',20)</v>
      </c>
    </row>
    <row r="222" spans="1:5" s="17" customFormat="1" x14ac:dyDescent="0.3">
      <c r="A222" s="17" t="s">
        <v>331</v>
      </c>
      <c r="B222" s="18" t="s">
        <v>1429</v>
      </c>
      <c r="C222" s="17">
        <v>20</v>
      </c>
      <c r="D222" s="17" t="str">
        <f t="shared" si="0"/>
        <v>('18SRT582','09/01/2021',20)</v>
      </c>
      <c r="E222" s="15" t="str">
        <f t="shared" si="1"/>
        <v>INSERT INTO PAGAMENTO (codAbbonamento,dataPagamento,prezzo) VALUES ('18SRT582','09/01/2021',20)</v>
      </c>
    </row>
    <row r="223" spans="1:5" s="17" customFormat="1" x14ac:dyDescent="0.3">
      <c r="A223" s="17" t="s">
        <v>331</v>
      </c>
      <c r="B223" s="18" t="s">
        <v>1430</v>
      </c>
      <c r="C223" s="17">
        <v>20</v>
      </c>
      <c r="D223" s="17" t="str">
        <f t="shared" si="0"/>
        <v>('18SRT582','09/02/2021',20)</v>
      </c>
      <c r="E223" s="15" t="str">
        <f t="shared" si="1"/>
        <v>INSERT INTO PAGAMENTO (codAbbonamento,dataPagamento,prezzo) VALUES ('18SRT582','09/02/2021',20)</v>
      </c>
    </row>
    <row r="224" spans="1:5" s="17" customFormat="1" x14ac:dyDescent="0.3">
      <c r="A224" s="17" t="s">
        <v>331</v>
      </c>
      <c r="B224" s="18" t="s">
        <v>1431</v>
      </c>
      <c r="C224" s="17">
        <v>20</v>
      </c>
      <c r="D224" s="17" t="str">
        <f t="shared" si="0"/>
        <v>('18SRT582','09/03/2021',20)</v>
      </c>
      <c r="E224" s="15" t="str">
        <f t="shared" si="1"/>
        <v>INSERT INTO PAGAMENTO (codAbbonamento,dataPagamento,prezzo) VALUES ('18SRT582','09/03/2021',20)</v>
      </c>
    </row>
    <row r="225" spans="1:5" s="17" customFormat="1" x14ac:dyDescent="0.3">
      <c r="A225" s="17" t="s">
        <v>331</v>
      </c>
      <c r="B225" s="18" t="s">
        <v>1432</v>
      </c>
      <c r="C225" s="17">
        <v>20</v>
      </c>
      <c r="D225" s="17" t="str">
        <f t="shared" si="0"/>
        <v>('18SRT582','09/04/2021',20)</v>
      </c>
      <c r="E225" s="15" t="str">
        <f t="shared" si="1"/>
        <v>INSERT INTO PAGAMENTO (codAbbonamento,dataPagamento,prezzo) VALUES ('18SRT582','09/04/2021',20)</v>
      </c>
    </row>
    <row r="226" spans="1:5" s="17" customFormat="1" x14ac:dyDescent="0.3">
      <c r="A226" s="17" t="s">
        <v>331</v>
      </c>
      <c r="B226" s="18" t="s">
        <v>1433</v>
      </c>
      <c r="C226" s="17">
        <v>20</v>
      </c>
      <c r="D226" s="17" t="str">
        <f t="shared" si="0"/>
        <v>('18SRT582','09/05/2021',20)</v>
      </c>
      <c r="E226" s="15" t="str">
        <f t="shared" si="1"/>
        <v>INSERT INTO PAGAMENTO (codAbbonamento,dataPagamento,prezzo) VALUES ('18SRT582','09/05/2021',20)</v>
      </c>
    </row>
    <row r="227" spans="1:5" s="17" customFormat="1" x14ac:dyDescent="0.3">
      <c r="A227" s="17" t="s">
        <v>331</v>
      </c>
      <c r="B227" s="18" t="s">
        <v>1434</v>
      </c>
      <c r="C227" s="17">
        <v>20</v>
      </c>
      <c r="D227" s="17" t="str">
        <f t="shared" si="0"/>
        <v>('18SRT582','09/06/2021',20)</v>
      </c>
      <c r="E227" s="15" t="str">
        <f t="shared" si="1"/>
        <v>INSERT INTO PAGAMENTO (codAbbonamento,dataPagamento,prezzo) VALUES ('18SRT582','09/06/2021',20)</v>
      </c>
    </row>
    <row r="228" spans="1:5" s="15" customFormat="1" x14ac:dyDescent="0.3">
      <c r="A228" s="15" t="s">
        <v>329</v>
      </c>
      <c r="B228" s="16" t="s">
        <v>328</v>
      </c>
      <c r="C228" s="15">
        <v>20</v>
      </c>
      <c r="D228" s="15" t="str">
        <f t="shared" ref="D228:D301" si="15">_xlfn.CONCAT("('",A228,"','",B228,"',",C228,")")</f>
        <v>('18SRT583','10/02/2020',20)</v>
      </c>
      <c r="E228" s="15" t="str">
        <f t="shared" ref="E228:E301" si="16">_xlfn.CONCAT("INSERT INTO PAGAMENTO (",$A$1,",",$B$1,",",$C$1,")"," VALUES ",D228)</f>
        <v>INSERT INTO PAGAMENTO (codAbbonamento,dataPagamento,prezzo) VALUES ('18SRT583','10/02/2020',20)</v>
      </c>
    </row>
    <row r="229" spans="1:5" s="17" customFormat="1" x14ac:dyDescent="0.3">
      <c r="A229" s="17" t="s">
        <v>329</v>
      </c>
      <c r="B229" s="18" t="s">
        <v>1406</v>
      </c>
      <c r="C229" s="17">
        <v>20</v>
      </c>
      <c r="D229" s="17" t="str">
        <f t="shared" ref="D229:D244" si="17">_xlfn.CONCAT("('",A229,"','",B229,"',",C229,")")</f>
        <v>('18SRT583','10/03/2020',20)</v>
      </c>
      <c r="E229" s="15" t="str">
        <f t="shared" ref="E229:E244" si="18">_xlfn.CONCAT("INSERT INTO PAGAMENTO (",$A$1,",",$B$1,",",$C$1,")"," VALUES ",D229)</f>
        <v>INSERT INTO PAGAMENTO (codAbbonamento,dataPagamento,prezzo) VALUES ('18SRT583','10/03/2020',20)</v>
      </c>
    </row>
    <row r="230" spans="1:5" s="17" customFormat="1" x14ac:dyDescent="0.3">
      <c r="A230" s="17" t="s">
        <v>329</v>
      </c>
      <c r="B230" s="18" t="s">
        <v>1407</v>
      </c>
      <c r="C230" s="17">
        <v>20</v>
      </c>
      <c r="D230" s="17" t="str">
        <f t="shared" si="17"/>
        <v>('18SRT583','10/04/2020',20)</v>
      </c>
      <c r="E230" s="15" t="str">
        <f t="shared" si="18"/>
        <v>INSERT INTO PAGAMENTO (codAbbonamento,dataPagamento,prezzo) VALUES ('18SRT583','10/04/2020',20)</v>
      </c>
    </row>
    <row r="231" spans="1:5" s="17" customFormat="1" x14ac:dyDescent="0.3">
      <c r="A231" s="17" t="s">
        <v>329</v>
      </c>
      <c r="B231" s="18" t="s">
        <v>1408</v>
      </c>
      <c r="C231" s="17">
        <v>20</v>
      </c>
      <c r="D231" s="17" t="str">
        <f t="shared" si="17"/>
        <v>('18SRT583','10/05/2020',20)</v>
      </c>
      <c r="E231" s="15" t="str">
        <f t="shared" si="18"/>
        <v>INSERT INTO PAGAMENTO (codAbbonamento,dataPagamento,prezzo) VALUES ('18SRT583','10/05/2020',20)</v>
      </c>
    </row>
    <row r="232" spans="1:5" s="17" customFormat="1" x14ac:dyDescent="0.3">
      <c r="A232" s="17" t="s">
        <v>329</v>
      </c>
      <c r="B232" s="18" t="s">
        <v>1409</v>
      </c>
      <c r="C232" s="17">
        <v>20</v>
      </c>
      <c r="D232" s="17" t="str">
        <f t="shared" si="17"/>
        <v>('18SRT583','10/06/2020',20)</v>
      </c>
      <c r="E232" s="15" t="str">
        <f t="shared" si="18"/>
        <v>INSERT INTO PAGAMENTO (codAbbonamento,dataPagamento,prezzo) VALUES ('18SRT583','10/06/2020',20)</v>
      </c>
    </row>
    <row r="233" spans="1:5" s="17" customFormat="1" x14ac:dyDescent="0.3">
      <c r="A233" s="17" t="s">
        <v>329</v>
      </c>
      <c r="B233" s="18" t="s">
        <v>1410</v>
      </c>
      <c r="C233" s="17">
        <v>20</v>
      </c>
      <c r="D233" s="17" t="str">
        <f t="shared" si="17"/>
        <v>('18SRT583','10/07/2020',20)</v>
      </c>
      <c r="E233" s="15" t="str">
        <f t="shared" si="18"/>
        <v>INSERT INTO PAGAMENTO (codAbbonamento,dataPagamento,prezzo) VALUES ('18SRT583','10/07/2020',20)</v>
      </c>
    </row>
    <row r="234" spans="1:5" s="17" customFormat="1" x14ac:dyDescent="0.3">
      <c r="A234" s="17" t="s">
        <v>329</v>
      </c>
      <c r="B234" s="18" t="s">
        <v>1411</v>
      </c>
      <c r="C234" s="17">
        <v>20</v>
      </c>
      <c r="D234" s="17" t="str">
        <f t="shared" si="17"/>
        <v>('18SRT583','10/08/2020',20)</v>
      </c>
      <c r="E234" s="15" t="str">
        <f t="shared" si="18"/>
        <v>INSERT INTO PAGAMENTO (codAbbonamento,dataPagamento,prezzo) VALUES ('18SRT583','10/08/2020',20)</v>
      </c>
    </row>
    <row r="235" spans="1:5" s="17" customFormat="1" x14ac:dyDescent="0.3">
      <c r="A235" s="17" t="s">
        <v>329</v>
      </c>
      <c r="B235" s="18" t="s">
        <v>1412</v>
      </c>
      <c r="C235" s="17">
        <v>20</v>
      </c>
      <c r="D235" s="17" t="str">
        <f t="shared" si="17"/>
        <v>('18SRT583','10/09/2020',20)</v>
      </c>
      <c r="E235" s="15" t="str">
        <f t="shared" si="18"/>
        <v>INSERT INTO PAGAMENTO (codAbbonamento,dataPagamento,prezzo) VALUES ('18SRT583','10/09/2020',20)</v>
      </c>
    </row>
    <row r="236" spans="1:5" s="17" customFormat="1" x14ac:dyDescent="0.3">
      <c r="A236" s="17" t="s">
        <v>329</v>
      </c>
      <c r="B236" s="18" t="s">
        <v>1413</v>
      </c>
      <c r="C236" s="17">
        <v>20</v>
      </c>
      <c r="D236" s="17" t="str">
        <f t="shared" si="17"/>
        <v>('18SRT583','10/10/2020',20)</v>
      </c>
      <c r="E236" s="15" t="str">
        <f t="shared" si="18"/>
        <v>INSERT INTO PAGAMENTO (codAbbonamento,dataPagamento,prezzo) VALUES ('18SRT583','10/10/2020',20)</v>
      </c>
    </row>
    <row r="237" spans="1:5" s="17" customFormat="1" x14ac:dyDescent="0.3">
      <c r="A237" s="17" t="s">
        <v>329</v>
      </c>
      <c r="B237" s="18" t="s">
        <v>1414</v>
      </c>
      <c r="C237" s="17">
        <v>20</v>
      </c>
      <c r="D237" s="17" t="str">
        <f t="shared" si="17"/>
        <v>('18SRT583','10/11/2020',20)</v>
      </c>
      <c r="E237" s="15" t="str">
        <f t="shared" si="18"/>
        <v>INSERT INTO PAGAMENTO (codAbbonamento,dataPagamento,prezzo) VALUES ('18SRT583','10/11/2020',20)</v>
      </c>
    </row>
    <row r="238" spans="1:5" s="17" customFormat="1" x14ac:dyDescent="0.3">
      <c r="A238" s="17" t="s">
        <v>329</v>
      </c>
      <c r="B238" s="18" t="s">
        <v>1415</v>
      </c>
      <c r="C238" s="17">
        <v>20</v>
      </c>
      <c r="D238" s="17" t="str">
        <f t="shared" si="17"/>
        <v>('18SRT583','10/12/2020',20)</v>
      </c>
      <c r="E238" s="15" t="str">
        <f t="shared" si="18"/>
        <v>INSERT INTO PAGAMENTO (codAbbonamento,dataPagamento,prezzo) VALUES ('18SRT583','10/12/2020',20)</v>
      </c>
    </row>
    <row r="239" spans="1:5" s="17" customFormat="1" x14ac:dyDescent="0.3">
      <c r="A239" s="17" t="s">
        <v>329</v>
      </c>
      <c r="B239" s="18" t="s">
        <v>1416</v>
      </c>
      <c r="C239" s="17">
        <v>20</v>
      </c>
      <c r="D239" s="17" t="str">
        <f t="shared" si="17"/>
        <v>('18SRT583','10/01/2021',20)</v>
      </c>
      <c r="E239" s="15" t="str">
        <f t="shared" si="18"/>
        <v>INSERT INTO PAGAMENTO (codAbbonamento,dataPagamento,prezzo) VALUES ('18SRT583','10/01/2021',20)</v>
      </c>
    </row>
    <row r="240" spans="1:5" s="17" customFormat="1" x14ac:dyDescent="0.3">
      <c r="A240" s="17" t="s">
        <v>329</v>
      </c>
      <c r="B240" s="18" t="s">
        <v>1417</v>
      </c>
      <c r="C240" s="17">
        <v>20</v>
      </c>
      <c r="D240" s="17" t="str">
        <f t="shared" si="17"/>
        <v>('18SRT583','10/02/2021',20)</v>
      </c>
      <c r="E240" s="15" t="str">
        <f t="shared" si="18"/>
        <v>INSERT INTO PAGAMENTO (codAbbonamento,dataPagamento,prezzo) VALUES ('18SRT583','10/02/2021',20)</v>
      </c>
    </row>
    <row r="241" spans="1:5" s="17" customFormat="1" x14ac:dyDescent="0.3">
      <c r="A241" s="17" t="s">
        <v>329</v>
      </c>
      <c r="B241" s="18" t="s">
        <v>1418</v>
      </c>
      <c r="C241" s="17">
        <v>20</v>
      </c>
      <c r="D241" s="17" t="str">
        <f t="shared" si="17"/>
        <v>('18SRT583','10/03/2021',20)</v>
      </c>
      <c r="E241" s="15" t="str">
        <f t="shared" si="18"/>
        <v>INSERT INTO PAGAMENTO (codAbbonamento,dataPagamento,prezzo) VALUES ('18SRT583','10/03/2021',20)</v>
      </c>
    </row>
    <row r="242" spans="1:5" s="17" customFormat="1" x14ac:dyDescent="0.3">
      <c r="A242" s="17" t="s">
        <v>329</v>
      </c>
      <c r="B242" s="18" t="s">
        <v>1419</v>
      </c>
      <c r="C242" s="17">
        <v>20</v>
      </c>
      <c r="D242" s="17" t="str">
        <f t="shared" si="17"/>
        <v>('18SRT583','10/04/2021',20)</v>
      </c>
      <c r="E242" s="15" t="str">
        <f t="shared" si="18"/>
        <v>INSERT INTO PAGAMENTO (codAbbonamento,dataPagamento,prezzo) VALUES ('18SRT583','10/04/2021',20)</v>
      </c>
    </row>
    <row r="243" spans="1:5" s="17" customFormat="1" x14ac:dyDescent="0.3">
      <c r="A243" s="17" t="s">
        <v>329</v>
      </c>
      <c r="B243" s="18" t="s">
        <v>1420</v>
      </c>
      <c r="C243" s="17">
        <v>20</v>
      </c>
      <c r="D243" s="17" t="str">
        <f t="shared" si="17"/>
        <v>('18SRT583','10/05/2021',20)</v>
      </c>
      <c r="E243" s="15" t="str">
        <f t="shared" si="18"/>
        <v>INSERT INTO PAGAMENTO (codAbbonamento,dataPagamento,prezzo) VALUES ('18SRT583','10/05/2021',20)</v>
      </c>
    </row>
    <row r="244" spans="1:5" s="17" customFormat="1" x14ac:dyDescent="0.3">
      <c r="A244" s="17" t="s">
        <v>329</v>
      </c>
      <c r="B244" s="18" t="s">
        <v>1421</v>
      </c>
      <c r="C244" s="17">
        <v>20</v>
      </c>
      <c r="D244" s="17" t="str">
        <f t="shared" si="17"/>
        <v>('18SRT583','10/06/2021',20)</v>
      </c>
      <c r="E244" s="15" t="str">
        <f t="shared" si="18"/>
        <v>INSERT INTO PAGAMENTO (codAbbonamento,dataPagamento,prezzo) VALUES ('18SRT583','10/06/2021',20)</v>
      </c>
    </row>
    <row r="245" spans="1:5" s="15" customFormat="1" x14ac:dyDescent="0.3">
      <c r="A245" s="15" t="s">
        <v>327</v>
      </c>
      <c r="B245" s="16" t="s">
        <v>326</v>
      </c>
      <c r="C245" s="15">
        <v>20</v>
      </c>
      <c r="D245" s="15" t="str">
        <f t="shared" si="15"/>
        <v>('18SRT584','11/02/2020',20)</v>
      </c>
      <c r="E245" s="15" t="str">
        <f t="shared" si="16"/>
        <v>INSERT INTO PAGAMENTO (codAbbonamento,dataPagamento,prezzo) VALUES ('18SRT584','11/02/2020',20)</v>
      </c>
    </row>
    <row r="246" spans="1:5" s="17" customFormat="1" x14ac:dyDescent="0.3">
      <c r="A246" s="17" t="s">
        <v>327</v>
      </c>
      <c r="B246" s="18" t="s">
        <v>1380</v>
      </c>
      <c r="C246" s="17">
        <v>20</v>
      </c>
      <c r="D246" s="17" t="str">
        <f t="shared" si="15"/>
        <v>('18SRT584','11/03/2020',20)</v>
      </c>
      <c r="E246" s="15" t="str">
        <f t="shared" si="16"/>
        <v>INSERT INTO PAGAMENTO (codAbbonamento,dataPagamento,prezzo) VALUES ('18SRT584','11/03/2020',20)</v>
      </c>
    </row>
    <row r="247" spans="1:5" s="17" customFormat="1" x14ac:dyDescent="0.3">
      <c r="A247" s="17" t="s">
        <v>327</v>
      </c>
      <c r="B247" s="18" t="s">
        <v>1381</v>
      </c>
      <c r="C247" s="17">
        <v>20</v>
      </c>
      <c r="D247" s="17" t="str">
        <f t="shared" ref="D247:D261" si="19">_xlfn.CONCAT("('",A247,"','",B247,"',",C247,")")</f>
        <v>('18SRT584','11/04/2020',20)</v>
      </c>
      <c r="E247" s="15" t="str">
        <f t="shared" ref="E247:E261" si="20">_xlfn.CONCAT("INSERT INTO PAGAMENTO (",$A$1,",",$B$1,",",$C$1,")"," VALUES ",D247)</f>
        <v>INSERT INTO PAGAMENTO (codAbbonamento,dataPagamento,prezzo) VALUES ('18SRT584','11/04/2020',20)</v>
      </c>
    </row>
    <row r="248" spans="1:5" s="17" customFormat="1" x14ac:dyDescent="0.3">
      <c r="A248" s="17" t="s">
        <v>327</v>
      </c>
      <c r="B248" s="18" t="s">
        <v>1382</v>
      </c>
      <c r="C248" s="17">
        <v>20</v>
      </c>
      <c r="D248" s="17" t="str">
        <f t="shared" si="19"/>
        <v>('18SRT584','11/05/2020',20)</v>
      </c>
      <c r="E248" s="15" t="str">
        <f t="shared" si="20"/>
        <v>INSERT INTO PAGAMENTO (codAbbonamento,dataPagamento,prezzo) VALUES ('18SRT584','11/05/2020',20)</v>
      </c>
    </row>
    <row r="249" spans="1:5" s="17" customFormat="1" x14ac:dyDescent="0.3">
      <c r="A249" s="17" t="s">
        <v>327</v>
      </c>
      <c r="B249" s="18" t="s">
        <v>1383</v>
      </c>
      <c r="C249" s="17">
        <v>20</v>
      </c>
      <c r="D249" s="17" t="str">
        <f t="shared" si="19"/>
        <v>('18SRT584','11/06/2020',20)</v>
      </c>
      <c r="E249" s="15" t="str">
        <f t="shared" si="20"/>
        <v>INSERT INTO PAGAMENTO (codAbbonamento,dataPagamento,prezzo) VALUES ('18SRT584','11/06/2020',20)</v>
      </c>
    </row>
    <row r="250" spans="1:5" s="17" customFormat="1" x14ac:dyDescent="0.3">
      <c r="A250" s="17" t="s">
        <v>327</v>
      </c>
      <c r="B250" s="18" t="s">
        <v>297</v>
      </c>
      <c r="C250" s="17">
        <v>20</v>
      </c>
      <c r="D250" s="17" t="str">
        <f t="shared" si="19"/>
        <v>('18SRT584','11/07/2020',20)</v>
      </c>
      <c r="E250" s="15" t="str">
        <f t="shared" si="20"/>
        <v>INSERT INTO PAGAMENTO (codAbbonamento,dataPagamento,prezzo) VALUES ('18SRT584','11/07/2020',20)</v>
      </c>
    </row>
    <row r="251" spans="1:5" s="17" customFormat="1" x14ac:dyDescent="0.3">
      <c r="A251" s="17" t="s">
        <v>327</v>
      </c>
      <c r="B251" s="18" t="s">
        <v>1342</v>
      </c>
      <c r="C251" s="17">
        <v>20</v>
      </c>
      <c r="D251" s="17" t="str">
        <f t="shared" si="19"/>
        <v>('18SRT584','11/08/2020',20)</v>
      </c>
      <c r="E251" s="15" t="str">
        <f t="shared" si="20"/>
        <v>INSERT INTO PAGAMENTO (codAbbonamento,dataPagamento,prezzo) VALUES ('18SRT584','11/08/2020',20)</v>
      </c>
    </row>
    <row r="252" spans="1:5" s="17" customFormat="1" x14ac:dyDescent="0.3">
      <c r="A252" s="17" t="s">
        <v>327</v>
      </c>
      <c r="B252" s="18" t="s">
        <v>1343</v>
      </c>
      <c r="C252" s="17">
        <v>20</v>
      </c>
      <c r="D252" s="17" t="str">
        <f t="shared" si="19"/>
        <v>('18SRT584','11/09/2020',20)</v>
      </c>
      <c r="E252" s="15" t="str">
        <f t="shared" si="20"/>
        <v>INSERT INTO PAGAMENTO (codAbbonamento,dataPagamento,prezzo) VALUES ('18SRT584','11/09/2020',20)</v>
      </c>
    </row>
    <row r="253" spans="1:5" s="17" customFormat="1" x14ac:dyDescent="0.3">
      <c r="A253" s="17" t="s">
        <v>327</v>
      </c>
      <c r="B253" s="18" t="s">
        <v>1344</v>
      </c>
      <c r="C253" s="17">
        <v>20</v>
      </c>
      <c r="D253" s="17" t="str">
        <f t="shared" si="19"/>
        <v>('18SRT584','11/10/2020',20)</v>
      </c>
      <c r="E253" s="15" t="str">
        <f t="shared" si="20"/>
        <v>INSERT INTO PAGAMENTO (codAbbonamento,dataPagamento,prezzo) VALUES ('18SRT584','11/10/2020',20)</v>
      </c>
    </row>
    <row r="254" spans="1:5" s="17" customFormat="1" x14ac:dyDescent="0.3">
      <c r="A254" s="17" t="s">
        <v>327</v>
      </c>
      <c r="B254" s="18" t="s">
        <v>1345</v>
      </c>
      <c r="C254" s="17">
        <v>20</v>
      </c>
      <c r="D254" s="17" t="str">
        <f t="shared" si="19"/>
        <v>('18SRT584','11/11/2020',20)</v>
      </c>
      <c r="E254" s="15" t="str">
        <f t="shared" si="20"/>
        <v>INSERT INTO PAGAMENTO (codAbbonamento,dataPagamento,prezzo) VALUES ('18SRT584','11/11/2020',20)</v>
      </c>
    </row>
    <row r="255" spans="1:5" s="17" customFormat="1" x14ac:dyDescent="0.3">
      <c r="A255" s="17" t="s">
        <v>327</v>
      </c>
      <c r="B255" s="18" t="s">
        <v>1346</v>
      </c>
      <c r="C255" s="17">
        <v>20</v>
      </c>
      <c r="D255" s="17" t="str">
        <f t="shared" si="19"/>
        <v>('18SRT584','11/12/2020',20)</v>
      </c>
      <c r="E255" s="15" t="str">
        <f t="shared" si="20"/>
        <v>INSERT INTO PAGAMENTO (codAbbonamento,dataPagamento,prezzo) VALUES ('18SRT584','11/12/2020',20)</v>
      </c>
    </row>
    <row r="256" spans="1:5" s="17" customFormat="1" x14ac:dyDescent="0.3">
      <c r="A256" s="17" t="s">
        <v>327</v>
      </c>
      <c r="B256" s="18" t="s">
        <v>1347</v>
      </c>
      <c r="C256" s="17">
        <v>20</v>
      </c>
      <c r="D256" s="17" t="str">
        <f t="shared" si="19"/>
        <v>('18SRT584','11/01/2021',20)</v>
      </c>
      <c r="E256" s="15" t="str">
        <f t="shared" si="20"/>
        <v>INSERT INTO PAGAMENTO (codAbbonamento,dataPagamento,prezzo) VALUES ('18SRT584','11/01/2021',20)</v>
      </c>
    </row>
    <row r="257" spans="1:5" s="17" customFormat="1" x14ac:dyDescent="0.3">
      <c r="A257" s="17" t="s">
        <v>327</v>
      </c>
      <c r="B257" s="18" t="s">
        <v>1348</v>
      </c>
      <c r="C257" s="17">
        <v>20</v>
      </c>
      <c r="D257" s="17" t="str">
        <f t="shared" si="19"/>
        <v>('18SRT584','11/02/2021',20)</v>
      </c>
      <c r="E257" s="15" t="str">
        <f t="shared" si="20"/>
        <v>INSERT INTO PAGAMENTO (codAbbonamento,dataPagamento,prezzo) VALUES ('18SRT584','11/02/2021',20)</v>
      </c>
    </row>
    <row r="258" spans="1:5" s="17" customFormat="1" x14ac:dyDescent="0.3">
      <c r="A258" s="17" t="s">
        <v>327</v>
      </c>
      <c r="B258" s="18" t="s">
        <v>1349</v>
      </c>
      <c r="C258" s="17">
        <v>20</v>
      </c>
      <c r="D258" s="17" t="str">
        <f t="shared" si="19"/>
        <v>('18SRT584','11/03/2021',20)</v>
      </c>
      <c r="E258" s="15" t="str">
        <f t="shared" si="20"/>
        <v>INSERT INTO PAGAMENTO (codAbbonamento,dataPagamento,prezzo) VALUES ('18SRT584','11/03/2021',20)</v>
      </c>
    </row>
    <row r="259" spans="1:5" s="17" customFormat="1" x14ac:dyDescent="0.3">
      <c r="A259" s="17" t="s">
        <v>327</v>
      </c>
      <c r="B259" s="18" t="s">
        <v>1350</v>
      </c>
      <c r="C259" s="17">
        <v>20</v>
      </c>
      <c r="D259" s="17" t="str">
        <f t="shared" si="19"/>
        <v>('18SRT584','11/04/2021',20)</v>
      </c>
      <c r="E259" s="15" t="str">
        <f t="shared" si="20"/>
        <v>INSERT INTO PAGAMENTO (codAbbonamento,dataPagamento,prezzo) VALUES ('18SRT584','11/04/2021',20)</v>
      </c>
    </row>
    <row r="260" spans="1:5" s="17" customFormat="1" x14ac:dyDescent="0.3">
      <c r="A260" s="17" t="s">
        <v>327</v>
      </c>
      <c r="B260" s="18" t="s">
        <v>1351</v>
      </c>
      <c r="C260" s="17">
        <v>20</v>
      </c>
      <c r="D260" s="17" t="str">
        <f t="shared" si="19"/>
        <v>('18SRT584','11/05/2021',20)</v>
      </c>
      <c r="E260" s="15" t="str">
        <f t="shared" si="20"/>
        <v>INSERT INTO PAGAMENTO (codAbbonamento,dataPagamento,prezzo) VALUES ('18SRT584','11/05/2021',20)</v>
      </c>
    </row>
    <row r="261" spans="1:5" s="17" customFormat="1" x14ac:dyDescent="0.3">
      <c r="A261" s="17" t="s">
        <v>327</v>
      </c>
      <c r="B261" s="18" t="s">
        <v>1352</v>
      </c>
      <c r="C261" s="17">
        <v>20</v>
      </c>
      <c r="D261" s="17" t="str">
        <f t="shared" si="19"/>
        <v>('18SRT584','11/06/2021',20)</v>
      </c>
      <c r="E261" s="15" t="str">
        <f t="shared" si="20"/>
        <v>INSERT INTO PAGAMENTO (codAbbonamento,dataPagamento,prezzo) VALUES ('18SRT584','11/06/2021',20)</v>
      </c>
    </row>
    <row r="262" spans="1:5" s="15" customFormat="1" x14ac:dyDescent="0.3">
      <c r="A262" s="15" t="s">
        <v>300</v>
      </c>
      <c r="B262" s="16" t="s">
        <v>302</v>
      </c>
      <c r="C262" s="15">
        <v>15</v>
      </c>
      <c r="D262" s="15" t="str">
        <f t="shared" si="15"/>
        <v>('21FRT595','22/03/2020',15)</v>
      </c>
      <c r="E262" s="15" t="str">
        <f t="shared" si="16"/>
        <v>INSERT INTO PAGAMENTO (codAbbonamento,dataPagamento,prezzo) VALUES ('21FRT595','22/03/2020',15)</v>
      </c>
    </row>
    <row r="263" spans="1:5" s="15" customFormat="1" x14ac:dyDescent="0.3">
      <c r="A263" s="15" t="s">
        <v>300</v>
      </c>
      <c r="B263" s="16" t="s">
        <v>301</v>
      </c>
      <c r="C263" s="15">
        <v>15</v>
      </c>
      <c r="D263" s="15" t="str">
        <f t="shared" si="15"/>
        <v>('21FRT595','22/04/2020',15)</v>
      </c>
      <c r="E263" s="15" t="str">
        <f t="shared" si="16"/>
        <v>INSERT INTO PAGAMENTO (codAbbonamento,dataPagamento,prezzo) VALUES ('21FRT595','22/04/2020',15)</v>
      </c>
    </row>
    <row r="264" spans="1:5" s="15" customFormat="1" x14ac:dyDescent="0.3">
      <c r="A264" s="15" t="s">
        <v>300</v>
      </c>
      <c r="B264" s="16" t="s">
        <v>299</v>
      </c>
      <c r="C264" s="15">
        <v>15</v>
      </c>
      <c r="D264" s="15" t="str">
        <f t="shared" si="15"/>
        <v>('21FRT595','22/05/2020',15)</v>
      </c>
      <c r="E264" s="15" t="str">
        <f t="shared" si="16"/>
        <v>INSERT INTO PAGAMENTO (codAbbonamento,dataPagamento,prezzo) VALUES ('21FRT595','22/05/2020',15)</v>
      </c>
    </row>
    <row r="265" spans="1:5" s="17" customFormat="1" x14ac:dyDescent="0.3">
      <c r="A265" s="17" t="s">
        <v>300</v>
      </c>
      <c r="B265" s="18" t="s">
        <v>1368</v>
      </c>
      <c r="C265" s="17">
        <v>15</v>
      </c>
      <c r="D265" s="17" t="str">
        <f t="shared" si="15"/>
        <v>('21FRT595','22/06/2020',15)</v>
      </c>
      <c r="E265" s="15" t="str">
        <f t="shared" si="16"/>
        <v>INSERT INTO PAGAMENTO (codAbbonamento,dataPagamento,prezzo) VALUES ('21FRT595','22/06/2020',15)</v>
      </c>
    </row>
    <row r="266" spans="1:5" s="17" customFormat="1" x14ac:dyDescent="0.3">
      <c r="A266" s="17" t="s">
        <v>300</v>
      </c>
      <c r="B266" s="18" t="s">
        <v>1369</v>
      </c>
      <c r="C266" s="17">
        <v>15</v>
      </c>
      <c r="D266" s="17" t="str">
        <f t="shared" si="15"/>
        <v>('21FRT595','22/07/2020',15)</v>
      </c>
      <c r="E266" s="15" t="str">
        <f t="shared" si="16"/>
        <v>INSERT INTO PAGAMENTO (codAbbonamento,dataPagamento,prezzo) VALUES ('21FRT595','22/07/2020',15)</v>
      </c>
    </row>
    <row r="267" spans="1:5" s="17" customFormat="1" x14ac:dyDescent="0.3">
      <c r="A267" s="17" t="s">
        <v>300</v>
      </c>
      <c r="B267" s="18" t="s">
        <v>1370</v>
      </c>
      <c r="C267" s="17">
        <v>15</v>
      </c>
      <c r="D267" s="17" t="str">
        <f t="shared" si="15"/>
        <v>('21FRT595','22/08/2020',15)</v>
      </c>
      <c r="E267" s="15" t="str">
        <f t="shared" si="16"/>
        <v>INSERT INTO PAGAMENTO (codAbbonamento,dataPagamento,prezzo) VALUES ('21FRT595','22/08/2020',15)</v>
      </c>
    </row>
    <row r="268" spans="1:5" s="17" customFormat="1" x14ac:dyDescent="0.3">
      <c r="A268" s="17" t="s">
        <v>300</v>
      </c>
      <c r="B268" s="18" t="s">
        <v>1371</v>
      </c>
      <c r="C268" s="17">
        <v>15</v>
      </c>
      <c r="D268" s="17" t="str">
        <f t="shared" si="15"/>
        <v>('21FRT595','22/09/2020',15)</v>
      </c>
      <c r="E268" s="15" t="str">
        <f t="shared" si="16"/>
        <v>INSERT INTO PAGAMENTO (codAbbonamento,dataPagamento,prezzo) VALUES ('21FRT595','22/09/2020',15)</v>
      </c>
    </row>
    <row r="269" spans="1:5" s="17" customFormat="1" x14ac:dyDescent="0.3">
      <c r="A269" s="17" t="s">
        <v>300</v>
      </c>
      <c r="B269" s="18" t="s">
        <v>1372</v>
      </c>
      <c r="C269" s="17">
        <v>15</v>
      </c>
      <c r="D269" s="17" t="str">
        <f t="shared" si="15"/>
        <v>('21FRT595','22/10/2020',15)</v>
      </c>
      <c r="E269" s="15" t="str">
        <f t="shared" si="16"/>
        <v>INSERT INTO PAGAMENTO (codAbbonamento,dataPagamento,prezzo) VALUES ('21FRT595','22/10/2020',15)</v>
      </c>
    </row>
    <row r="270" spans="1:5" s="17" customFormat="1" x14ac:dyDescent="0.3">
      <c r="A270" s="17" t="s">
        <v>300</v>
      </c>
      <c r="B270" s="18" t="s">
        <v>1373</v>
      </c>
      <c r="C270" s="17">
        <v>15</v>
      </c>
      <c r="D270" s="17" t="str">
        <f t="shared" si="15"/>
        <v>('21FRT595','22/11/2020',15)</v>
      </c>
      <c r="E270" s="15" t="str">
        <f t="shared" si="16"/>
        <v>INSERT INTO PAGAMENTO (codAbbonamento,dataPagamento,prezzo) VALUES ('21FRT595','22/11/2020',15)</v>
      </c>
    </row>
    <row r="271" spans="1:5" s="17" customFormat="1" x14ac:dyDescent="0.3">
      <c r="A271" s="17" t="s">
        <v>300</v>
      </c>
      <c r="B271" s="18" t="s">
        <v>1374</v>
      </c>
      <c r="C271" s="17">
        <v>15</v>
      </c>
      <c r="D271" s="17" t="str">
        <f t="shared" si="15"/>
        <v>('21FRT595','22/12/2020',15)</v>
      </c>
      <c r="E271" s="15" t="str">
        <f t="shared" si="16"/>
        <v>INSERT INTO PAGAMENTO (codAbbonamento,dataPagamento,prezzo) VALUES ('21FRT595','22/12/2020',15)</v>
      </c>
    </row>
    <row r="272" spans="1:5" s="17" customFormat="1" x14ac:dyDescent="0.3">
      <c r="A272" s="17" t="s">
        <v>300</v>
      </c>
      <c r="B272" s="18" t="s">
        <v>1375</v>
      </c>
      <c r="C272" s="17">
        <v>15</v>
      </c>
      <c r="D272" s="17" t="str">
        <f t="shared" si="15"/>
        <v>('21FRT595','22/01/2021',15)</v>
      </c>
      <c r="E272" s="15" t="str">
        <f t="shared" si="16"/>
        <v>INSERT INTO PAGAMENTO (codAbbonamento,dataPagamento,prezzo) VALUES ('21FRT595','22/01/2021',15)</v>
      </c>
    </row>
    <row r="273" spans="1:5" s="17" customFormat="1" x14ac:dyDescent="0.3">
      <c r="A273" s="17" t="s">
        <v>300</v>
      </c>
      <c r="B273" s="18" t="s">
        <v>1376</v>
      </c>
      <c r="C273" s="17">
        <v>15</v>
      </c>
      <c r="D273" s="17" t="str">
        <f t="shared" si="15"/>
        <v>('21FRT595','22/02/2021',15)</v>
      </c>
      <c r="E273" s="15" t="str">
        <f t="shared" si="16"/>
        <v>INSERT INTO PAGAMENTO (codAbbonamento,dataPagamento,prezzo) VALUES ('21FRT595','22/02/2021',15)</v>
      </c>
    </row>
    <row r="274" spans="1:5" s="17" customFormat="1" x14ac:dyDescent="0.3">
      <c r="A274" s="17" t="s">
        <v>300</v>
      </c>
      <c r="B274" s="18" t="s">
        <v>1377</v>
      </c>
      <c r="C274" s="17">
        <v>15</v>
      </c>
      <c r="D274" s="17" t="str">
        <f t="shared" si="15"/>
        <v>('21FRT595','22/03/2021',15)</v>
      </c>
      <c r="E274" s="15" t="str">
        <f t="shared" si="16"/>
        <v>INSERT INTO PAGAMENTO (codAbbonamento,dataPagamento,prezzo) VALUES ('21FRT595','22/03/2021',15)</v>
      </c>
    </row>
    <row r="275" spans="1:5" s="17" customFormat="1" x14ac:dyDescent="0.3">
      <c r="A275" s="17" t="s">
        <v>300</v>
      </c>
      <c r="B275" s="18" t="s">
        <v>1378</v>
      </c>
      <c r="C275" s="17">
        <v>15</v>
      </c>
      <c r="D275" s="17" t="str">
        <f t="shared" si="15"/>
        <v>('21FRT595','22/04/2021',15)</v>
      </c>
      <c r="E275" s="15" t="str">
        <f t="shared" si="16"/>
        <v>INSERT INTO PAGAMENTO (codAbbonamento,dataPagamento,prezzo) VALUES ('21FRT595','22/04/2021',15)</v>
      </c>
    </row>
    <row r="276" spans="1:5" s="17" customFormat="1" x14ac:dyDescent="0.3">
      <c r="A276" s="17" t="s">
        <v>300</v>
      </c>
      <c r="B276" s="18" t="s">
        <v>1367</v>
      </c>
      <c r="C276" s="17">
        <v>15</v>
      </c>
      <c r="D276" s="17" t="str">
        <f t="shared" si="15"/>
        <v>('21FRT595','22/05/2021',15)</v>
      </c>
      <c r="E276" s="15" t="str">
        <f t="shared" si="16"/>
        <v>INSERT INTO PAGAMENTO (codAbbonamento,dataPagamento,prezzo) VALUES ('21FRT595','22/05/2021',15)</v>
      </c>
    </row>
    <row r="277" spans="1:5" s="17" customFormat="1" x14ac:dyDescent="0.3">
      <c r="A277" s="17" t="s">
        <v>300</v>
      </c>
      <c r="B277" s="18" t="s">
        <v>1379</v>
      </c>
      <c r="C277" s="17">
        <v>15</v>
      </c>
      <c r="D277" s="17" t="str">
        <f t="shared" si="15"/>
        <v>('21FRT595','22/06/2021',15)</v>
      </c>
      <c r="E277" s="15" t="str">
        <f t="shared" si="16"/>
        <v>INSERT INTO PAGAMENTO (codAbbonamento,dataPagamento,prezzo) VALUES ('21FRT595','22/06/2021',15)</v>
      </c>
    </row>
    <row r="278" spans="1:5" s="15" customFormat="1" x14ac:dyDescent="0.3">
      <c r="A278" s="15" t="s">
        <v>298</v>
      </c>
      <c r="B278" s="16" t="s">
        <v>297</v>
      </c>
      <c r="C278" s="15">
        <v>15</v>
      </c>
      <c r="D278" s="15" t="str">
        <f t="shared" si="15"/>
        <v>('21FRT596','11/07/2020',15)</v>
      </c>
      <c r="E278" s="15" t="str">
        <f t="shared" si="16"/>
        <v>INSERT INTO PAGAMENTO (codAbbonamento,dataPagamento,prezzo) VALUES ('21FRT596','11/07/2020',15)</v>
      </c>
    </row>
    <row r="279" spans="1:5" s="17" customFormat="1" x14ac:dyDescent="0.3">
      <c r="A279" s="17" t="s">
        <v>298</v>
      </c>
      <c r="B279" s="18" t="s">
        <v>1342</v>
      </c>
      <c r="C279" s="17">
        <v>15</v>
      </c>
      <c r="D279" s="17" t="str">
        <f t="shared" ref="D279:D289" si="21">_xlfn.CONCAT("('",A279,"','",B279,"',",C279,")")</f>
        <v>('21FRT596','11/08/2020',15)</v>
      </c>
      <c r="E279" s="15" t="str">
        <f t="shared" ref="E279:E289" si="22">_xlfn.CONCAT("INSERT INTO PAGAMENTO (",$A$1,",",$B$1,",",$C$1,")"," VALUES ",D279)</f>
        <v>INSERT INTO PAGAMENTO (codAbbonamento,dataPagamento,prezzo) VALUES ('21FRT596','11/08/2020',15)</v>
      </c>
    </row>
    <row r="280" spans="1:5" s="17" customFormat="1" x14ac:dyDescent="0.3">
      <c r="A280" s="17" t="s">
        <v>298</v>
      </c>
      <c r="B280" s="18" t="s">
        <v>1343</v>
      </c>
      <c r="C280" s="17">
        <v>15</v>
      </c>
      <c r="D280" s="17" t="str">
        <f t="shared" si="21"/>
        <v>('21FRT596','11/09/2020',15)</v>
      </c>
      <c r="E280" s="15" t="str">
        <f t="shared" si="22"/>
        <v>INSERT INTO PAGAMENTO (codAbbonamento,dataPagamento,prezzo) VALUES ('21FRT596','11/09/2020',15)</v>
      </c>
    </row>
    <row r="281" spans="1:5" s="17" customFormat="1" x14ac:dyDescent="0.3">
      <c r="A281" s="17" t="s">
        <v>298</v>
      </c>
      <c r="B281" s="18" t="s">
        <v>1344</v>
      </c>
      <c r="C281" s="17">
        <v>15</v>
      </c>
      <c r="D281" s="17" t="str">
        <f t="shared" si="21"/>
        <v>('21FRT596','11/10/2020',15)</v>
      </c>
      <c r="E281" s="15" t="str">
        <f t="shared" si="22"/>
        <v>INSERT INTO PAGAMENTO (codAbbonamento,dataPagamento,prezzo) VALUES ('21FRT596','11/10/2020',15)</v>
      </c>
    </row>
    <row r="282" spans="1:5" s="17" customFormat="1" x14ac:dyDescent="0.3">
      <c r="A282" s="17" t="s">
        <v>298</v>
      </c>
      <c r="B282" s="18" t="s">
        <v>1345</v>
      </c>
      <c r="C282" s="17">
        <v>15</v>
      </c>
      <c r="D282" s="17" t="str">
        <f t="shared" si="21"/>
        <v>('21FRT596','11/11/2020',15)</v>
      </c>
      <c r="E282" s="15" t="str">
        <f t="shared" si="22"/>
        <v>INSERT INTO PAGAMENTO (codAbbonamento,dataPagamento,prezzo) VALUES ('21FRT596','11/11/2020',15)</v>
      </c>
    </row>
    <row r="283" spans="1:5" s="17" customFormat="1" x14ac:dyDescent="0.3">
      <c r="A283" s="17" t="s">
        <v>298</v>
      </c>
      <c r="B283" s="18" t="s">
        <v>1346</v>
      </c>
      <c r="C283" s="17">
        <v>15</v>
      </c>
      <c r="D283" s="17" t="str">
        <f t="shared" si="21"/>
        <v>('21FRT596','11/12/2020',15)</v>
      </c>
      <c r="E283" s="15" t="str">
        <f t="shared" si="22"/>
        <v>INSERT INTO PAGAMENTO (codAbbonamento,dataPagamento,prezzo) VALUES ('21FRT596','11/12/2020',15)</v>
      </c>
    </row>
    <row r="284" spans="1:5" s="17" customFormat="1" x14ac:dyDescent="0.3">
      <c r="A284" s="17" t="s">
        <v>298</v>
      </c>
      <c r="B284" s="18" t="s">
        <v>1347</v>
      </c>
      <c r="C284" s="17">
        <v>15</v>
      </c>
      <c r="D284" s="17" t="str">
        <f t="shared" si="21"/>
        <v>('21FRT596','11/01/2021',15)</v>
      </c>
      <c r="E284" s="15" t="str">
        <f t="shared" si="22"/>
        <v>INSERT INTO PAGAMENTO (codAbbonamento,dataPagamento,prezzo) VALUES ('21FRT596','11/01/2021',15)</v>
      </c>
    </row>
    <row r="285" spans="1:5" s="17" customFormat="1" x14ac:dyDescent="0.3">
      <c r="A285" s="17" t="s">
        <v>298</v>
      </c>
      <c r="B285" s="18" t="s">
        <v>1348</v>
      </c>
      <c r="C285" s="17">
        <v>15</v>
      </c>
      <c r="D285" s="17" t="str">
        <f t="shared" si="21"/>
        <v>('21FRT596','11/02/2021',15)</v>
      </c>
      <c r="E285" s="15" t="str">
        <f t="shared" si="22"/>
        <v>INSERT INTO PAGAMENTO (codAbbonamento,dataPagamento,prezzo) VALUES ('21FRT596','11/02/2021',15)</v>
      </c>
    </row>
    <row r="286" spans="1:5" s="17" customFormat="1" x14ac:dyDescent="0.3">
      <c r="A286" s="17" t="s">
        <v>298</v>
      </c>
      <c r="B286" s="18" t="s">
        <v>1349</v>
      </c>
      <c r="C286" s="17">
        <v>15</v>
      </c>
      <c r="D286" s="17" t="str">
        <f t="shared" si="21"/>
        <v>('21FRT596','11/03/2021',15)</v>
      </c>
      <c r="E286" s="15" t="str">
        <f t="shared" si="22"/>
        <v>INSERT INTO PAGAMENTO (codAbbonamento,dataPagamento,prezzo) VALUES ('21FRT596','11/03/2021',15)</v>
      </c>
    </row>
    <row r="287" spans="1:5" s="17" customFormat="1" x14ac:dyDescent="0.3">
      <c r="A287" s="17" t="s">
        <v>298</v>
      </c>
      <c r="B287" s="18" t="s">
        <v>1350</v>
      </c>
      <c r="C287" s="17">
        <v>15</v>
      </c>
      <c r="D287" s="17" t="str">
        <f t="shared" si="21"/>
        <v>('21FRT596','11/04/2021',15)</v>
      </c>
      <c r="E287" s="15" t="str">
        <f t="shared" si="22"/>
        <v>INSERT INTO PAGAMENTO (codAbbonamento,dataPagamento,prezzo) VALUES ('21FRT596','11/04/2021',15)</v>
      </c>
    </row>
    <row r="288" spans="1:5" s="17" customFormat="1" x14ac:dyDescent="0.3">
      <c r="A288" s="17" t="s">
        <v>298</v>
      </c>
      <c r="B288" s="18" t="s">
        <v>1351</v>
      </c>
      <c r="C288" s="17">
        <v>15</v>
      </c>
      <c r="D288" s="17" t="str">
        <f t="shared" si="21"/>
        <v>('21FRT596','11/05/2021',15)</v>
      </c>
      <c r="E288" s="15" t="str">
        <f t="shared" si="22"/>
        <v>INSERT INTO PAGAMENTO (codAbbonamento,dataPagamento,prezzo) VALUES ('21FRT596','11/05/2021',15)</v>
      </c>
    </row>
    <row r="289" spans="1:5" s="17" customFormat="1" x14ac:dyDescent="0.3">
      <c r="A289" s="17" t="s">
        <v>298</v>
      </c>
      <c r="B289" s="18" t="s">
        <v>1352</v>
      </c>
      <c r="C289" s="17">
        <v>15</v>
      </c>
      <c r="D289" s="17" t="str">
        <f t="shared" si="21"/>
        <v>('21FRT596','11/06/2021',15)</v>
      </c>
      <c r="E289" s="15" t="str">
        <f t="shared" si="22"/>
        <v>INSERT INTO PAGAMENTO (codAbbonamento,dataPagamento,prezzo) VALUES ('21FRT596','11/06/2021',15)</v>
      </c>
    </row>
    <row r="290" spans="1:5" s="15" customFormat="1" x14ac:dyDescent="0.3">
      <c r="A290" s="15" t="s">
        <v>296</v>
      </c>
      <c r="B290" s="16" t="s">
        <v>291</v>
      </c>
      <c r="C290" s="15">
        <v>15</v>
      </c>
      <c r="D290" s="15" t="str">
        <f t="shared" si="15"/>
        <v>('21FRT597','12/07/2020',15)</v>
      </c>
      <c r="E290" s="15" t="str">
        <f t="shared" si="16"/>
        <v>INSERT INTO PAGAMENTO (codAbbonamento,dataPagamento,prezzo) VALUES ('21FRT597','12/07/2020',15)</v>
      </c>
    </row>
    <row r="291" spans="1:5" s="17" customFormat="1" x14ac:dyDescent="0.3">
      <c r="A291" s="17" t="s">
        <v>296</v>
      </c>
      <c r="B291" s="18" t="s">
        <v>295</v>
      </c>
      <c r="C291" s="17">
        <v>15</v>
      </c>
      <c r="D291" s="17" t="str">
        <f t="shared" si="15"/>
        <v>('21FRT597','12/08/2020',15)</v>
      </c>
      <c r="E291" s="15" t="str">
        <f t="shared" si="16"/>
        <v>INSERT INTO PAGAMENTO (codAbbonamento,dataPagamento,prezzo) VALUES ('21FRT597','12/08/2020',15)</v>
      </c>
    </row>
    <row r="292" spans="1:5" s="17" customFormat="1" x14ac:dyDescent="0.3">
      <c r="A292" s="17" t="s">
        <v>296</v>
      </c>
      <c r="B292" s="18" t="s">
        <v>1317</v>
      </c>
      <c r="C292" s="17">
        <v>15</v>
      </c>
      <c r="D292" s="17" t="str">
        <f t="shared" si="15"/>
        <v>('21FRT597','12/09/2020',15)</v>
      </c>
      <c r="E292" s="15" t="str">
        <f t="shared" si="16"/>
        <v>INSERT INTO PAGAMENTO (codAbbonamento,dataPagamento,prezzo) VALUES ('21FRT597','12/09/2020',15)</v>
      </c>
    </row>
    <row r="293" spans="1:5" s="17" customFormat="1" x14ac:dyDescent="0.3">
      <c r="A293" s="17" t="s">
        <v>296</v>
      </c>
      <c r="B293" s="18" t="s">
        <v>1318</v>
      </c>
      <c r="C293" s="17">
        <v>15</v>
      </c>
      <c r="D293" s="17" t="str">
        <f t="shared" si="15"/>
        <v>('21FRT597','12/10/2020',15)</v>
      </c>
      <c r="E293" s="15" t="str">
        <f t="shared" si="16"/>
        <v>INSERT INTO PAGAMENTO (codAbbonamento,dataPagamento,prezzo) VALUES ('21FRT597','12/10/2020',15)</v>
      </c>
    </row>
    <row r="294" spans="1:5" s="17" customFormat="1" x14ac:dyDescent="0.3">
      <c r="A294" s="17" t="s">
        <v>296</v>
      </c>
      <c r="B294" s="18" t="s">
        <v>1319</v>
      </c>
      <c r="C294" s="17">
        <v>15</v>
      </c>
      <c r="D294" s="17" t="str">
        <f t="shared" si="15"/>
        <v>('21FRT597','12/11/2020',15)</v>
      </c>
      <c r="E294" s="15" t="str">
        <f t="shared" si="16"/>
        <v>INSERT INTO PAGAMENTO (codAbbonamento,dataPagamento,prezzo) VALUES ('21FRT597','12/11/2020',15)</v>
      </c>
    </row>
    <row r="295" spans="1:5" s="17" customFormat="1" x14ac:dyDescent="0.3">
      <c r="A295" s="17" t="s">
        <v>296</v>
      </c>
      <c r="B295" s="18" t="s">
        <v>1320</v>
      </c>
      <c r="C295" s="17">
        <v>15</v>
      </c>
      <c r="D295" s="17" t="str">
        <f t="shared" si="15"/>
        <v>('21FRT597','12/12/2020',15)</v>
      </c>
      <c r="E295" s="15" t="str">
        <f t="shared" si="16"/>
        <v>INSERT INTO PAGAMENTO (codAbbonamento,dataPagamento,prezzo) VALUES ('21FRT597','12/12/2020',15)</v>
      </c>
    </row>
    <row r="296" spans="1:5" s="17" customFormat="1" x14ac:dyDescent="0.3">
      <c r="A296" s="17" t="s">
        <v>296</v>
      </c>
      <c r="B296" s="18" t="s">
        <v>1321</v>
      </c>
      <c r="C296" s="17">
        <v>15</v>
      </c>
      <c r="D296" s="17" t="str">
        <f t="shared" si="15"/>
        <v>('21FRT597','12/01/2021',15)</v>
      </c>
      <c r="E296" s="15" t="str">
        <f t="shared" si="16"/>
        <v>INSERT INTO PAGAMENTO (codAbbonamento,dataPagamento,prezzo) VALUES ('21FRT597','12/01/2021',15)</v>
      </c>
    </row>
    <row r="297" spans="1:5" s="17" customFormat="1" x14ac:dyDescent="0.3">
      <c r="A297" s="17" t="s">
        <v>296</v>
      </c>
      <c r="B297" s="18" t="s">
        <v>1322</v>
      </c>
      <c r="C297" s="17">
        <v>15</v>
      </c>
      <c r="D297" s="17" t="str">
        <f t="shared" si="15"/>
        <v>('21FRT597','12/02/2021',15)</v>
      </c>
      <c r="E297" s="15" t="str">
        <f t="shared" si="16"/>
        <v>INSERT INTO PAGAMENTO (codAbbonamento,dataPagamento,prezzo) VALUES ('21FRT597','12/02/2021',15)</v>
      </c>
    </row>
    <row r="298" spans="1:5" s="17" customFormat="1" x14ac:dyDescent="0.3">
      <c r="A298" s="17" t="s">
        <v>296</v>
      </c>
      <c r="B298" s="18" t="s">
        <v>1323</v>
      </c>
      <c r="C298" s="17">
        <v>15</v>
      </c>
      <c r="D298" s="17" t="str">
        <f t="shared" si="15"/>
        <v>('21FRT597','12/03/2021',15)</v>
      </c>
      <c r="E298" s="15" t="str">
        <f t="shared" si="16"/>
        <v>INSERT INTO PAGAMENTO (codAbbonamento,dataPagamento,prezzo) VALUES ('21FRT597','12/03/2021',15)</v>
      </c>
    </row>
    <row r="299" spans="1:5" s="17" customFormat="1" x14ac:dyDescent="0.3">
      <c r="A299" s="17" t="s">
        <v>296</v>
      </c>
      <c r="B299" s="18" t="s">
        <v>1324</v>
      </c>
      <c r="C299" s="17">
        <v>15</v>
      </c>
      <c r="D299" s="17" t="str">
        <f t="shared" si="15"/>
        <v>('21FRT597','12/04/2021',15)</v>
      </c>
      <c r="E299" s="15" t="str">
        <f t="shared" si="16"/>
        <v>INSERT INTO PAGAMENTO (codAbbonamento,dataPagamento,prezzo) VALUES ('21FRT597','12/04/2021',15)</v>
      </c>
    </row>
    <row r="300" spans="1:5" s="17" customFormat="1" x14ac:dyDescent="0.3">
      <c r="A300" s="17" t="s">
        <v>296</v>
      </c>
      <c r="B300" s="18" t="s">
        <v>1325</v>
      </c>
      <c r="C300" s="17">
        <v>15</v>
      </c>
      <c r="D300" s="17" t="str">
        <f t="shared" si="15"/>
        <v>('21FRT597','12/05/2021',15)</v>
      </c>
      <c r="E300" s="15" t="str">
        <f t="shared" si="16"/>
        <v>INSERT INTO PAGAMENTO (codAbbonamento,dataPagamento,prezzo) VALUES ('21FRT597','12/05/2021',15)</v>
      </c>
    </row>
    <row r="301" spans="1:5" s="17" customFormat="1" x14ac:dyDescent="0.3">
      <c r="A301" s="17" t="s">
        <v>296</v>
      </c>
      <c r="B301" s="18" t="s">
        <v>1326</v>
      </c>
      <c r="C301" s="17">
        <v>15</v>
      </c>
      <c r="D301" s="17" t="str">
        <f t="shared" si="15"/>
        <v>('21FRT597','12/06/2021',15)</v>
      </c>
      <c r="E301" s="15" t="str">
        <f t="shared" si="16"/>
        <v>INSERT INTO PAGAMENTO (codAbbonamento,dataPagamento,prezzo) VALUES ('21FRT597','12/06/2021',15)</v>
      </c>
    </row>
    <row r="302" spans="1:5" s="15" customFormat="1" x14ac:dyDescent="0.3">
      <c r="A302" s="15" t="s">
        <v>294</v>
      </c>
      <c r="B302" s="16" t="s">
        <v>293</v>
      </c>
      <c r="C302" s="15">
        <v>15</v>
      </c>
      <c r="D302" s="15" t="str">
        <f t="shared" si="0"/>
        <v>('21FRT598','13/07/2020',15)</v>
      </c>
      <c r="E302" s="15" t="str">
        <f t="shared" si="1"/>
        <v>INSERT INTO PAGAMENTO (codAbbonamento,dataPagamento,prezzo) VALUES ('21FRT598','13/07/2020',15)</v>
      </c>
    </row>
    <row r="303" spans="1:5" s="17" customFormat="1" x14ac:dyDescent="0.3">
      <c r="A303" s="17" t="s">
        <v>294</v>
      </c>
      <c r="B303" s="18" t="s">
        <v>293</v>
      </c>
      <c r="C303" s="17">
        <v>15</v>
      </c>
      <c r="D303" s="17" t="str">
        <f t="shared" ref="D303:D314" si="23">_xlfn.CONCAT("('",A303,"','",B303,"',",C303,")")</f>
        <v>('21FRT598','13/07/2020',15)</v>
      </c>
      <c r="E303" s="15" t="str">
        <f t="shared" ref="E303:E314" si="24">_xlfn.CONCAT("INSERT INTO PAGAMENTO (",$A$1,",",$B$1,",",$C$1,")"," VALUES ",D303)</f>
        <v>INSERT INTO PAGAMENTO (codAbbonamento,dataPagamento,prezzo) VALUES ('21FRT598','13/07/2020',15)</v>
      </c>
    </row>
    <row r="304" spans="1:5" s="17" customFormat="1" x14ac:dyDescent="0.3">
      <c r="A304" s="17" t="s">
        <v>294</v>
      </c>
      <c r="B304" s="18" t="s">
        <v>1283</v>
      </c>
      <c r="C304" s="17">
        <v>15</v>
      </c>
      <c r="D304" s="17" t="str">
        <f t="shared" si="23"/>
        <v>('21FRT598','13/08/2020',15)</v>
      </c>
      <c r="E304" s="15" t="str">
        <f t="shared" si="24"/>
        <v>INSERT INTO PAGAMENTO (codAbbonamento,dataPagamento,prezzo) VALUES ('21FRT598','13/08/2020',15)</v>
      </c>
    </row>
    <row r="305" spans="1:5" s="17" customFormat="1" x14ac:dyDescent="0.3">
      <c r="A305" s="17" t="s">
        <v>294</v>
      </c>
      <c r="B305" s="18" t="s">
        <v>1284</v>
      </c>
      <c r="C305" s="17">
        <v>15</v>
      </c>
      <c r="D305" s="17" t="str">
        <f t="shared" si="23"/>
        <v>('21FRT598','13/09/2020',15)</v>
      </c>
      <c r="E305" s="15" t="str">
        <f t="shared" si="24"/>
        <v>INSERT INTO PAGAMENTO (codAbbonamento,dataPagamento,prezzo) VALUES ('21FRT598','13/09/2020',15)</v>
      </c>
    </row>
    <row r="306" spans="1:5" s="17" customFormat="1" x14ac:dyDescent="0.3">
      <c r="A306" s="17" t="s">
        <v>294</v>
      </c>
      <c r="B306" s="18" t="s">
        <v>1285</v>
      </c>
      <c r="C306" s="17">
        <v>15</v>
      </c>
      <c r="D306" s="17" t="str">
        <f t="shared" si="23"/>
        <v>('21FRT598','13/10/2020',15)</v>
      </c>
      <c r="E306" s="15" t="str">
        <f t="shared" si="24"/>
        <v>INSERT INTO PAGAMENTO (codAbbonamento,dataPagamento,prezzo) VALUES ('21FRT598','13/10/2020',15)</v>
      </c>
    </row>
    <row r="307" spans="1:5" s="17" customFormat="1" x14ac:dyDescent="0.3">
      <c r="A307" s="17" t="s">
        <v>294</v>
      </c>
      <c r="B307" s="18" t="s">
        <v>1286</v>
      </c>
      <c r="C307" s="17">
        <v>15</v>
      </c>
      <c r="D307" s="17" t="str">
        <f t="shared" si="23"/>
        <v>('21FRT598','13/11/2020',15)</v>
      </c>
      <c r="E307" s="15" t="str">
        <f t="shared" si="24"/>
        <v>INSERT INTO PAGAMENTO (codAbbonamento,dataPagamento,prezzo) VALUES ('21FRT598','13/11/2020',15)</v>
      </c>
    </row>
    <row r="308" spans="1:5" s="17" customFormat="1" x14ac:dyDescent="0.3">
      <c r="A308" s="17" t="s">
        <v>294</v>
      </c>
      <c r="B308" s="18" t="s">
        <v>1287</v>
      </c>
      <c r="C308" s="17">
        <v>15</v>
      </c>
      <c r="D308" s="17" t="str">
        <f>_xlfn.CONCAT("('",A308,"','",B308,"',",C308,")")</f>
        <v>('21FRT598','13/12/2020',15)</v>
      </c>
      <c r="E308" s="15" t="str">
        <f t="shared" si="24"/>
        <v>INSERT INTO PAGAMENTO (codAbbonamento,dataPagamento,prezzo) VALUES ('21FRT598','13/12/2020',15)</v>
      </c>
    </row>
    <row r="309" spans="1:5" s="17" customFormat="1" x14ac:dyDescent="0.3">
      <c r="A309" s="17" t="s">
        <v>294</v>
      </c>
      <c r="B309" s="18" t="s">
        <v>1276</v>
      </c>
      <c r="C309" s="17">
        <v>15</v>
      </c>
      <c r="D309" s="17" t="str">
        <f t="shared" si="23"/>
        <v>('21FRT598','13/01/2021',15)</v>
      </c>
      <c r="E309" s="15" t="str">
        <f t="shared" si="24"/>
        <v>INSERT INTO PAGAMENTO (codAbbonamento,dataPagamento,prezzo) VALUES ('21FRT598','13/01/2021',15)</v>
      </c>
    </row>
    <row r="310" spans="1:5" s="17" customFormat="1" x14ac:dyDescent="0.3">
      <c r="A310" s="17" t="s">
        <v>294</v>
      </c>
      <c r="B310" s="18" t="s">
        <v>1278</v>
      </c>
      <c r="C310" s="17">
        <v>15</v>
      </c>
      <c r="D310" s="17" t="str">
        <f t="shared" si="23"/>
        <v>('21FRT598','13/02/2021',15)</v>
      </c>
      <c r="E310" s="15" t="str">
        <f t="shared" si="24"/>
        <v>INSERT INTO PAGAMENTO (codAbbonamento,dataPagamento,prezzo) VALUES ('21FRT598','13/02/2021',15)</v>
      </c>
    </row>
    <row r="311" spans="1:5" s="17" customFormat="1" x14ac:dyDescent="0.3">
      <c r="A311" s="17" t="s">
        <v>294</v>
      </c>
      <c r="B311" s="18" t="s">
        <v>1288</v>
      </c>
      <c r="C311" s="17">
        <v>15</v>
      </c>
      <c r="D311" s="17" t="str">
        <f t="shared" si="23"/>
        <v>('21FRT598','13/03/2021',15)</v>
      </c>
      <c r="E311" s="15" t="str">
        <f t="shared" si="24"/>
        <v>INSERT INTO PAGAMENTO (codAbbonamento,dataPagamento,prezzo) VALUES ('21FRT598','13/03/2021',15)</v>
      </c>
    </row>
    <row r="312" spans="1:5" s="17" customFormat="1" x14ac:dyDescent="0.3">
      <c r="A312" s="17" t="s">
        <v>294</v>
      </c>
      <c r="B312" s="18" t="s">
        <v>1289</v>
      </c>
      <c r="C312" s="17">
        <v>15</v>
      </c>
      <c r="D312" s="17" t="str">
        <f t="shared" si="23"/>
        <v>('21FRT598','13/04/2021',15)</v>
      </c>
      <c r="E312" s="15" t="str">
        <f t="shared" si="24"/>
        <v>INSERT INTO PAGAMENTO (codAbbonamento,dataPagamento,prezzo) VALUES ('21FRT598','13/04/2021',15)</v>
      </c>
    </row>
    <row r="313" spans="1:5" s="17" customFormat="1" x14ac:dyDescent="0.3">
      <c r="A313" s="17" t="s">
        <v>294</v>
      </c>
      <c r="B313" s="18" t="s">
        <v>1290</v>
      </c>
      <c r="C313" s="17">
        <v>15</v>
      </c>
      <c r="D313" s="17" t="str">
        <f t="shared" si="23"/>
        <v>('21FRT598','13/05/2021',15)</v>
      </c>
      <c r="E313" s="15" t="str">
        <f t="shared" si="24"/>
        <v>INSERT INTO PAGAMENTO (codAbbonamento,dataPagamento,prezzo) VALUES ('21FRT598','13/05/2021',15)</v>
      </c>
    </row>
    <row r="314" spans="1:5" s="17" customFormat="1" x14ac:dyDescent="0.3">
      <c r="A314" s="17" t="s">
        <v>294</v>
      </c>
      <c r="B314" s="18" t="s">
        <v>1291</v>
      </c>
      <c r="C314" s="17">
        <v>15</v>
      </c>
      <c r="D314" s="17" t="str">
        <f t="shared" si="23"/>
        <v>('21FRT598','13/06/2021',15)</v>
      </c>
      <c r="E314" s="15" t="str">
        <f t="shared" si="24"/>
        <v>INSERT INTO PAGAMENTO (codAbbonamento,dataPagamento,prezzo) VALUES ('21FRT598','13/06/2021',15)</v>
      </c>
    </row>
    <row r="315" spans="1:5" s="15" customFormat="1" x14ac:dyDescent="0.3">
      <c r="A315" s="15" t="s">
        <v>292</v>
      </c>
      <c r="B315" s="16" t="s">
        <v>291</v>
      </c>
      <c r="C315" s="15">
        <v>20</v>
      </c>
      <c r="D315" s="15" t="str">
        <f t="shared" si="0"/>
        <v>('21FRT599','12/07/2020',20)</v>
      </c>
      <c r="E315" s="15" t="str">
        <f t="shared" si="1"/>
        <v>INSERT INTO PAGAMENTO (codAbbonamento,dataPagamento,prezzo) VALUES ('21FRT599','12/07/2020',20)</v>
      </c>
    </row>
    <row r="316" spans="1:5" s="17" customFormat="1" x14ac:dyDescent="0.3">
      <c r="A316" s="17" t="s">
        <v>292</v>
      </c>
      <c r="B316" s="18" t="s">
        <v>295</v>
      </c>
      <c r="C316" s="17">
        <v>20</v>
      </c>
      <c r="D316" s="17" t="str">
        <f t="shared" ref="D316:D326" si="25">_xlfn.CONCAT("('",A316,"','",B316,"',",C316,")")</f>
        <v>('21FRT599','12/08/2020',20)</v>
      </c>
      <c r="E316" s="15" t="str">
        <f t="shared" ref="E316:E326" si="26">_xlfn.CONCAT("INSERT INTO PAGAMENTO (",$A$1,",",$B$1,",",$C$1,")"," VALUES ",D316)</f>
        <v>INSERT INTO PAGAMENTO (codAbbonamento,dataPagamento,prezzo) VALUES ('21FRT599','12/08/2020',20)</v>
      </c>
    </row>
    <row r="317" spans="1:5" s="17" customFormat="1" x14ac:dyDescent="0.3">
      <c r="A317" s="17" t="s">
        <v>292</v>
      </c>
      <c r="B317" s="18" t="s">
        <v>1317</v>
      </c>
      <c r="C317" s="17">
        <v>20</v>
      </c>
      <c r="D317" s="17" t="str">
        <f t="shared" si="25"/>
        <v>('21FRT599','12/09/2020',20)</v>
      </c>
      <c r="E317" s="15" t="str">
        <f t="shared" si="26"/>
        <v>INSERT INTO PAGAMENTO (codAbbonamento,dataPagamento,prezzo) VALUES ('21FRT599','12/09/2020',20)</v>
      </c>
    </row>
    <row r="318" spans="1:5" s="17" customFormat="1" x14ac:dyDescent="0.3">
      <c r="A318" s="17" t="s">
        <v>292</v>
      </c>
      <c r="B318" s="18" t="s">
        <v>1318</v>
      </c>
      <c r="C318" s="17">
        <v>20</v>
      </c>
      <c r="D318" s="17" t="str">
        <f t="shared" si="25"/>
        <v>('21FRT599','12/10/2020',20)</v>
      </c>
      <c r="E318" s="15" t="str">
        <f t="shared" si="26"/>
        <v>INSERT INTO PAGAMENTO (codAbbonamento,dataPagamento,prezzo) VALUES ('21FRT599','12/10/2020',20)</v>
      </c>
    </row>
    <row r="319" spans="1:5" s="17" customFormat="1" x14ac:dyDescent="0.3">
      <c r="A319" s="17" t="s">
        <v>292</v>
      </c>
      <c r="B319" s="18" t="s">
        <v>1319</v>
      </c>
      <c r="C319" s="17">
        <v>20</v>
      </c>
      <c r="D319" s="17" t="str">
        <f t="shared" si="25"/>
        <v>('21FRT599','12/11/2020',20)</v>
      </c>
      <c r="E319" s="15" t="str">
        <f t="shared" si="26"/>
        <v>INSERT INTO PAGAMENTO (codAbbonamento,dataPagamento,prezzo) VALUES ('21FRT599','12/11/2020',20)</v>
      </c>
    </row>
    <row r="320" spans="1:5" s="17" customFormat="1" x14ac:dyDescent="0.3">
      <c r="A320" s="17" t="s">
        <v>292</v>
      </c>
      <c r="B320" s="18" t="s">
        <v>1320</v>
      </c>
      <c r="C320" s="17">
        <v>20</v>
      </c>
      <c r="D320" s="17" t="str">
        <f t="shared" si="25"/>
        <v>('21FRT599','12/12/2020',20)</v>
      </c>
      <c r="E320" s="15" t="str">
        <f t="shared" si="26"/>
        <v>INSERT INTO PAGAMENTO (codAbbonamento,dataPagamento,prezzo) VALUES ('21FRT599','12/12/2020',20)</v>
      </c>
    </row>
    <row r="321" spans="1:5" s="17" customFormat="1" x14ac:dyDescent="0.3">
      <c r="A321" s="17" t="s">
        <v>292</v>
      </c>
      <c r="B321" s="18" t="s">
        <v>1321</v>
      </c>
      <c r="C321" s="17">
        <v>20</v>
      </c>
      <c r="D321" s="17" t="str">
        <f t="shared" si="25"/>
        <v>('21FRT599','12/01/2021',20)</v>
      </c>
      <c r="E321" s="15" t="str">
        <f t="shared" si="26"/>
        <v>INSERT INTO PAGAMENTO (codAbbonamento,dataPagamento,prezzo) VALUES ('21FRT599','12/01/2021',20)</v>
      </c>
    </row>
    <row r="322" spans="1:5" s="17" customFormat="1" x14ac:dyDescent="0.3">
      <c r="A322" s="17" t="s">
        <v>292</v>
      </c>
      <c r="B322" s="18" t="s">
        <v>1322</v>
      </c>
      <c r="C322" s="17">
        <v>20</v>
      </c>
      <c r="D322" s="17" t="str">
        <f t="shared" si="25"/>
        <v>('21FRT599','12/02/2021',20)</v>
      </c>
      <c r="E322" s="15" t="str">
        <f t="shared" si="26"/>
        <v>INSERT INTO PAGAMENTO (codAbbonamento,dataPagamento,prezzo) VALUES ('21FRT599','12/02/2021',20)</v>
      </c>
    </row>
    <row r="323" spans="1:5" s="17" customFormat="1" x14ac:dyDescent="0.3">
      <c r="A323" s="17" t="s">
        <v>292</v>
      </c>
      <c r="B323" s="18" t="s">
        <v>1323</v>
      </c>
      <c r="C323" s="17">
        <v>20</v>
      </c>
      <c r="D323" s="17" t="str">
        <f t="shared" si="25"/>
        <v>('21FRT599','12/03/2021',20)</v>
      </c>
      <c r="E323" s="15" t="str">
        <f t="shared" si="26"/>
        <v>INSERT INTO PAGAMENTO (codAbbonamento,dataPagamento,prezzo) VALUES ('21FRT599','12/03/2021',20)</v>
      </c>
    </row>
    <row r="324" spans="1:5" s="17" customFormat="1" x14ac:dyDescent="0.3">
      <c r="A324" s="17" t="s">
        <v>292</v>
      </c>
      <c r="B324" s="18" t="s">
        <v>1324</v>
      </c>
      <c r="C324" s="17">
        <v>20</v>
      </c>
      <c r="D324" s="17" t="str">
        <f t="shared" si="25"/>
        <v>('21FRT599','12/04/2021',20)</v>
      </c>
      <c r="E324" s="15" t="str">
        <f t="shared" si="26"/>
        <v>INSERT INTO PAGAMENTO (codAbbonamento,dataPagamento,prezzo) VALUES ('21FRT599','12/04/2021',20)</v>
      </c>
    </row>
    <row r="325" spans="1:5" s="17" customFormat="1" x14ac:dyDescent="0.3">
      <c r="A325" s="17" t="s">
        <v>292</v>
      </c>
      <c r="B325" s="18" t="s">
        <v>1325</v>
      </c>
      <c r="C325" s="17">
        <v>20</v>
      </c>
      <c r="D325" s="17" t="str">
        <f t="shared" si="25"/>
        <v>('21FRT599','12/05/2021',20)</v>
      </c>
      <c r="E325" s="15" t="str">
        <f t="shared" si="26"/>
        <v>INSERT INTO PAGAMENTO (codAbbonamento,dataPagamento,prezzo) VALUES ('21FRT599','12/05/2021',20)</v>
      </c>
    </row>
    <row r="326" spans="1:5" s="17" customFormat="1" x14ac:dyDescent="0.3">
      <c r="A326" s="17" t="s">
        <v>292</v>
      </c>
      <c r="B326" s="18" t="s">
        <v>1326</v>
      </c>
      <c r="C326" s="17">
        <v>20</v>
      </c>
      <c r="D326" s="17" t="str">
        <f t="shared" si="25"/>
        <v>('21FRT599','12/06/2021',20)</v>
      </c>
      <c r="E326" s="15" t="str">
        <f t="shared" si="26"/>
        <v>INSERT INTO PAGAMENTO (codAbbonamento,dataPagamento,prezzo) VALUES ('21FRT599','12/06/2021',20)</v>
      </c>
    </row>
    <row r="327" spans="1:5" s="15" customFormat="1" x14ac:dyDescent="0.3">
      <c r="A327" s="15" t="s">
        <v>290</v>
      </c>
      <c r="B327" s="16" t="s">
        <v>283</v>
      </c>
      <c r="C327" s="15">
        <v>20</v>
      </c>
      <c r="D327" s="15" t="str">
        <f t="shared" si="0"/>
        <v>('21FRT600','17/10/2020',20)</v>
      </c>
      <c r="E327" s="15" t="str">
        <f t="shared" si="1"/>
        <v>INSERT INTO PAGAMENTO (codAbbonamento,dataPagamento,prezzo) VALUES ('21FRT600','17/10/2020',20)</v>
      </c>
    </row>
    <row r="328" spans="1:5" s="15" customFormat="1" x14ac:dyDescent="0.3">
      <c r="A328" s="15" t="s">
        <v>290</v>
      </c>
      <c r="B328" s="16" t="s">
        <v>281</v>
      </c>
      <c r="C328" s="15">
        <v>20</v>
      </c>
      <c r="D328" s="15" t="str">
        <f t="shared" si="0"/>
        <v>('21FRT600','17/11/2020',20)</v>
      </c>
      <c r="E328" s="15" t="str">
        <f t="shared" si="1"/>
        <v>INSERT INTO PAGAMENTO (codAbbonamento,dataPagamento,prezzo) VALUES ('21FRT600','17/11/2020',20)</v>
      </c>
    </row>
    <row r="329" spans="1:5" s="15" customFormat="1" x14ac:dyDescent="0.3">
      <c r="A329" s="15" t="s">
        <v>290</v>
      </c>
      <c r="B329" s="16" t="s">
        <v>289</v>
      </c>
      <c r="C329" s="15">
        <v>20</v>
      </c>
      <c r="D329" s="15" t="str">
        <f t="shared" si="0"/>
        <v>('21FRT600','17/12/2020',20)</v>
      </c>
      <c r="E329" s="15" t="str">
        <f t="shared" si="1"/>
        <v>INSERT INTO PAGAMENTO (codAbbonamento,dataPagamento,prezzo) VALUES ('21FRT600','17/12/2020',20)</v>
      </c>
    </row>
    <row r="330" spans="1:5" s="17" customFormat="1" x14ac:dyDescent="0.3">
      <c r="A330" s="17" t="s">
        <v>290</v>
      </c>
      <c r="B330" s="18" t="s">
        <v>1221</v>
      </c>
      <c r="C330" s="17">
        <v>20</v>
      </c>
      <c r="D330" s="17" t="str">
        <f t="shared" ref="D330:D335" si="27">_xlfn.CONCAT("('",A330,"','",B330,"',",C330,")")</f>
        <v>('21FRT600','17/01/2021',20)</v>
      </c>
      <c r="E330" s="15" t="str">
        <f t="shared" ref="E330:E335" si="28">_xlfn.CONCAT("INSERT INTO PAGAMENTO (",$A$1,",",$B$1,",",$C$1,")"," VALUES ",D330)</f>
        <v>INSERT INTO PAGAMENTO (codAbbonamento,dataPagamento,prezzo) VALUES ('21FRT600','17/01/2021',20)</v>
      </c>
    </row>
    <row r="331" spans="1:5" s="17" customFormat="1" x14ac:dyDescent="0.3">
      <c r="A331" s="17" t="s">
        <v>290</v>
      </c>
      <c r="B331" s="18" t="s">
        <v>1222</v>
      </c>
      <c r="C331" s="17">
        <v>20</v>
      </c>
      <c r="D331" s="17" t="str">
        <f t="shared" si="27"/>
        <v>('21FRT600','17/02/2021',20)</v>
      </c>
      <c r="E331" s="15" t="str">
        <f t="shared" si="28"/>
        <v>INSERT INTO PAGAMENTO (codAbbonamento,dataPagamento,prezzo) VALUES ('21FRT600','17/02/2021',20)</v>
      </c>
    </row>
    <row r="332" spans="1:5" s="17" customFormat="1" x14ac:dyDescent="0.3">
      <c r="A332" s="17" t="s">
        <v>290</v>
      </c>
      <c r="B332" s="18" t="s">
        <v>1223</v>
      </c>
      <c r="C332" s="17">
        <v>20</v>
      </c>
      <c r="D332" s="17" t="str">
        <f t="shared" si="27"/>
        <v>('21FRT600','17/03/2021',20)</v>
      </c>
      <c r="E332" s="15" t="str">
        <f t="shared" si="28"/>
        <v>INSERT INTO PAGAMENTO (codAbbonamento,dataPagamento,prezzo) VALUES ('21FRT600','17/03/2021',20)</v>
      </c>
    </row>
    <row r="333" spans="1:5" s="17" customFormat="1" x14ac:dyDescent="0.3">
      <c r="A333" s="17" t="s">
        <v>290</v>
      </c>
      <c r="B333" s="18" t="s">
        <v>1224</v>
      </c>
      <c r="C333" s="17">
        <v>20</v>
      </c>
      <c r="D333" s="17" t="str">
        <f t="shared" si="27"/>
        <v>('21FRT600','17/04/2021',20)</v>
      </c>
      <c r="E333" s="15" t="str">
        <f t="shared" si="28"/>
        <v>INSERT INTO PAGAMENTO (codAbbonamento,dataPagamento,prezzo) VALUES ('21FRT600','17/04/2021',20)</v>
      </c>
    </row>
    <row r="334" spans="1:5" s="17" customFormat="1" x14ac:dyDescent="0.3">
      <c r="A334" s="17" t="s">
        <v>290</v>
      </c>
      <c r="B334" s="18" t="s">
        <v>1258</v>
      </c>
      <c r="C334" s="17">
        <v>20</v>
      </c>
      <c r="D334" s="17" t="str">
        <f t="shared" si="27"/>
        <v>('21FRT600','17/05/2021',20)</v>
      </c>
      <c r="E334" s="15" t="str">
        <f t="shared" si="28"/>
        <v>INSERT INTO PAGAMENTO (codAbbonamento,dataPagamento,prezzo) VALUES ('21FRT600','17/05/2021',20)</v>
      </c>
    </row>
    <row r="335" spans="1:5" s="17" customFormat="1" x14ac:dyDescent="0.3">
      <c r="A335" s="17" t="s">
        <v>290</v>
      </c>
      <c r="B335" s="18" t="s">
        <v>1259</v>
      </c>
      <c r="C335" s="17">
        <v>20</v>
      </c>
      <c r="D335" s="17" t="str">
        <f t="shared" si="27"/>
        <v>('21FRT600','17/06/2021',20)</v>
      </c>
      <c r="E335" s="15" t="str">
        <f t="shared" si="28"/>
        <v>INSERT INTO PAGAMENTO (codAbbonamento,dataPagamento,prezzo) VALUES ('21FRT600','17/06/2021',20)</v>
      </c>
    </row>
    <row r="336" spans="1:5" s="15" customFormat="1" x14ac:dyDescent="0.3">
      <c r="A336" s="15" t="s">
        <v>288</v>
      </c>
      <c r="B336" s="16" t="s">
        <v>287</v>
      </c>
      <c r="C336" s="15">
        <v>20</v>
      </c>
      <c r="D336" s="15" t="str">
        <f t="shared" si="0"/>
        <v>('21FRT601','16/07/2020',20)</v>
      </c>
      <c r="E336" s="15" t="str">
        <f t="shared" si="1"/>
        <v>INSERT INTO PAGAMENTO (codAbbonamento,dataPagamento,prezzo) VALUES ('21FRT601','16/07/2020',20)</v>
      </c>
    </row>
    <row r="337" spans="1:5" s="17" customFormat="1" x14ac:dyDescent="0.3">
      <c r="A337" s="17" t="s">
        <v>288</v>
      </c>
      <c r="B337" s="18" t="s">
        <v>1307</v>
      </c>
      <c r="C337" s="17">
        <v>20</v>
      </c>
      <c r="D337" s="17" t="str">
        <f t="shared" ref="D337:D347" si="29">_xlfn.CONCAT("('",A337,"','",B337,"',",C337,")")</f>
        <v>('21FRT601','16/08/2020',20)</v>
      </c>
      <c r="E337" s="15" t="str">
        <f t="shared" ref="E337:E347" si="30">_xlfn.CONCAT("INSERT INTO PAGAMENTO (",$A$1,",",$B$1,",",$C$1,")"," VALUES ",D337)</f>
        <v>INSERT INTO PAGAMENTO (codAbbonamento,dataPagamento,prezzo) VALUES ('21FRT601','16/08/2020',20)</v>
      </c>
    </row>
    <row r="338" spans="1:5" s="17" customFormat="1" x14ac:dyDescent="0.3">
      <c r="A338" s="17" t="s">
        <v>288</v>
      </c>
      <c r="B338" s="18" t="s">
        <v>1308</v>
      </c>
      <c r="C338" s="17">
        <v>20</v>
      </c>
      <c r="D338" s="17" t="str">
        <f t="shared" si="29"/>
        <v>('21FRT601','16/09/2020',20)</v>
      </c>
      <c r="E338" s="15" t="str">
        <f t="shared" si="30"/>
        <v>INSERT INTO PAGAMENTO (codAbbonamento,dataPagamento,prezzo) VALUES ('21FRT601','16/09/2020',20)</v>
      </c>
    </row>
    <row r="339" spans="1:5" s="17" customFormat="1" x14ac:dyDescent="0.3">
      <c r="A339" s="17" t="s">
        <v>288</v>
      </c>
      <c r="B339" s="18" t="s">
        <v>312</v>
      </c>
      <c r="C339" s="17">
        <v>20</v>
      </c>
      <c r="D339" s="17" t="str">
        <f t="shared" si="29"/>
        <v>('21FRT601','16/10/2020',20)</v>
      </c>
      <c r="E339" s="15" t="str">
        <f t="shared" si="30"/>
        <v>INSERT INTO PAGAMENTO (codAbbonamento,dataPagamento,prezzo) VALUES ('21FRT601','16/10/2020',20)</v>
      </c>
    </row>
    <row r="340" spans="1:5" s="17" customFormat="1" x14ac:dyDescent="0.3">
      <c r="A340" s="17" t="s">
        <v>288</v>
      </c>
      <c r="B340" s="18" t="s">
        <v>1309</v>
      </c>
      <c r="C340" s="17">
        <v>20</v>
      </c>
      <c r="D340" s="17" t="str">
        <f t="shared" si="29"/>
        <v>('21FRT601','16/11/2020',20)</v>
      </c>
      <c r="E340" s="15" t="str">
        <f t="shared" si="30"/>
        <v>INSERT INTO PAGAMENTO (codAbbonamento,dataPagamento,prezzo) VALUES ('21FRT601','16/11/2020',20)</v>
      </c>
    </row>
    <row r="341" spans="1:5" s="17" customFormat="1" x14ac:dyDescent="0.3">
      <c r="A341" s="17" t="s">
        <v>288</v>
      </c>
      <c r="B341" s="18" t="s">
        <v>1310</v>
      </c>
      <c r="C341" s="17">
        <v>20</v>
      </c>
      <c r="D341" s="17" t="str">
        <f t="shared" si="29"/>
        <v>('21FRT601','16/12/2020',20)</v>
      </c>
      <c r="E341" s="15" t="str">
        <f t="shared" si="30"/>
        <v>INSERT INTO PAGAMENTO (codAbbonamento,dataPagamento,prezzo) VALUES ('21FRT601','16/12/2020',20)</v>
      </c>
    </row>
    <row r="342" spans="1:5" s="17" customFormat="1" x14ac:dyDescent="0.3">
      <c r="A342" s="17" t="s">
        <v>288</v>
      </c>
      <c r="B342" s="18" t="s">
        <v>1311</v>
      </c>
      <c r="C342" s="17">
        <v>20</v>
      </c>
      <c r="D342" s="17" t="str">
        <f t="shared" si="29"/>
        <v>('21FRT601','16/01/2021',20)</v>
      </c>
      <c r="E342" s="15" t="str">
        <f t="shared" si="30"/>
        <v>INSERT INTO PAGAMENTO (codAbbonamento,dataPagamento,prezzo) VALUES ('21FRT601','16/01/2021',20)</v>
      </c>
    </row>
    <row r="343" spans="1:5" s="17" customFormat="1" x14ac:dyDescent="0.3">
      <c r="A343" s="17" t="s">
        <v>288</v>
      </c>
      <c r="B343" s="18" t="s">
        <v>1312</v>
      </c>
      <c r="C343" s="17">
        <v>20</v>
      </c>
      <c r="D343" s="17" t="str">
        <f t="shared" si="29"/>
        <v>('21FRT601','16/02/2021',20)</v>
      </c>
      <c r="E343" s="15" t="str">
        <f t="shared" si="30"/>
        <v>INSERT INTO PAGAMENTO (codAbbonamento,dataPagamento,prezzo) VALUES ('21FRT601','16/02/2021',20)</v>
      </c>
    </row>
    <row r="344" spans="1:5" s="17" customFormat="1" x14ac:dyDescent="0.3">
      <c r="A344" s="17" t="s">
        <v>288</v>
      </c>
      <c r="B344" s="18" t="s">
        <v>1313</v>
      </c>
      <c r="C344" s="17">
        <v>20</v>
      </c>
      <c r="D344" s="17" t="str">
        <f t="shared" si="29"/>
        <v>('21FRT601','16/03/2021',20)</v>
      </c>
      <c r="E344" s="15" t="str">
        <f t="shared" si="30"/>
        <v>INSERT INTO PAGAMENTO (codAbbonamento,dataPagamento,prezzo) VALUES ('21FRT601','16/03/2021',20)</v>
      </c>
    </row>
    <row r="345" spans="1:5" s="17" customFormat="1" x14ac:dyDescent="0.3">
      <c r="A345" s="17" t="s">
        <v>288</v>
      </c>
      <c r="B345" s="18" t="s">
        <v>1314</v>
      </c>
      <c r="C345" s="17">
        <v>20</v>
      </c>
      <c r="D345" s="17" t="str">
        <f t="shared" si="29"/>
        <v>('21FRT601','16/04/2021',20)</v>
      </c>
      <c r="E345" s="15" t="str">
        <f t="shared" si="30"/>
        <v>INSERT INTO PAGAMENTO (codAbbonamento,dataPagamento,prezzo) VALUES ('21FRT601','16/04/2021',20)</v>
      </c>
    </row>
    <row r="346" spans="1:5" s="17" customFormat="1" x14ac:dyDescent="0.3">
      <c r="A346" s="17" t="s">
        <v>288</v>
      </c>
      <c r="B346" s="18" t="s">
        <v>1315</v>
      </c>
      <c r="C346" s="17">
        <v>20</v>
      </c>
      <c r="D346" s="17" t="str">
        <f t="shared" si="29"/>
        <v>('21FRT601','16/05/2021',20)</v>
      </c>
      <c r="E346" s="15" t="str">
        <f t="shared" si="30"/>
        <v>INSERT INTO PAGAMENTO (codAbbonamento,dataPagamento,prezzo) VALUES ('21FRT601','16/05/2021',20)</v>
      </c>
    </row>
    <row r="347" spans="1:5" s="17" customFormat="1" x14ac:dyDescent="0.3">
      <c r="A347" s="17" t="s">
        <v>288</v>
      </c>
      <c r="B347" s="18" t="s">
        <v>1316</v>
      </c>
      <c r="C347" s="17">
        <v>20</v>
      </c>
      <c r="D347" s="17" t="str">
        <f t="shared" si="29"/>
        <v>('21FRT601','16/06/2021',20)</v>
      </c>
      <c r="E347" s="15" t="str">
        <f t="shared" si="30"/>
        <v>INSERT INTO PAGAMENTO (codAbbonamento,dataPagamento,prezzo) VALUES ('21FRT601','16/06/2021',20)</v>
      </c>
    </row>
    <row r="348" spans="1:5" s="15" customFormat="1" x14ac:dyDescent="0.3">
      <c r="A348" s="15" t="s">
        <v>346</v>
      </c>
      <c r="B348" s="16" t="s">
        <v>347</v>
      </c>
      <c r="C348" s="15">
        <v>20</v>
      </c>
      <c r="D348" s="15" t="str">
        <f t="shared" si="0"/>
        <v>('58ABT576','03/01/2020',20)</v>
      </c>
      <c r="E348" s="15" t="str">
        <f t="shared" si="1"/>
        <v>INSERT INTO PAGAMENTO (codAbbonamento,dataPagamento,prezzo) VALUES ('58ABT576','03/01/2020',20)</v>
      </c>
    </row>
    <row r="349" spans="1:5" s="15" customFormat="1" x14ac:dyDescent="0.3">
      <c r="A349" s="15" t="s">
        <v>346</v>
      </c>
      <c r="B349" s="16" t="s">
        <v>345</v>
      </c>
      <c r="C349" s="15">
        <v>20</v>
      </c>
      <c r="D349" s="15" t="str">
        <f t="shared" si="0"/>
        <v>('58ABT576','03/02/2020',20)</v>
      </c>
      <c r="E349" s="15" t="str">
        <f t="shared" si="1"/>
        <v>INSERT INTO PAGAMENTO (codAbbonamento,dataPagamento,prezzo) VALUES ('58ABT576','03/02/2020',20)</v>
      </c>
    </row>
    <row r="350" spans="1:5" s="17" customFormat="1" x14ac:dyDescent="0.3">
      <c r="A350" s="17" t="s">
        <v>346</v>
      </c>
      <c r="B350" s="18" t="s">
        <v>1390</v>
      </c>
      <c r="C350" s="17">
        <v>20</v>
      </c>
      <c r="D350" s="15" t="str">
        <f t="shared" si="0"/>
        <v>('58ABT576','03/03/2020',20)</v>
      </c>
      <c r="E350" s="15" t="str">
        <f t="shared" si="1"/>
        <v>INSERT INTO PAGAMENTO (codAbbonamento,dataPagamento,prezzo) VALUES ('58ABT576','03/03/2020',20)</v>
      </c>
    </row>
    <row r="351" spans="1:5" s="17" customFormat="1" x14ac:dyDescent="0.3">
      <c r="A351" s="17" t="s">
        <v>346</v>
      </c>
      <c r="B351" s="18" t="s">
        <v>1391</v>
      </c>
      <c r="C351" s="17">
        <v>20</v>
      </c>
      <c r="D351" s="15" t="str">
        <f t="shared" si="0"/>
        <v>('58ABT576','03/04/2020',20)</v>
      </c>
      <c r="E351" s="15" t="str">
        <f t="shared" si="1"/>
        <v>INSERT INTO PAGAMENTO (codAbbonamento,dataPagamento,prezzo) VALUES ('58ABT576','03/04/2020',20)</v>
      </c>
    </row>
    <row r="352" spans="1:5" s="17" customFormat="1" x14ac:dyDescent="0.3">
      <c r="A352" s="17" t="s">
        <v>346</v>
      </c>
      <c r="B352" s="18" t="s">
        <v>1392</v>
      </c>
      <c r="C352" s="17">
        <v>20</v>
      </c>
      <c r="D352" s="15" t="str">
        <f t="shared" si="0"/>
        <v>('58ABT576','03/05/2020',20)</v>
      </c>
      <c r="E352" s="15" t="str">
        <f t="shared" si="1"/>
        <v>INSERT INTO PAGAMENTO (codAbbonamento,dataPagamento,prezzo) VALUES ('58ABT576','03/05/2020',20)</v>
      </c>
    </row>
    <row r="353" spans="1:5" s="17" customFormat="1" x14ac:dyDescent="0.3">
      <c r="A353" s="17" t="s">
        <v>346</v>
      </c>
      <c r="B353" s="18" t="s">
        <v>1393</v>
      </c>
      <c r="C353" s="17">
        <v>20</v>
      </c>
      <c r="D353" s="15" t="str">
        <f t="shared" si="0"/>
        <v>('58ABT576','03/06/2020',20)</v>
      </c>
      <c r="E353" s="15" t="str">
        <f t="shared" si="1"/>
        <v>INSERT INTO PAGAMENTO (codAbbonamento,dataPagamento,prezzo) VALUES ('58ABT576','03/06/2020',20)</v>
      </c>
    </row>
    <row r="354" spans="1:5" s="17" customFormat="1" x14ac:dyDescent="0.3">
      <c r="A354" s="17" t="s">
        <v>346</v>
      </c>
      <c r="B354" s="18" t="s">
        <v>1394</v>
      </c>
      <c r="C354" s="17">
        <v>20</v>
      </c>
      <c r="D354" s="15" t="str">
        <f t="shared" si="0"/>
        <v>('58ABT576','03/07/2020',20)</v>
      </c>
      <c r="E354" s="15" t="str">
        <f t="shared" si="1"/>
        <v>INSERT INTO PAGAMENTO (codAbbonamento,dataPagamento,prezzo) VALUES ('58ABT576','03/07/2020',20)</v>
      </c>
    </row>
    <row r="355" spans="1:5" s="17" customFormat="1" x14ac:dyDescent="0.3">
      <c r="A355" s="17" t="s">
        <v>346</v>
      </c>
      <c r="B355" s="18" t="s">
        <v>1395</v>
      </c>
      <c r="C355" s="17">
        <v>20</v>
      </c>
      <c r="D355" s="15" t="str">
        <f t="shared" si="0"/>
        <v>('58ABT576','03/08/2020',20)</v>
      </c>
      <c r="E355" s="15" t="str">
        <f t="shared" si="1"/>
        <v>INSERT INTO PAGAMENTO (codAbbonamento,dataPagamento,prezzo) VALUES ('58ABT576','03/08/2020',20)</v>
      </c>
    </row>
    <row r="356" spans="1:5" s="17" customFormat="1" x14ac:dyDescent="0.3">
      <c r="A356" s="17" t="s">
        <v>346</v>
      </c>
      <c r="B356" s="18" t="s">
        <v>1396</v>
      </c>
      <c r="C356" s="17">
        <v>20</v>
      </c>
      <c r="D356" s="15" t="str">
        <f t="shared" si="0"/>
        <v>('58ABT576','03/09/2020',20)</v>
      </c>
      <c r="E356" s="15" t="str">
        <f t="shared" si="1"/>
        <v>INSERT INTO PAGAMENTO (codAbbonamento,dataPagamento,prezzo) VALUES ('58ABT576','03/09/2020',20)</v>
      </c>
    </row>
    <row r="357" spans="1:5" s="17" customFormat="1" x14ac:dyDescent="0.3">
      <c r="A357" s="17" t="s">
        <v>346</v>
      </c>
      <c r="B357" s="18" t="s">
        <v>1397</v>
      </c>
      <c r="C357" s="17">
        <v>20</v>
      </c>
      <c r="D357" s="15" t="str">
        <f t="shared" si="0"/>
        <v>('58ABT576','03/10/2020',20)</v>
      </c>
      <c r="E357" s="15" t="str">
        <f t="shared" si="1"/>
        <v>INSERT INTO PAGAMENTO (codAbbonamento,dataPagamento,prezzo) VALUES ('58ABT576','03/10/2020',20)</v>
      </c>
    </row>
    <row r="358" spans="1:5" s="17" customFormat="1" x14ac:dyDescent="0.3">
      <c r="A358" s="17" t="s">
        <v>346</v>
      </c>
      <c r="B358" s="18" t="s">
        <v>1398</v>
      </c>
      <c r="C358" s="17">
        <v>20</v>
      </c>
      <c r="D358" s="15" t="str">
        <f t="shared" si="0"/>
        <v>('58ABT576','03/11/2020',20)</v>
      </c>
      <c r="E358" s="15" t="str">
        <f t="shared" si="1"/>
        <v>INSERT INTO PAGAMENTO (codAbbonamento,dataPagamento,prezzo) VALUES ('58ABT576','03/11/2020',20)</v>
      </c>
    </row>
    <row r="359" spans="1:5" s="17" customFormat="1" x14ac:dyDescent="0.3">
      <c r="A359" s="17" t="s">
        <v>346</v>
      </c>
      <c r="B359" s="18" t="s">
        <v>1399</v>
      </c>
      <c r="C359" s="17">
        <v>20</v>
      </c>
      <c r="D359" s="15" t="str">
        <f t="shared" si="0"/>
        <v>('58ABT576','03/12/2020',20)</v>
      </c>
      <c r="E359" s="15" t="str">
        <f t="shared" si="1"/>
        <v>INSERT INTO PAGAMENTO (codAbbonamento,dataPagamento,prezzo) VALUES ('58ABT576','03/12/2020',20)</v>
      </c>
    </row>
    <row r="360" spans="1:5" s="17" customFormat="1" x14ac:dyDescent="0.3">
      <c r="A360" s="17" t="s">
        <v>346</v>
      </c>
      <c r="B360" s="18" t="s">
        <v>1400</v>
      </c>
      <c r="C360" s="17">
        <v>20</v>
      </c>
      <c r="D360" s="15" t="str">
        <f t="shared" si="0"/>
        <v>('58ABT576','03/01/2021',20)</v>
      </c>
      <c r="E360" s="15" t="str">
        <f t="shared" si="1"/>
        <v>INSERT INTO PAGAMENTO (codAbbonamento,dataPagamento,prezzo) VALUES ('58ABT576','03/01/2021',20)</v>
      </c>
    </row>
    <row r="361" spans="1:5" s="17" customFormat="1" x14ac:dyDescent="0.3">
      <c r="A361" s="17" t="s">
        <v>346</v>
      </c>
      <c r="B361" s="18" t="s">
        <v>1401</v>
      </c>
      <c r="C361" s="17">
        <v>20</v>
      </c>
      <c r="D361" s="15" t="str">
        <f t="shared" si="0"/>
        <v>('58ABT576','03/02/2021',20)</v>
      </c>
      <c r="E361" s="15" t="str">
        <f t="shared" si="1"/>
        <v>INSERT INTO PAGAMENTO (codAbbonamento,dataPagamento,prezzo) VALUES ('58ABT576','03/02/2021',20)</v>
      </c>
    </row>
    <row r="362" spans="1:5" s="17" customFormat="1" x14ac:dyDescent="0.3">
      <c r="A362" s="17" t="s">
        <v>346</v>
      </c>
      <c r="B362" s="18" t="s">
        <v>1402</v>
      </c>
      <c r="C362" s="17">
        <v>20</v>
      </c>
      <c r="D362" s="15" t="str">
        <f t="shared" si="0"/>
        <v>('58ABT576','03/03/2021',20)</v>
      </c>
      <c r="E362" s="15" t="str">
        <f t="shared" si="1"/>
        <v>INSERT INTO PAGAMENTO (codAbbonamento,dataPagamento,prezzo) VALUES ('58ABT576','03/03/2021',20)</v>
      </c>
    </row>
    <row r="363" spans="1:5" s="17" customFormat="1" x14ac:dyDescent="0.3">
      <c r="A363" s="17" t="s">
        <v>346</v>
      </c>
      <c r="B363" s="18" t="s">
        <v>1403</v>
      </c>
      <c r="C363" s="17">
        <v>20</v>
      </c>
      <c r="D363" s="15" t="str">
        <f t="shared" si="0"/>
        <v>('58ABT576','03/04/2021',20)</v>
      </c>
      <c r="E363" s="15" t="str">
        <f t="shared" si="1"/>
        <v>INSERT INTO PAGAMENTO (codAbbonamento,dataPagamento,prezzo) VALUES ('58ABT576','03/04/2021',20)</v>
      </c>
    </row>
    <row r="364" spans="1:5" s="17" customFormat="1" x14ac:dyDescent="0.3">
      <c r="A364" s="17" t="s">
        <v>346</v>
      </c>
      <c r="B364" s="18" t="s">
        <v>1404</v>
      </c>
      <c r="C364" s="17">
        <v>20</v>
      </c>
      <c r="D364" s="15" t="str">
        <f t="shared" si="0"/>
        <v>('58ABT576','03/05/2021',20)</v>
      </c>
      <c r="E364" s="15" t="str">
        <f t="shared" si="1"/>
        <v>INSERT INTO PAGAMENTO (codAbbonamento,dataPagamento,prezzo) VALUES ('58ABT576','03/05/2021',20)</v>
      </c>
    </row>
    <row r="365" spans="1:5" s="17" customFormat="1" x14ac:dyDescent="0.3">
      <c r="A365" s="17" t="s">
        <v>346</v>
      </c>
      <c r="B365" s="18" t="s">
        <v>1405</v>
      </c>
      <c r="C365" s="17">
        <v>20</v>
      </c>
      <c r="D365" s="15" t="str">
        <f t="shared" si="0"/>
        <v>('58ABT576','03/06/2021',20)</v>
      </c>
      <c r="E365" s="15" t="str">
        <f t="shared" si="1"/>
        <v>INSERT INTO PAGAMENTO (codAbbonamento,dataPagamento,prezzo) VALUES ('58ABT576','03/06/2021',20)</v>
      </c>
    </row>
    <row r="366" spans="1:5" s="15" customFormat="1" x14ac:dyDescent="0.3">
      <c r="A366" s="15" t="s">
        <v>344</v>
      </c>
      <c r="B366" s="16" t="s">
        <v>291</v>
      </c>
      <c r="C366" s="15">
        <v>20</v>
      </c>
      <c r="D366" s="15" t="str">
        <f t="shared" si="0"/>
        <v>('58ABT577','12/07/2020',20)</v>
      </c>
      <c r="E366" s="15" t="str">
        <f t="shared" si="1"/>
        <v>INSERT INTO PAGAMENTO (codAbbonamento,dataPagamento,prezzo) VALUES ('58ABT577','12/07/2020',20)</v>
      </c>
    </row>
    <row r="367" spans="1:5" s="17" customFormat="1" x14ac:dyDescent="0.3">
      <c r="A367" s="17" t="s">
        <v>344</v>
      </c>
      <c r="B367" s="18" t="s">
        <v>295</v>
      </c>
      <c r="C367" s="17">
        <v>20</v>
      </c>
      <c r="D367" s="17" t="str">
        <f t="shared" ref="D367:D377" si="31">_xlfn.CONCAT("('",A367,"','",B367,"',",C367,")")</f>
        <v>('58ABT577','12/08/2020',20)</v>
      </c>
      <c r="E367" s="15" t="str">
        <f t="shared" ref="E367:E377" si="32">_xlfn.CONCAT("INSERT INTO PAGAMENTO (",$A$1,",",$B$1,",",$C$1,")"," VALUES ",D367)</f>
        <v>INSERT INTO PAGAMENTO (codAbbonamento,dataPagamento,prezzo) VALUES ('58ABT577','12/08/2020',20)</v>
      </c>
    </row>
    <row r="368" spans="1:5" s="17" customFormat="1" x14ac:dyDescent="0.3">
      <c r="A368" s="17" t="s">
        <v>344</v>
      </c>
      <c r="B368" s="18" t="s">
        <v>1317</v>
      </c>
      <c r="C368" s="17">
        <v>20</v>
      </c>
      <c r="D368" s="17" t="str">
        <f t="shared" si="31"/>
        <v>('58ABT577','12/09/2020',20)</v>
      </c>
      <c r="E368" s="15" t="str">
        <f t="shared" si="32"/>
        <v>INSERT INTO PAGAMENTO (codAbbonamento,dataPagamento,prezzo) VALUES ('58ABT577','12/09/2020',20)</v>
      </c>
    </row>
    <row r="369" spans="1:5" s="17" customFormat="1" x14ac:dyDescent="0.3">
      <c r="A369" s="17" t="s">
        <v>344</v>
      </c>
      <c r="B369" s="18" t="s">
        <v>1318</v>
      </c>
      <c r="C369" s="17">
        <v>20</v>
      </c>
      <c r="D369" s="17" t="str">
        <f t="shared" si="31"/>
        <v>('58ABT577','12/10/2020',20)</v>
      </c>
      <c r="E369" s="15" t="str">
        <f t="shared" si="32"/>
        <v>INSERT INTO PAGAMENTO (codAbbonamento,dataPagamento,prezzo) VALUES ('58ABT577','12/10/2020',20)</v>
      </c>
    </row>
    <row r="370" spans="1:5" s="17" customFormat="1" x14ac:dyDescent="0.3">
      <c r="A370" s="17" t="s">
        <v>344</v>
      </c>
      <c r="B370" s="18" t="s">
        <v>1319</v>
      </c>
      <c r="C370" s="17">
        <v>20</v>
      </c>
      <c r="D370" s="17" t="str">
        <f t="shared" si="31"/>
        <v>('58ABT577','12/11/2020',20)</v>
      </c>
      <c r="E370" s="15" t="str">
        <f t="shared" si="32"/>
        <v>INSERT INTO PAGAMENTO (codAbbonamento,dataPagamento,prezzo) VALUES ('58ABT577','12/11/2020',20)</v>
      </c>
    </row>
    <row r="371" spans="1:5" s="17" customFormat="1" x14ac:dyDescent="0.3">
      <c r="A371" s="17" t="s">
        <v>344</v>
      </c>
      <c r="B371" s="18" t="s">
        <v>1320</v>
      </c>
      <c r="C371" s="17">
        <v>20</v>
      </c>
      <c r="D371" s="17" t="str">
        <f t="shared" si="31"/>
        <v>('58ABT577','12/12/2020',20)</v>
      </c>
      <c r="E371" s="15" t="str">
        <f t="shared" si="32"/>
        <v>INSERT INTO PAGAMENTO (codAbbonamento,dataPagamento,prezzo) VALUES ('58ABT577','12/12/2020',20)</v>
      </c>
    </row>
    <row r="372" spans="1:5" s="17" customFormat="1" x14ac:dyDescent="0.3">
      <c r="A372" s="17" t="s">
        <v>344</v>
      </c>
      <c r="B372" s="18" t="s">
        <v>1321</v>
      </c>
      <c r="C372" s="17">
        <v>20</v>
      </c>
      <c r="D372" s="17" t="str">
        <f t="shared" si="31"/>
        <v>('58ABT577','12/01/2021',20)</v>
      </c>
      <c r="E372" s="15" t="str">
        <f t="shared" si="32"/>
        <v>INSERT INTO PAGAMENTO (codAbbonamento,dataPagamento,prezzo) VALUES ('58ABT577','12/01/2021',20)</v>
      </c>
    </row>
    <row r="373" spans="1:5" s="17" customFormat="1" x14ac:dyDescent="0.3">
      <c r="A373" s="17" t="s">
        <v>344</v>
      </c>
      <c r="B373" s="18" t="s">
        <v>1322</v>
      </c>
      <c r="C373" s="17">
        <v>20</v>
      </c>
      <c r="D373" s="17" t="str">
        <f t="shared" si="31"/>
        <v>('58ABT577','12/02/2021',20)</v>
      </c>
      <c r="E373" s="15" t="str">
        <f t="shared" si="32"/>
        <v>INSERT INTO PAGAMENTO (codAbbonamento,dataPagamento,prezzo) VALUES ('58ABT577','12/02/2021',20)</v>
      </c>
    </row>
    <row r="374" spans="1:5" s="17" customFormat="1" x14ac:dyDescent="0.3">
      <c r="A374" s="17" t="s">
        <v>344</v>
      </c>
      <c r="B374" s="18" t="s">
        <v>1323</v>
      </c>
      <c r="C374" s="17">
        <v>20</v>
      </c>
      <c r="D374" s="17" t="str">
        <f t="shared" si="31"/>
        <v>('58ABT577','12/03/2021',20)</v>
      </c>
      <c r="E374" s="15" t="str">
        <f t="shared" si="32"/>
        <v>INSERT INTO PAGAMENTO (codAbbonamento,dataPagamento,prezzo) VALUES ('58ABT577','12/03/2021',20)</v>
      </c>
    </row>
    <row r="375" spans="1:5" s="17" customFormat="1" x14ac:dyDescent="0.3">
      <c r="A375" s="17" t="s">
        <v>344</v>
      </c>
      <c r="B375" s="18" t="s">
        <v>1324</v>
      </c>
      <c r="C375" s="17">
        <v>20</v>
      </c>
      <c r="D375" s="17" t="str">
        <f t="shared" si="31"/>
        <v>('58ABT577','12/04/2021',20)</v>
      </c>
      <c r="E375" s="15" t="str">
        <f t="shared" si="32"/>
        <v>INSERT INTO PAGAMENTO (codAbbonamento,dataPagamento,prezzo) VALUES ('58ABT577','12/04/2021',20)</v>
      </c>
    </row>
    <row r="376" spans="1:5" s="17" customFormat="1" x14ac:dyDescent="0.3">
      <c r="A376" s="17" t="s">
        <v>344</v>
      </c>
      <c r="B376" s="18" t="s">
        <v>1325</v>
      </c>
      <c r="C376" s="17">
        <v>20</v>
      </c>
      <c r="D376" s="17" t="str">
        <f t="shared" si="31"/>
        <v>('58ABT577','12/05/2021',20)</v>
      </c>
      <c r="E376" s="15" t="str">
        <f t="shared" si="32"/>
        <v>INSERT INTO PAGAMENTO (codAbbonamento,dataPagamento,prezzo) VALUES ('58ABT577','12/05/2021',20)</v>
      </c>
    </row>
    <row r="377" spans="1:5" s="17" customFormat="1" x14ac:dyDescent="0.3">
      <c r="A377" s="17" t="s">
        <v>344</v>
      </c>
      <c r="B377" s="18" t="s">
        <v>1326</v>
      </c>
      <c r="C377" s="17">
        <v>20</v>
      </c>
      <c r="D377" s="17" t="str">
        <f t="shared" si="31"/>
        <v>('58ABT577','12/06/2021',20)</v>
      </c>
      <c r="E377" s="15" t="str">
        <f t="shared" si="32"/>
        <v>INSERT INTO PAGAMENTO (codAbbonamento,dataPagamento,prezzo) VALUES ('58ABT577','12/06/2021',20)</v>
      </c>
    </row>
    <row r="378" spans="1:5" s="15" customFormat="1" x14ac:dyDescent="0.3">
      <c r="A378" s="15" t="s">
        <v>341</v>
      </c>
      <c r="B378" s="16" t="s">
        <v>343</v>
      </c>
      <c r="C378" s="15">
        <v>20</v>
      </c>
      <c r="D378" s="15" t="str">
        <f t="shared" si="0"/>
        <v>('58ABT578','05/01/2020',20)</v>
      </c>
      <c r="E378" s="15" t="str">
        <f t="shared" si="1"/>
        <v>INSERT INTO PAGAMENTO (codAbbonamento,dataPagamento,prezzo) VALUES ('58ABT578','05/01/2020',20)</v>
      </c>
    </row>
    <row r="379" spans="1:5" s="15" customFormat="1" x14ac:dyDescent="0.3">
      <c r="A379" s="15" t="s">
        <v>341</v>
      </c>
      <c r="B379" s="16" t="s">
        <v>342</v>
      </c>
      <c r="C379" s="15">
        <v>20</v>
      </c>
      <c r="D379" s="15" t="str">
        <f t="shared" si="0"/>
        <v>('58ABT578','05/02/2020',20)</v>
      </c>
      <c r="E379" s="15" t="str">
        <f t="shared" si="1"/>
        <v>INSERT INTO PAGAMENTO (codAbbonamento,dataPagamento,prezzo) VALUES ('58ABT578','05/02/2020',20)</v>
      </c>
    </row>
    <row r="380" spans="1:5" s="17" customFormat="1" x14ac:dyDescent="0.3">
      <c r="A380" s="17" t="s">
        <v>341</v>
      </c>
      <c r="B380" s="18" t="s">
        <v>340</v>
      </c>
      <c r="C380" s="17">
        <v>20</v>
      </c>
      <c r="D380" s="17" t="str">
        <f t="shared" si="0"/>
        <v>('58ABT578','05/03/2020',20)</v>
      </c>
      <c r="E380" s="15" t="str">
        <f t="shared" si="1"/>
        <v>INSERT INTO PAGAMENTO (codAbbonamento,dataPagamento,prezzo) VALUES ('58ABT578','05/03/2020',20)</v>
      </c>
    </row>
    <row r="381" spans="1:5" s="17" customFormat="1" x14ac:dyDescent="0.3">
      <c r="A381" s="17" t="s">
        <v>341</v>
      </c>
      <c r="B381" s="18" t="s">
        <v>1327</v>
      </c>
      <c r="C381" s="17">
        <v>20</v>
      </c>
      <c r="D381" s="17" t="str">
        <f t="shared" ref="D381:D395" si="33">_xlfn.CONCAT("('",A381,"','",B381,"',",C381,")")</f>
        <v>('58ABT578','05/04/2020',20)</v>
      </c>
      <c r="E381" s="15" t="str">
        <f t="shared" ref="E381:E395" si="34">_xlfn.CONCAT("INSERT INTO PAGAMENTO (",$A$1,",",$B$1,",",$C$1,")"," VALUES ",D381)</f>
        <v>INSERT INTO PAGAMENTO (codAbbonamento,dataPagamento,prezzo) VALUES ('58ABT578','05/04/2020',20)</v>
      </c>
    </row>
    <row r="382" spans="1:5" s="17" customFormat="1" x14ac:dyDescent="0.3">
      <c r="A382" s="17" t="s">
        <v>341</v>
      </c>
      <c r="B382" s="18" t="s">
        <v>1328</v>
      </c>
      <c r="C382" s="17">
        <v>20</v>
      </c>
      <c r="D382" s="17" t="str">
        <f t="shared" si="33"/>
        <v>('58ABT578','05/05/2020',20)</v>
      </c>
      <c r="E382" s="15" t="str">
        <f t="shared" si="34"/>
        <v>INSERT INTO PAGAMENTO (codAbbonamento,dataPagamento,prezzo) VALUES ('58ABT578','05/05/2020',20)</v>
      </c>
    </row>
    <row r="383" spans="1:5" s="17" customFormat="1" x14ac:dyDescent="0.3">
      <c r="A383" s="17" t="s">
        <v>341</v>
      </c>
      <c r="B383" s="18" t="s">
        <v>1329</v>
      </c>
      <c r="C383" s="17">
        <v>20</v>
      </c>
      <c r="D383" s="17" t="str">
        <f t="shared" si="33"/>
        <v>('58ABT578','05/06/2020',20)</v>
      </c>
      <c r="E383" s="15" t="str">
        <f t="shared" si="34"/>
        <v>INSERT INTO PAGAMENTO (codAbbonamento,dataPagamento,prezzo) VALUES ('58ABT578','05/06/2020',20)</v>
      </c>
    </row>
    <row r="384" spans="1:5" s="17" customFormat="1" x14ac:dyDescent="0.3">
      <c r="A384" s="17" t="s">
        <v>341</v>
      </c>
      <c r="B384" s="18" t="s">
        <v>1330</v>
      </c>
      <c r="C384" s="17">
        <v>20</v>
      </c>
      <c r="D384" s="17" t="str">
        <f t="shared" si="33"/>
        <v>('58ABT578','05/07/2020',20)</v>
      </c>
      <c r="E384" s="15" t="str">
        <f t="shared" si="34"/>
        <v>INSERT INTO PAGAMENTO (codAbbonamento,dataPagamento,prezzo) VALUES ('58ABT578','05/07/2020',20)</v>
      </c>
    </row>
    <row r="385" spans="1:5" s="17" customFormat="1" x14ac:dyDescent="0.3">
      <c r="A385" s="17" t="s">
        <v>341</v>
      </c>
      <c r="B385" s="18" t="s">
        <v>1331</v>
      </c>
      <c r="C385" s="17">
        <v>20</v>
      </c>
      <c r="D385" s="17" t="str">
        <f t="shared" si="33"/>
        <v>('58ABT578','05/08/2020',20)</v>
      </c>
      <c r="E385" s="15" t="str">
        <f t="shared" si="34"/>
        <v>INSERT INTO PAGAMENTO (codAbbonamento,dataPagamento,prezzo) VALUES ('58ABT578','05/08/2020',20)</v>
      </c>
    </row>
    <row r="386" spans="1:5" s="17" customFormat="1" x14ac:dyDescent="0.3">
      <c r="A386" s="17" t="s">
        <v>341</v>
      </c>
      <c r="B386" s="18" t="s">
        <v>1332</v>
      </c>
      <c r="C386" s="17">
        <v>20</v>
      </c>
      <c r="D386" s="17" t="str">
        <f t="shared" si="33"/>
        <v>('58ABT578','05/09/2020',20)</v>
      </c>
      <c r="E386" s="15" t="str">
        <f t="shared" si="34"/>
        <v>INSERT INTO PAGAMENTO (codAbbonamento,dataPagamento,prezzo) VALUES ('58ABT578','05/09/2020',20)</v>
      </c>
    </row>
    <row r="387" spans="1:5" s="17" customFormat="1" x14ac:dyDescent="0.3">
      <c r="A387" s="17" t="s">
        <v>341</v>
      </c>
      <c r="B387" s="18" t="s">
        <v>1333</v>
      </c>
      <c r="C387" s="17">
        <v>20</v>
      </c>
      <c r="D387" s="17" t="str">
        <f t="shared" si="33"/>
        <v>('58ABT578','05/10/2020',20)</v>
      </c>
      <c r="E387" s="15" t="str">
        <f t="shared" si="34"/>
        <v>INSERT INTO PAGAMENTO (codAbbonamento,dataPagamento,prezzo) VALUES ('58ABT578','05/10/2020',20)</v>
      </c>
    </row>
    <row r="388" spans="1:5" s="17" customFormat="1" x14ac:dyDescent="0.3">
      <c r="A388" s="17" t="s">
        <v>341</v>
      </c>
      <c r="B388" s="18" t="s">
        <v>1334</v>
      </c>
      <c r="C388" s="17">
        <v>20</v>
      </c>
      <c r="D388" s="17" t="str">
        <f t="shared" si="33"/>
        <v>('58ABT578','05/11/2020',20)</v>
      </c>
      <c r="E388" s="15" t="str">
        <f t="shared" si="34"/>
        <v>INSERT INTO PAGAMENTO (codAbbonamento,dataPagamento,prezzo) VALUES ('58ABT578','05/11/2020',20)</v>
      </c>
    </row>
    <row r="389" spans="1:5" s="17" customFormat="1" x14ac:dyDescent="0.3">
      <c r="A389" s="17" t="s">
        <v>341</v>
      </c>
      <c r="B389" s="18" t="s">
        <v>1335</v>
      </c>
      <c r="C389" s="17">
        <v>20</v>
      </c>
      <c r="D389" s="17" t="str">
        <f t="shared" si="33"/>
        <v>('58ABT578','05/12/2020',20)</v>
      </c>
      <c r="E389" s="15" t="str">
        <f t="shared" si="34"/>
        <v>INSERT INTO PAGAMENTO (codAbbonamento,dataPagamento,prezzo) VALUES ('58ABT578','05/12/2020',20)</v>
      </c>
    </row>
    <row r="390" spans="1:5" s="17" customFormat="1" x14ac:dyDescent="0.3">
      <c r="A390" s="17" t="s">
        <v>341</v>
      </c>
      <c r="B390" s="18" t="s">
        <v>1336</v>
      </c>
      <c r="C390" s="17">
        <v>20</v>
      </c>
      <c r="D390" s="17" t="str">
        <f t="shared" si="33"/>
        <v>('58ABT578','05/01/2021',20)</v>
      </c>
      <c r="E390" s="15" t="str">
        <f t="shared" si="34"/>
        <v>INSERT INTO PAGAMENTO (codAbbonamento,dataPagamento,prezzo) VALUES ('58ABT578','05/01/2021',20)</v>
      </c>
    </row>
    <row r="391" spans="1:5" s="17" customFormat="1" x14ac:dyDescent="0.3">
      <c r="A391" s="17" t="s">
        <v>341</v>
      </c>
      <c r="B391" s="18" t="s">
        <v>1337</v>
      </c>
      <c r="C391" s="17">
        <v>20</v>
      </c>
      <c r="D391" s="17" t="str">
        <f t="shared" si="33"/>
        <v>('58ABT578','05/02/2021',20)</v>
      </c>
      <c r="E391" s="15" t="str">
        <f t="shared" si="34"/>
        <v>INSERT INTO PAGAMENTO (codAbbonamento,dataPagamento,prezzo) VALUES ('58ABT578','05/02/2021',20)</v>
      </c>
    </row>
    <row r="392" spans="1:5" s="17" customFormat="1" x14ac:dyDescent="0.3">
      <c r="A392" s="17" t="s">
        <v>341</v>
      </c>
      <c r="B392" s="18" t="s">
        <v>1338</v>
      </c>
      <c r="C392" s="17">
        <v>20</v>
      </c>
      <c r="D392" s="17" t="str">
        <f t="shared" si="33"/>
        <v>('58ABT578','05/03/2021',20)</v>
      </c>
      <c r="E392" s="15" t="str">
        <f t="shared" si="34"/>
        <v>INSERT INTO PAGAMENTO (codAbbonamento,dataPagamento,prezzo) VALUES ('58ABT578','05/03/2021',20)</v>
      </c>
    </row>
    <row r="393" spans="1:5" s="17" customFormat="1" x14ac:dyDescent="0.3">
      <c r="A393" s="17" t="s">
        <v>341</v>
      </c>
      <c r="B393" s="18" t="s">
        <v>1339</v>
      </c>
      <c r="C393" s="17">
        <v>20</v>
      </c>
      <c r="D393" s="17" t="str">
        <f t="shared" si="33"/>
        <v>('58ABT578','05/04/2021',20)</v>
      </c>
      <c r="E393" s="15" t="str">
        <f t="shared" si="34"/>
        <v>INSERT INTO PAGAMENTO (codAbbonamento,dataPagamento,prezzo) VALUES ('58ABT578','05/04/2021',20)</v>
      </c>
    </row>
    <row r="394" spans="1:5" s="17" customFormat="1" x14ac:dyDescent="0.3">
      <c r="A394" s="17" t="s">
        <v>341</v>
      </c>
      <c r="B394" s="18" t="s">
        <v>1340</v>
      </c>
      <c r="C394" s="17">
        <v>20</v>
      </c>
      <c r="D394" s="17" t="str">
        <f t="shared" si="33"/>
        <v>('58ABT578','05/05/2021',20)</v>
      </c>
      <c r="E394" s="15" t="str">
        <f t="shared" si="34"/>
        <v>INSERT INTO PAGAMENTO (codAbbonamento,dataPagamento,prezzo) VALUES ('58ABT578','05/05/2021',20)</v>
      </c>
    </row>
    <row r="395" spans="1:5" s="17" customFormat="1" x14ac:dyDescent="0.3">
      <c r="A395" s="17" t="s">
        <v>341</v>
      </c>
      <c r="B395" s="18" t="s">
        <v>1341</v>
      </c>
      <c r="C395" s="17">
        <v>20</v>
      </c>
      <c r="D395" s="17" t="str">
        <f t="shared" si="33"/>
        <v>('58ABT578','05/06/2021',20)</v>
      </c>
      <c r="E395" s="15" t="str">
        <f t="shared" si="34"/>
        <v>INSERT INTO PAGAMENTO (codAbbonamento,dataPagamento,prezzo) VALUES ('58ABT578','05/06/2021',20)</v>
      </c>
    </row>
    <row r="396" spans="1:5" s="15" customFormat="1" x14ac:dyDescent="0.3">
      <c r="A396" s="15" t="s">
        <v>339</v>
      </c>
      <c r="B396" s="16" t="s">
        <v>338</v>
      </c>
      <c r="C396" s="15">
        <v>20</v>
      </c>
      <c r="D396" s="15" t="str">
        <f t="shared" si="0"/>
        <v>('58ABT579','06/01/2020',20)</v>
      </c>
      <c r="E396" s="15" t="str">
        <f t="shared" si="1"/>
        <v>INSERT INTO PAGAMENTO (codAbbonamento,dataPagamento,prezzo) VALUES ('58ABT579','06/01/2020',20)</v>
      </c>
    </row>
    <row r="397" spans="1:5" s="19" customFormat="1" x14ac:dyDescent="0.3">
      <c r="A397" s="19" t="s">
        <v>339</v>
      </c>
      <c r="B397" s="18" t="s">
        <v>1225</v>
      </c>
      <c r="C397" s="19">
        <v>20</v>
      </c>
      <c r="D397" s="19" t="str">
        <f t="shared" si="0"/>
        <v>('58ABT579','06/02/2020',20)</v>
      </c>
      <c r="E397" s="20" t="str">
        <f t="shared" si="1"/>
        <v>INSERT INTO PAGAMENTO (codAbbonamento,dataPagamento,prezzo) VALUES ('58ABT579','06/02/2020',20)</v>
      </c>
    </row>
    <row r="398" spans="1:5" s="19" customFormat="1" x14ac:dyDescent="0.3">
      <c r="A398" s="19" t="s">
        <v>339</v>
      </c>
      <c r="B398" s="18" t="s">
        <v>1226</v>
      </c>
      <c r="C398" s="19">
        <v>20</v>
      </c>
      <c r="D398" s="19" t="str">
        <f t="shared" si="0"/>
        <v>('58ABT579','06/03/2020',20)</v>
      </c>
      <c r="E398" s="20" t="str">
        <f t="shared" si="1"/>
        <v>INSERT INTO PAGAMENTO (codAbbonamento,dataPagamento,prezzo) VALUES ('58ABT579','06/03/2020',20)</v>
      </c>
    </row>
    <row r="399" spans="1:5" s="19" customFormat="1" x14ac:dyDescent="0.3">
      <c r="A399" s="19" t="s">
        <v>339</v>
      </c>
      <c r="B399" s="18" t="s">
        <v>1227</v>
      </c>
      <c r="C399" s="19">
        <v>20</v>
      </c>
      <c r="D399" s="19" t="str">
        <f t="shared" si="0"/>
        <v>('58ABT579','06/04/2020',20)</v>
      </c>
      <c r="E399" s="20" t="str">
        <f t="shared" si="1"/>
        <v>INSERT INTO PAGAMENTO (codAbbonamento,dataPagamento,prezzo) VALUES ('58ABT579','06/04/2020',20)</v>
      </c>
    </row>
    <row r="400" spans="1:5" s="19" customFormat="1" x14ac:dyDescent="0.3">
      <c r="A400" s="19" t="s">
        <v>339</v>
      </c>
      <c r="B400" s="18" t="s">
        <v>1228</v>
      </c>
      <c r="C400" s="19">
        <v>20</v>
      </c>
      <c r="D400" s="19" t="str">
        <f t="shared" si="0"/>
        <v>('58ABT579','06/05/2020',20)</v>
      </c>
      <c r="E400" s="20" t="str">
        <f t="shared" si="1"/>
        <v>INSERT INTO PAGAMENTO (codAbbonamento,dataPagamento,prezzo) VALUES ('58ABT579','06/05/2020',20)</v>
      </c>
    </row>
    <row r="401" spans="1:5" s="19" customFormat="1" x14ac:dyDescent="0.3">
      <c r="A401" s="19" t="s">
        <v>339</v>
      </c>
      <c r="B401" s="18" t="s">
        <v>1229</v>
      </c>
      <c r="C401" s="19">
        <v>20</v>
      </c>
      <c r="D401" s="19" t="str">
        <f t="shared" si="0"/>
        <v>('58ABT579','06/06/2020',20)</v>
      </c>
      <c r="E401" s="20" t="str">
        <f t="shared" si="1"/>
        <v>INSERT INTO PAGAMENTO (codAbbonamento,dataPagamento,prezzo) VALUES ('58ABT579','06/06/2020',20)</v>
      </c>
    </row>
    <row r="402" spans="1:5" s="19" customFormat="1" x14ac:dyDescent="0.3">
      <c r="A402" s="19" t="s">
        <v>339</v>
      </c>
      <c r="B402" s="18" t="s">
        <v>1230</v>
      </c>
      <c r="C402" s="19">
        <v>20</v>
      </c>
      <c r="D402" s="19" t="str">
        <f t="shared" si="0"/>
        <v>('58ABT579','06/07/2020',20)</v>
      </c>
      <c r="E402" s="20" t="str">
        <f t="shared" si="1"/>
        <v>INSERT INTO PAGAMENTO (codAbbonamento,dataPagamento,prezzo) VALUES ('58ABT579','06/07/2020',20)</v>
      </c>
    </row>
    <row r="403" spans="1:5" s="19" customFormat="1" x14ac:dyDescent="0.3">
      <c r="A403" s="19" t="s">
        <v>339</v>
      </c>
      <c r="B403" s="18" t="s">
        <v>1231</v>
      </c>
      <c r="C403" s="19">
        <v>20</v>
      </c>
      <c r="D403" s="19" t="str">
        <f t="shared" si="0"/>
        <v>('58ABT579','06/08/2020',20)</v>
      </c>
      <c r="E403" s="20" t="str">
        <f t="shared" si="1"/>
        <v>INSERT INTO PAGAMENTO (codAbbonamento,dataPagamento,prezzo) VALUES ('58ABT579','06/08/2020',20)</v>
      </c>
    </row>
    <row r="404" spans="1:5" s="19" customFormat="1" x14ac:dyDescent="0.3">
      <c r="A404" s="19" t="s">
        <v>339</v>
      </c>
      <c r="B404" s="18" t="s">
        <v>1232</v>
      </c>
      <c r="C404" s="19">
        <v>20</v>
      </c>
      <c r="D404" s="19" t="str">
        <f t="shared" si="0"/>
        <v>('58ABT579','06/09/2020',20)</v>
      </c>
      <c r="E404" s="20" t="str">
        <f t="shared" si="1"/>
        <v>INSERT INTO PAGAMENTO (codAbbonamento,dataPagamento,prezzo) VALUES ('58ABT579','06/09/2020',20)</v>
      </c>
    </row>
    <row r="405" spans="1:5" s="19" customFormat="1" x14ac:dyDescent="0.3">
      <c r="A405" s="19" t="s">
        <v>339</v>
      </c>
      <c r="B405" s="18" t="s">
        <v>1233</v>
      </c>
      <c r="C405" s="19">
        <v>20</v>
      </c>
      <c r="D405" s="19" t="str">
        <f t="shared" si="0"/>
        <v>('58ABT579','06/10/2020',20)</v>
      </c>
      <c r="E405" s="20" t="str">
        <f t="shared" si="1"/>
        <v>INSERT INTO PAGAMENTO (codAbbonamento,dataPagamento,prezzo) VALUES ('58ABT579','06/10/2020',20)</v>
      </c>
    </row>
    <row r="406" spans="1:5" s="19" customFormat="1" x14ac:dyDescent="0.3">
      <c r="A406" s="19" t="s">
        <v>339</v>
      </c>
      <c r="B406" s="18" t="s">
        <v>1234</v>
      </c>
      <c r="C406" s="19">
        <v>20</v>
      </c>
      <c r="D406" s="19" t="str">
        <f t="shared" si="0"/>
        <v>('58ABT579','06/11/2020',20)</v>
      </c>
      <c r="E406" s="20" t="str">
        <f t="shared" si="1"/>
        <v>INSERT INTO PAGAMENTO (codAbbonamento,dataPagamento,prezzo) VALUES ('58ABT579','06/11/2020',20)</v>
      </c>
    </row>
    <row r="407" spans="1:5" s="19" customFormat="1" x14ac:dyDescent="0.3">
      <c r="A407" s="19" t="s">
        <v>339</v>
      </c>
      <c r="B407" s="18" t="s">
        <v>1235</v>
      </c>
      <c r="C407" s="19">
        <v>20</v>
      </c>
      <c r="D407" s="19" t="str">
        <f t="shared" si="0"/>
        <v>('58ABT579','06/12/2020',20)</v>
      </c>
      <c r="E407" s="20" t="str">
        <f t="shared" si="1"/>
        <v>INSERT INTO PAGAMENTO (codAbbonamento,dataPagamento,prezzo) VALUES ('58ABT579','06/12/2020',20)</v>
      </c>
    </row>
    <row r="408" spans="1:5" s="19" customFormat="1" x14ac:dyDescent="0.3">
      <c r="A408" s="19" t="s">
        <v>339</v>
      </c>
      <c r="B408" s="18" t="s">
        <v>1220</v>
      </c>
      <c r="C408" s="19">
        <v>20</v>
      </c>
      <c r="D408" s="19" t="str">
        <f t="shared" si="0"/>
        <v>('58ABT579','06/01/2021',20)</v>
      </c>
      <c r="E408" s="20" t="str">
        <f t="shared" si="1"/>
        <v>INSERT INTO PAGAMENTO (codAbbonamento,dataPagamento,prezzo) VALUES ('58ABT579','06/01/2021',20)</v>
      </c>
    </row>
    <row r="409" spans="1:5" s="19" customFormat="1" x14ac:dyDescent="0.3">
      <c r="A409" s="19" t="s">
        <v>339</v>
      </c>
      <c r="B409" s="18" t="s">
        <v>1236</v>
      </c>
      <c r="C409" s="19">
        <v>20</v>
      </c>
      <c r="D409" s="19" t="str">
        <f t="shared" si="0"/>
        <v>('58ABT579','06/02/2021',20)</v>
      </c>
      <c r="E409" s="20" t="str">
        <f t="shared" si="1"/>
        <v>INSERT INTO PAGAMENTO (codAbbonamento,dataPagamento,prezzo) VALUES ('58ABT579','06/02/2021',20)</v>
      </c>
    </row>
    <row r="410" spans="1:5" s="19" customFormat="1" x14ac:dyDescent="0.3">
      <c r="A410" s="19" t="s">
        <v>339</v>
      </c>
      <c r="B410" s="18" t="s">
        <v>1237</v>
      </c>
      <c r="C410" s="19">
        <v>20</v>
      </c>
      <c r="D410" s="19" t="str">
        <f t="shared" si="0"/>
        <v>('58ABT579','06/03/2021',20)</v>
      </c>
      <c r="E410" s="20" t="str">
        <f t="shared" si="1"/>
        <v>INSERT INTO PAGAMENTO (codAbbonamento,dataPagamento,prezzo) VALUES ('58ABT579','06/03/2021',20)</v>
      </c>
    </row>
    <row r="411" spans="1:5" s="19" customFormat="1" x14ac:dyDescent="0.3">
      <c r="A411" s="19" t="s">
        <v>339</v>
      </c>
      <c r="B411" s="18" t="s">
        <v>1238</v>
      </c>
      <c r="C411" s="19">
        <v>20</v>
      </c>
      <c r="D411" s="19" t="str">
        <f t="shared" si="0"/>
        <v>('58ABT579','06/04/2021',20)</v>
      </c>
      <c r="E411" s="20" t="str">
        <f t="shared" si="1"/>
        <v>INSERT INTO PAGAMENTO (codAbbonamento,dataPagamento,prezzo) VALUES ('58ABT579','06/04/2021',20)</v>
      </c>
    </row>
    <row r="412" spans="1:5" s="19" customFormat="1" x14ac:dyDescent="0.3">
      <c r="A412" s="19" t="s">
        <v>339</v>
      </c>
      <c r="B412" s="18" t="s">
        <v>1239</v>
      </c>
      <c r="C412" s="19">
        <v>20</v>
      </c>
      <c r="D412" s="19" t="str">
        <f t="shared" si="0"/>
        <v>('58ABT579','06/05/2021',20)</v>
      </c>
      <c r="E412" s="20" t="str">
        <f t="shared" si="1"/>
        <v>INSERT INTO PAGAMENTO (codAbbonamento,dataPagamento,prezzo) VALUES ('58ABT579','06/05/2021',20)</v>
      </c>
    </row>
    <row r="413" spans="1:5" s="19" customFormat="1" x14ac:dyDescent="0.3">
      <c r="A413" s="19" t="s">
        <v>339</v>
      </c>
      <c r="B413" s="18" t="s">
        <v>1240</v>
      </c>
      <c r="C413" s="19">
        <v>20</v>
      </c>
      <c r="D413" s="19" t="str">
        <f t="shared" si="0"/>
        <v>('58ABT579','06/06/2021',20)</v>
      </c>
      <c r="E413" s="20" t="str">
        <f t="shared" si="1"/>
        <v>INSERT INTO PAGAMENTO (codAbbonamento,dataPagamento,prezzo) VALUES ('58ABT579','06/06/2021',20)</v>
      </c>
    </row>
    <row r="414" spans="1:5" s="15" customFormat="1" x14ac:dyDescent="0.3">
      <c r="A414" s="15" t="s">
        <v>337</v>
      </c>
      <c r="B414" s="16" t="s">
        <v>283</v>
      </c>
      <c r="C414" s="15">
        <v>20</v>
      </c>
      <c r="D414" s="15" t="str">
        <f t="shared" si="0"/>
        <v>('58ABT580','17/10/2020',20)</v>
      </c>
      <c r="E414" s="15" t="str">
        <f t="shared" si="1"/>
        <v>INSERT INTO PAGAMENTO (codAbbonamento,dataPagamento,prezzo) VALUES ('58ABT580','17/10/2020',20)</v>
      </c>
    </row>
    <row r="415" spans="1:5" s="15" customFormat="1" x14ac:dyDescent="0.3">
      <c r="A415" s="15" t="s">
        <v>337</v>
      </c>
      <c r="B415" s="16" t="s">
        <v>281</v>
      </c>
      <c r="C415" s="15">
        <v>20</v>
      </c>
      <c r="D415" s="15" t="str">
        <f t="shared" si="0"/>
        <v>('58ABT580','17/11/2020',20)</v>
      </c>
      <c r="E415" s="15" t="str">
        <f t="shared" si="1"/>
        <v>INSERT INTO PAGAMENTO (codAbbonamento,dataPagamento,prezzo) VALUES ('58ABT580','17/11/2020',20)</v>
      </c>
    </row>
    <row r="416" spans="1:5" s="17" customFormat="1" x14ac:dyDescent="0.3">
      <c r="A416" s="17" t="s">
        <v>337</v>
      </c>
      <c r="B416" s="18" t="s">
        <v>289</v>
      </c>
      <c r="C416" s="17">
        <v>20</v>
      </c>
      <c r="D416" s="17" t="str">
        <f t="shared" si="0"/>
        <v>('58ABT580','17/12/2020',20)</v>
      </c>
      <c r="E416" s="15" t="str">
        <f t="shared" si="1"/>
        <v>INSERT INTO PAGAMENTO (codAbbonamento,dataPagamento,prezzo) VALUES ('58ABT580','17/12/2020',20)</v>
      </c>
    </row>
    <row r="417" spans="1:5" s="17" customFormat="1" x14ac:dyDescent="0.3">
      <c r="A417" s="17" t="s">
        <v>337</v>
      </c>
      <c r="B417" s="18" t="s">
        <v>1221</v>
      </c>
      <c r="C417" s="17">
        <v>20</v>
      </c>
      <c r="D417" s="17" t="str">
        <f t="shared" ref="D417:D422" si="35">_xlfn.CONCAT("('",A417,"','",B417,"',",C417,")")</f>
        <v>('58ABT580','17/01/2021',20)</v>
      </c>
      <c r="E417" s="15" t="str">
        <f t="shared" ref="E417:E422" si="36">_xlfn.CONCAT("INSERT INTO PAGAMENTO (",$A$1,",",$B$1,",",$C$1,")"," VALUES ",D417)</f>
        <v>INSERT INTO PAGAMENTO (codAbbonamento,dataPagamento,prezzo) VALUES ('58ABT580','17/01/2021',20)</v>
      </c>
    </row>
    <row r="418" spans="1:5" s="17" customFormat="1" x14ac:dyDescent="0.3">
      <c r="A418" s="17" t="s">
        <v>337</v>
      </c>
      <c r="B418" s="18" t="s">
        <v>1222</v>
      </c>
      <c r="C418" s="17">
        <v>20</v>
      </c>
      <c r="D418" s="17" t="str">
        <f t="shared" si="35"/>
        <v>('58ABT580','17/02/2021',20)</v>
      </c>
      <c r="E418" s="15" t="str">
        <f t="shared" si="36"/>
        <v>INSERT INTO PAGAMENTO (codAbbonamento,dataPagamento,prezzo) VALUES ('58ABT580','17/02/2021',20)</v>
      </c>
    </row>
    <row r="419" spans="1:5" s="17" customFormat="1" x14ac:dyDescent="0.3">
      <c r="A419" s="17" t="s">
        <v>337</v>
      </c>
      <c r="B419" s="18" t="s">
        <v>1223</v>
      </c>
      <c r="C419" s="17">
        <v>20</v>
      </c>
      <c r="D419" s="17" t="str">
        <f t="shared" si="35"/>
        <v>('58ABT580','17/03/2021',20)</v>
      </c>
      <c r="E419" s="15" t="str">
        <f t="shared" si="36"/>
        <v>INSERT INTO PAGAMENTO (codAbbonamento,dataPagamento,prezzo) VALUES ('58ABT580','17/03/2021',20)</v>
      </c>
    </row>
    <row r="420" spans="1:5" s="17" customFormat="1" x14ac:dyDescent="0.3">
      <c r="A420" s="17" t="s">
        <v>337</v>
      </c>
      <c r="B420" s="18" t="s">
        <v>1224</v>
      </c>
      <c r="C420" s="17">
        <v>20</v>
      </c>
      <c r="D420" s="17" t="str">
        <f t="shared" si="35"/>
        <v>('58ABT580','17/04/2021',20)</v>
      </c>
      <c r="E420" s="15" t="str">
        <f t="shared" si="36"/>
        <v>INSERT INTO PAGAMENTO (codAbbonamento,dataPagamento,prezzo) VALUES ('58ABT580','17/04/2021',20)</v>
      </c>
    </row>
    <row r="421" spans="1:5" s="17" customFormat="1" x14ac:dyDescent="0.3">
      <c r="A421" s="17" t="s">
        <v>337</v>
      </c>
      <c r="B421" s="18" t="s">
        <v>1258</v>
      </c>
      <c r="C421" s="17">
        <v>20</v>
      </c>
      <c r="D421" s="17" t="str">
        <f t="shared" si="35"/>
        <v>('58ABT580','17/05/2021',20)</v>
      </c>
      <c r="E421" s="15" t="str">
        <f t="shared" si="36"/>
        <v>INSERT INTO PAGAMENTO (codAbbonamento,dataPagamento,prezzo) VALUES ('58ABT580','17/05/2021',20)</v>
      </c>
    </row>
    <row r="422" spans="1:5" s="17" customFormat="1" x14ac:dyDescent="0.3">
      <c r="A422" s="17" t="s">
        <v>337</v>
      </c>
      <c r="B422" s="18" t="s">
        <v>1259</v>
      </c>
      <c r="C422" s="17">
        <v>20</v>
      </c>
      <c r="D422" s="17" t="str">
        <f t="shared" si="35"/>
        <v>('58ABT580','17/06/2021',20)</v>
      </c>
      <c r="E422" s="15" t="str">
        <f t="shared" si="36"/>
        <v>INSERT INTO PAGAMENTO (codAbbonamento,dataPagamento,prezzo) VALUES ('58ABT580','17/06/2021',20)</v>
      </c>
    </row>
    <row r="423" spans="1:5" s="17" customFormat="1" x14ac:dyDescent="0.3">
      <c r="E423" s="15"/>
    </row>
    <row r="424" spans="1:5" s="17" customFormat="1" x14ac:dyDescent="0.3">
      <c r="E424" s="15"/>
    </row>
    <row r="425" spans="1:5" s="17" customFormat="1" x14ac:dyDescent="0.3">
      <c r="E425" s="15"/>
    </row>
    <row r="426" spans="1:5" s="17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B37-9BF6-42BF-B7CA-FD8DED828AB0}">
  <dimension ref="A1:W244"/>
  <sheetViews>
    <sheetView topLeftCell="M196" zoomScale="85" workbookViewId="0">
      <selection activeCell="O2" sqref="O2:O229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9" bestFit="1" customWidth="1"/>
    <col min="6" max="6" width="10.5546875" style="1" customWidth="1"/>
    <col min="12" max="12" width="16.5546875" style="10" bestFit="1" customWidth="1"/>
    <col min="13" max="13" width="16.5546875" style="10" customWidth="1"/>
    <col min="14" max="14" width="71.77734375" style="10" bestFit="1" customWidth="1"/>
    <col min="15" max="15" width="110" style="10" bestFit="1" customWidth="1"/>
    <col min="16" max="16" width="16.5546875" style="10" customWidth="1"/>
    <col min="19" max="20" width="10.5546875" style="9" customWidth="1"/>
  </cols>
  <sheetData>
    <row r="1" spans="1:23" x14ac:dyDescent="0.3">
      <c r="A1" t="s">
        <v>77</v>
      </c>
      <c r="B1" t="s">
        <v>280</v>
      </c>
      <c r="C1" s="1" t="s">
        <v>359</v>
      </c>
      <c r="D1" t="s">
        <v>360</v>
      </c>
      <c r="E1" t="s">
        <v>961</v>
      </c>
      <c r="G1" t="s">
        <v>960</v>
      </c>
      <c r="H1" t="s">
        <v>959</v>
      </c>
      <c r="J1" t="s">
        <v>958</v>
      </c>
      <c r="K1" t="s">
        <v>423</v>
      </c>
      <c r="L1" s="10" t="s">
        <v>426</v>
      </c>
    </row>
    <row r="2" spans="1:23" x14ac:dyDescent="0.3">
      <c r="A2" s="1" t="s">
        <v>75</v>
      </c>
      <c r="B2" t="s">
        <v>273</v>
      </c>
      <c r="C2" s="1" t="s">
        <v>355</v>
      </c>
      <c r="D2" t="s">
        <v>361</v>
      </c>
      <c r="E2" s="9">
        <f t="shared" ref="E2:E65" ca="1" si="0">RANDBETWEEN(C2,T2)</f>
        <v>44358</v>
      </c>
      <c r="F2" s="14" t="str">
        <f t="shared" ref="F2:F65" ca="1" si="1">TEXT(E2,"GG/MM/AAAA")</f>
        <v>11/06/2021</v>
      </c>
      <c r="G2" t="str">
        <f t="shared" ref="G2:G65" ca="1" si="2">TEXT(RAND(),"HH:MM:SS")</f>
        <v>01:46:59</v>
      </c>
      <c r="H2" s="10">
        <f t="shared" ref="H2:H30" ca="1" si="3">Q2*L2</f>
        <v>1.870123797714356E-2</v>
      </c>
      <c r="I2" s="10" t="str">
        <f t="shared" ref="I2:I65" ca="1" si="4">TEXT(H2,"HH:MM:SS")</f>
        <v>00:26:56</v>
      </c>
      <c r="J2" t="s">
        <v>1206</v>
      </c>
      <c r="K2" t="s">
        <v>692</v>
      </c>
      <c r="L2" s="13">
        <v>4.027777777777778E-2</v>
      </c>
      <c r="M2" s="13"/>
      <c r="N2" s="3" t="str">
        <f ca="1">_xlfn.CONCAT("('",A2,"','",D2,"','",F2,"','",G2,"','",I2,"',",J2,",'",K2,"')",)</f>
        <v>('AssuntaRubini','Assunta','11/06/2021','01:46:59','00:26:56',NULL,'DIS1')</v>
      </c>
      <c r="O2" s="13" t="str">
        <f t="shared" ref="O2:O65" ca="1" si="5">_xlfn.CONCAT("INSERT INTO VISIONE (",$A$1,",",$D$1,",",$E$1,",",$G$1,",",$H$1,",",$J$1,",",$K$1,") VALUES ",N2)</f>
        <v>INSERT INTO VISIONE (nomeAccount,nomeUtente,data,ora,minutoArrivo,codEpisodio,codFilm) VALUES ('AssuntaRubini','Assunta','11/06/2021','01:46:59','00:26:56',NULL,'DIS1')</v>
      </c>
      <c r="P2" s="13"/>
      <c r="Q2" s="11">
        <f t="shared" ref="Q2:Q65" ca="1" si="6">RAND()</f>
        <v>0.46430659805321939</v>
      </c>
      <c r="R2" s="10" t="b">
        <f t="shared" ref="R2:R65" ca="1" si="7">H2&lt;L2</f>
        <v>1</v>
      </c>
      <c r="S2" s="9">
        <f t="shared" ref="S2:S33" si="8">DATEVALUE(C2)</f>
        <v>43831</v>
      </c>
      <c r="T2" s="9">
        <v>44369</v>
      </c>
      <c r="U2" t="b">
        <f t="shared" ref="U2:U65" ca="1" si="9">(E2&lt;S2)</f>
        <v>0</v>
      </c>
      <c r="V2" t="b">
        <f t="shared" ref="V2:V65" ca="1" si="10">(E2&gt;T2)</f>
        <v>0</v>
      </c>
      <c r="W2" t="b">
        <f t="shared" ref="W2:W65" ca="1" si="11">AND(E2&gt;S2,E2&lt;T2)</f>
        <v>1</v>
      </c>
    </row>
    <row r="3" spans="1:23" x14ac:dyDescent="0.3">
      <c r="A3" s="1" t="s">
        <v>75</v>
      </c>
      <c r="B3" t="s">
        <v>273</v>
      </c>
      <c r="C3" s="1" t="s">
        <v>355</v>
      </c>
      <c r="D3" t="s">
        <v>370</v>
      </c>
      <c r="E3" s="9">
        <f t="shared" ca="1" si="0"/>
        <v>43871</v>
      </c>
      <c r="F3" s="14" t="str">
        <f t="shared" ca="1" si="1"/>
        <v>10/02/2020</v>
      </c>
      <c r="G3" t="str">
        <f t="shared" ca="1" si="2"/>
        <v>23:01:34</v>
      </c>
      <c r="H3" s="10">
        <f t="shared" ca="1" si="3"/>
        <v>3.4568029928422145E-2</v>
      </c>
      <c r="I3" s="10" t="str">
        <f t="shared" ca="1" si="4"/>
        <v>00:49:47</v>
      </c>
      <c r="J3" t="s">
        <v>1206</v>
      </c>
      <c r="K3" t="s">
        <v>691</v>
      </c>
      <c r="L3" s="13">
        <v>6.25E-2</v>
      </c>
      <c r="M3" s="13"/>
      <c r="N3" s="3" t="str">
        <f t="shared" ref="N3:N66" ca="1" si="12">_xlfn.CONCAT("('",A3,"','",D3,"','",F3,"','",G3,"','",I3,"',",J3,",'",K3,"')",)</f>
        <v>('AssuntaRubini','Maria','10/02/2020','23:01:34','00:49:47',NULL,'DIS2')</v>
      </c>
      <c r="O3" s="13" t="str">
        <f t="shared" ca="1" si="5"/>
        <v>INSERT INTO VISIONE (nomeAccount,nomeUtente,data,ora,minutoArrivo,codEpisodio,codFilm) VALUES ('AssuntaRubini','Maria','10/02/2020','23:01:34','00:49:47',NULL,'DIS2')</v>
      </c>
      <c r="P3" s="13"/>
      <c r="Q3" s="11">
        <f t="shared" ca="1" si="6"/>
        <v>0.55308847885475432</v>
      </c>
      <c r="R3" s="10" t="b">
        <f t="shared" ca="1" si="7"/>
        <v>1</v>
      </c>
      <c r="S3" s="9">
        <f t="shared" si="8"/>
        <v>43831</v>
      </c>
      <c r="T3" s="9">
        <v>44369</v>
      </c>
      <c r="U3" t="b">
        <f t="shared" ca="1" si="9"/>
        <v>0</v>
      </c>
      <c r="V3" t="b">
        <f t="shared" ca="1" si="10"/>
        <v>0</v>
      </c>
      <c r="W3" t="b">
        <f t="shared" ca="1" si="11"/>
        <v>1</v>
      </c>
    </row>
    <row r="4" spans="1:23" x14ac:dyDescent="0.3">
      <c r="A4" s="1" t="s">
        <v>75</v>
      </c>
      <c r="B4" t="s">
        <v>273</v>
      </c>
      <c r="C4" s="1" t="s">
        <v>355</v>
      </c>
      <c r="D4" t="s">
        <v>371</v>
      </c>
      <c r="E4" s="9">
        <f t="shared" ca="1" si="0"/>
        <v>44302</v>
      </c>
      <c r="F4" s="14" t="str">
        <f t="shared" ca="1" si="1"/>
        <v>16/04/2021</v>
      </c>
      <c r="G4" t="str">
        <f t="shared" ca="1" si="2"/>
        <v>05:48:39</v>
      </c>
      <c r="H4" s="10">
        <f t="shared" ca="1" si="3"/>
        <v>1.4454532419814934E-2</v>
      </c>
      <c r="I4" s="10" t="str">
        <f t="shared" ca="1" si="4"/>
        <v>00:20:49</v>
      </c>
      <c r="J4" t="s">
        <v>1206</v>
      </c>
      <c r="K4" t="s">
        <v>690</v>
      </c>
      <c r="L4" s="13">
        <v>4.1666666666666664E-2</v>
      </c>
      <c r="M4" s="13"/>
      <c r="N4" s="3" t="str">
        <f t="shared" ca="1" si="12"/>
        <v>('AssuntaRubini','Chiara','16/04/2021','05:48:39','00:20:49',NULL,'DIS3')</v>
      </c>
      <c r="O4" s="13" t="str">
        <f t="shared" ca="1" si="5"/>
        <v>INSERT INTO VISIONE (nomeAccount,nomeUtente,data,ora,minutoArrivo,codEpisodio,codFilm) VALUES ('AssuntaRubini','Chiara','16/04/2021','05:48:39','00:20:49',NULL,'DIS3')</v>
      </c>
      <c r="P4" s="13"/>
      <c r="Q4" s="11">
        <f t="shared" ca="1" si="6"/>
        <v>0.34690877807555842</v>
      </c>
      <c r="R4" s="10" t="b">
        <f t="shared" ca="1" si="7"/>
        <v>1</v>
      </c>
      <c r="S4" s="9">
        <f t="shared" si="8"/>
        <v>43831</v>
      </c>
      <c r="T4" s="9">
        <v>44369</v>
      </c>
      <c r="U4" t="b">
        <f t="shared" ca="1" si="9"/>
        <v>0</v>
      </c>
      <c r="V4" t="b">
        <f t="shared" ca="1" si="10"/>
        <v>0</v>
      </c>
      <c r="W4" t="b">
        <f t="shared" ca="1" si="11"/>
        <v>1</v>
      </c>
    </row>
    <row r="5" spans="1:23" x14ac:dyDescent="0.3">
      <c r="A5" s="1" t="s">
        <v>73</v>
      </c>
      <c r="B5" t="s">
        <v>272</v>
      </c>
      <c r="C5" s="1" t="s">
        <v>348</v>
      </c>
      <c r="D5" t="s">
        <v>362</v>
      </c>
      <c r="E5" s="9">
        <f t="shared" ca="1" si="0"/>
        <v>44172</v>
      </c>
      <c r="F5" s="14" t="str">
        <f t="shared" ca="1" si="1"/>
        <v>07/12/2020</v>
      </c>
      <c r="G5" t="str">
        <f t="shared" ca="1" si="2"/>
        <v>15:54:46</v>
      </c>
      <c r="H5" s="10">
        <f t="shared" ca="1" si="3"/>
        <v>4.5118801958126287E-2</v>
      </c>
      <c r="I5" s="10" t="str">
        <f t="shared" ca="1" si="4"/>
        <v>01:04:58</v>
      </c>
      <c r="J5" t="s">
        <v>1206</v>
      </c>
      <c r="K5" t="s">
        <v>689</v>
      </c>
      <c r="L5" s="13">
        <v>5.2083333333333336E-2</v>
      </c>
      <c r="M5" s="13"/>
      <c r="N5" s="3" t="str">
        <f t="shared" ca="1" si="12"/>
        <v>('GiuliaLetiziaNorbiato','Giulia','07/12/2020','15:54:46','01:04:58',NULL,'DIS4')</v>
      </c>
      <c r="O5" s="13" t="str">
        <f t="shared" ca="1" si="5"/>
        <v>INSERT INTO VISIONE (nomeAccount,nomeUtente,data,ora,minutoArrivo,codEpisodio,codFilm) VALUES ('GiuliaLetiziaNorbiato','Giulia','07/12/2020','15:54:46','01:04:58',NULL,'DIS4')</v>
      </c>
      <c r="P5" s="13"/>
      <c r="Q5" s="11">
        <f t="shared" ca="1" si="6"/>
        <v>0.86628099759602462</v>
      </c>
      <c r="R5" s="10" t="b">
        <f t="shared" ca="1" si="7"/>
        <v>1</v>
      </c>
      <c r="S5" s="9">
        <f t="shared" si="8"/>
        <v>43832</v>
      </c>
      <c r="T5" s="9">
        <v>44369</v>
      </c>
      <c r="U5" t="b">
        <f t="shared" ca="1" si="9"/>
        <v>0</v>
      </c>
      <c r="V5" t="b">
        <f t="shared" ca="1" si="10"/>
        <v>0</v>
      </c>
      <c r="W5" t="b">
        <f t="shared" ca="1" si="11"/>
        <v>1</v>
      </c>
    </row>
    <row r="6" spans="1:23" x14ac:dyDescent="0.3">
      <c r="A6" s="1" t="s">
        <v>71</v>
      </c>
      <c r="B6" t="s">
        <v>271</v>
      </c>
      <c r="C6" s="1" t="s">
        <v>347</v>
      </c>
      <c r="D6" t="s">
        <v>363</v>
      </c>
      <c r="E6" s="9">
        <f t="shared" ca="1" si="0"/>
        <v>43992</v>
      </c>
      <c r="F6" s="14" t="str">
        <f t="shared" ca="1" si="1"/>
        <v>10/06/2020</v>
      </c>
      <c r="G6" t="str">
        <f t="shared" ca="1" si="2"/>
        <v>22:46:04</v>
      </c>
      <c r="H6" s="10">
        <f t="shared" ca="1" si="3"/>
        <v>1.4532926092968095E-2</v>
      </c>
      <c r="I6" s="10" t="str">
        <f t="shared" ca="1" si="4"/>
        <v>00:20:56</v>
      </c>
      <c r="J6" t="s">
        <v>1206</v>
      </c>
      <c r="K6" t="s">
        <v>688</v>
      </c>
      <c r="L6" s="13">
        <v>5.9027777777777783E-2</v>
      </c>
      <c r="M6" s="13"/>
      <c r="N6" s="3" t="str">
        <f t="shared" ca="1" si="12"/>
        <v>('EttoreDomenici','Ettore','10/06/2020','22:46:04','00:20:56',NULL,'DIS5')</v>
      </c>
      <c r="O6" s="13" t="str">
        <f t="shared" ca="1" si="5"/>
        <v>INSERT INTO VISIONE (nomeAccount,nomeUtente,data,ora,minutoArrivo,codEpisodio,codFilm) VALUES ('EttoreDomenici','Ettore','10/06/2020','22:46:04','00:20:56',NULL,'DIS5')</v>
      </c>
      <c r="P6" s="13"/>
      <c r="Q6" s="11">
        <f t="shared" ca="1" si="6"/>
        <v>0.24620486557498888</v>
      </c>
      <c r="R6" s="10" t="b">
        <f t="shared" ca="1" si="7"/>
        <v>1</v>
      </c>
      <c r="S6" s="9">
        <f t="shared" si="8"/>
        <v>43833</v>
      </c>
      <c r="T6" s="9">
        <v>44369</v>
      </c>
      <c r="U6" t="b">
        <f t="shared" ca="1" si="9"/>
        <v>0</v>
      </c>
      <c r="V6" t="b">
        <f t="shared" ca="1" si="10"/>
        <v>0</v>
      </c>
      <c r="W6" t="b">
        <f t="shared" ca="1" si="11"/>
        <v>1</v>
      </c>
    </row>
    <row r="7" spans="1:23" x14ac:dyDescent="0.3">
      <c r="A7" s="1" t="s">
        <v>71</v>
      </c>
      <c r="B7" t="s">
        <v>271</v>
      </c>
      <c r="C7" s="1" t="s">
        <v>347</v>
      </c>
      <c r="D7" t="s">
        <v>372</v>
      </c>
      <c r="E7" s="9">
        <f t="shared" ca="1" si="0"/>
        <v>44110</v>
      </c>
      <c r="F7" s="14" t="str">
        <f t="shared" ca="1" si="1"/>
        <v>06/10/2020</v>
      </c>
      <c r="G7" t="str">
        <f t="shared" ca="1" si="2"/>
        <v>12:22:49</v>
      </c>
      <c r="H7" s="10">
        <f t="shared" ca="1" si="3"/>
        <v>1.1997769763510663E-2</v>
      </c>
      <c r="I7" s="10" t="str">
        <f t="shared" ca="1" si="4"/>
        <v>00:17:17</v>
      </c>
      <c r="J7" t="s">
        <v>1206</v>
      </c>
      <c r="K7" t="s">
        <v>687</v>
      </c>
      <c r="L7" s="13">
        <v>6.25E-2</v>
      </c>
      <c r="M7" s="13"/>
      <c r="N7" s="3" t="str">
        <f t="shared" ca="1" si="12"/>
        <v>('EttoreDomenici','Riccardo','06/10/2020','12:22:49','00:17:17',NULL,'DIS6')</v>
      </c>
      <c r="O7" s="13" t="str">
        <f t="shared" ca="1" si="5"/>
        <v>INSERT INTO VISIONE (nomeAccount,nomeUtente,data,ora,minutoArrivo,codEpisodio,codFilm) VALUES ('EttoreDomenici','Riccardo','06/10/2020','12:22:49','00:17:17',NULL,'DIS6')</v>
      </c>
      <c r="P7" s="13"/>
      <c r="Q7" s="11">
        <f t="shared" ca="1" si="6"/>
        <v>0.19196431621617061</v>
      </c>
      <c r="R7" s="10" t="b">
        <f t="shared" ca="1" si="7"/>
        <v>1</v>
      </c>
      <c r="S7" s="9">
        <f t="shared" si="8"/>
        <v>43833</v>
      </c>
      <c r="T7" s="9">
        <v>44369</v>
      </c>
      <c r="U7" t="b">
        <f t="shared" ca="1" si="9"/>
        <v>0</v>
      </c>
      <c r="V7" t="b">
        <f t="shared" ca="1" si="10"/>
        <v>0</v>
      </c>
      <c r="W7" t="b">
        <f t="shared" ca="1" si="11"/>
        <v>1</v>
      </c>
    </row>
    <row r="8" spans="1:23" x14ac:dyDescent="0.3">
      <c r="A8" s="1" t="s">
        <v>71</v>
      </c>
      <c r="B8" t="s">
        <v>271</v>
      </c>
      <c r="C8" s="1" t="s">
        <v>347</v>
      </c>
      <c r="D8" t="s">
        <v>373</v>
      </c>
      <c r="E8" s="9">
        <f t="shared" ca="1" si="0"/>
        <v>44035</v>
      </c>
      <c r="F8" s="14" t="str">
        <f t="shared" ca="1" si="1"/>
        <v>23/07/2020</v>
      </c>
      <c r="G8" t="str">
        <f t="shared" ca="1" si="2"/>
        <v>10:13:43</v>
      </c>
      <c r="H8" s="10">
        <f t="shared" ca="1" si="3"/>
        <v>3.7163900910796292E-2</v>
      </c>
      <c r="I8" s="10" t="str">
        <f t="shared" ca="1" si="4"/>
        <v>00:53:31</v>
      </c>
      <c r="J8" t="s">
        <v>1206</v>
      </c>
      <c r="K8" t="s">
        <v>686</v>
      </c>
      <c r="L8" s="13">
        <v>4.3055555555555562E-2</v>
      </c>
      <c r="M8" s="13"/>
      <c r="N8" s="3" t="str">
        <f t="shared" ca="1" si="12"/>
        <v>('EttoreDomenici','Claudio','23/07/2020','10:13:43','00:53:31',NULL,'DIS7')</v>
      </c>
      <c r="O8" s="13" t="str">
        <f t="shared" ca="1" si="5"/>
        <v>INSERT INTO VISIONE (nomeAccount,nomeUtente,data,ora,minutoArrivo,codEpisodio,codFilm) VALUES ('EttoreDomenici','Claudio','23/07/2020','10:13:43','00:53:31',NULL,'DIS7')</v>
      </c>
      <c r="P8" s="13"/>
      <c r="Q8" s="11">
        <f t="shared" ca="1" si="6"/>
        <v>0.86316156954107504</v>
      </c>
      <c r="R8" s="10" t="b">
        <f t="shared" ca="1" si="7"/>
        <v>1</v>
      </c>
      <c r="S8" s="9">
        <f t="shared" si="8"/>
        <v>43833</v>
      </c>
      <c r="T8" s="9">
        <v>44369</v>
      </c>
      <c r="U8" t="b">
        <f t="shared" ca="1" si="9"/>
        <v>0</v>
      </c>
      <c r="V8" t="b">
        <f t="shared" ca="1" si="10"/>
        <v>0</v>
      </c>
      <c r="W8" t="b">
        <f t="shared" ca="1" si="11"/>
        <v>1</v>
      </c>
    </row>
    <row r="9" spans="1:23" x14ac:dyDescent="0.3">
      <c r="A9" s="1" t="s">
        <v>71</v>
      </c>
      <c r="B9" t="s">
        <v>271</v>
      </c>
      <c r="C9" s="1" t="s">
        <v>347</v>
      </c>
      <c r="D9" t="s">
        <v>362</v>
      </c>
      <c r="E9" s="9">
        <f t="shared" ca="1" si="0"/>
        <v>44023</v>
      </c>
      <c r="F9" s="14" t="str">
        <f t="shared" ca="1" si="1"/>
        <v>11/07/2020</v>
      </c>
      <c r="G9" t="str">
        <f t="shared" ca="1" si="2"/>
        <v>02:41:53</v>
      </c>
      <c r="H9" s="10">
        <f t="shared" ca="1" si="3"/>
        <v>9.5445367973869683E-3</v>
      </c>
      <c r="I9" s="10" t="str">
        <f t="shared" ca="1" si="4"/>
        <v>00:13:45</v>
      </c>
      <c r="J9" t="s">
        <v>1206</v>
      </c>
      <c r="K9" t="s">
        <v>685</v>
      </c>
      <c r="L9" s="13">
        <v>5.1388888888888894E-2</v>
      </c>
      <c r="M9" s="13"/>
      <c r="N9" s="3" t="str">
        <f t="shared" ca="1" si="12"/>
        <v>('EttoreDomenici','Giulia','11/07/2020','02:41:53','00:13:45',NULL,'DIS8')</v>
      </c>
      <c r="O9" s="13" t="str">
        <f t="shared" ca="1" si="5"/>
        <v>INSERT INTO VISIONE (nomeAccount,nomeUtente,data,ora,minutoArrivo,codEpisodio,codFilm) VALUES ('EttoreDomenici','Giulia','11/07/2020','02:41:53','00:13:45',NULL,'DIS8')</v>
      </c>
      <c r="P9" s="13"/>
      <c r="Q9" s="11">
        <f t="shared" ca="1" si="6"/>
        <v>0.18573152686807071</v>
      </c>
      <c r="R9" s="10" t="b">
        <f t="shared" ca="1" si="7"/>
        <v>1</v>
      </c>
      <c r="S9" s="9">
        <f t="shared" si="8"/>
        <v>43833</v>
      </c>
      <c r="T9" s="9">
        <v>44369</v>
      </c>
      <c r="U9" t="b">
        <f t="shared" ca="1" si="9"/>
        <v>0</v>
      </c>
      <c r="V9" t="b">
        <f t="shared" ca="1" si="10"/>
        <v>0</v>
      </c>
      <c r="W9" t="b">
        <f t="shared" ca="1" si="11"/>
        <v>1</v>
      </c>
    </row>
    <row r="10" spans="1:23" x14ac:dyDescent="0.3">
      <c r="A10" s="1" t="s">
        <v>71</v>
      </c>
      <c r="B10" t="s">
        <v>271</v>
      </c>
      <c r="C10" s="1" t="s">
        <v>347</v>
      </c>
      <c r="D10" t="s">
        <v>374</v>
      </c>
      <c r="E10" s="9">
        <f t="shared" ca="1" si="0"/>
        <v>43953</v>
      </c>
      <c r="F10" s="14" t="str">
        <f t="shared" ca="1" si="1"/>
        <v>02/05/2020</v>
      </c>
      <c r="G10" t="str">
        <f t="shared" ca="1" si="2"/>
        <v>14:23:12</v>
      </c>
      <c r="H10" s="10">
        <f t="shared" ca="1" si="3"/>
        <v>5.226821106923224E-2</v>
      </c>
      <c r="I10" s="10" t="str">
        <f t="shared" ca="1" si="4"/>
        <v>01:15:16</v>
      </c>
      <c r="J10" t="s">
        <v>1206</v>
      </c>
      <c r="K10" t="s">
        <v>499</v>
      </c>
      <c r="L10" s="13">
        <v>9.0277777777777776E-2</v>
      </c>
      <c r="M10" s="13"/>
      <c r="N10" s="3" t="str">
        <f t="shared" ca="1" si="12"/>
        <v>('EttoreDomenici','Lucia','02/05/2020','14:23:12','01:15:16',NULL,'WARN1')</v>
      </c>
      <c r="O10" s="13" t="str">
        <f t="shared" ca="1" si="5"/>
        <v>INSERT INTO VISIONE (nomeAccount,nomeUtente,data,ora,minutoArrivo,codEpisodio,codFilm) VALUES ('EttoreDomenici','Lucia','02/05/2020','14:23:12','01:15:16',NULL,'WARN1')</v>
      </c>
      <c r="P10" s="13"/>
      <c r="Q10" s="11">
        <f t="shared" ca="1" si="6"/>
        <v>0.57897095338226479</v>
      </c>
      <c r="R10" s="10" t="b">
        <f t="shared" ca="1" si="7"/>
        <v>1</v>
      </c>
      <c r="S10" s="9">
        <f t="shared" si="8"/>
        <v>43833</v>
      </c>
      <c r="T10" s="9">
        <v>44369</v>
      </c>
      <c r="U10" t="b">
        <f t="shared" ca="1" si="9"/>
        <v>0</v>
      </c>
      <c r="V10" t="b">
        <f t="shared" ca="1" si="10"/>
        <v>0</v>
      </c>
      <c r="W10" t="b">
        <f t="shared" ca="1" si="11"/>
        <v>1</v>
      </c>
    </row>
    <row r="11" spans="1:23" x14ac:dyDescent="0.3">
      <c r="A11" s="1" t="s">
        <v>67</v>
      </c>
      <c r="B11" t="s">
        <v>269</v>
      </c>
      <c r="C11" s="1" t="s">
        <v>343</v>
      </c>
      <c r="D11" t="s">
        <v>365</v>
      </c>
      <c r="E11" s="9">
        <f t="shared" ca="1" si="0"/>
        <v>44358</v>
      </c>
      <c r="F11" s="14" t="str">
        <f t="shared" ca="1" si="1"/>
        <v>11/06/2021</v>
      </c>
      <c r="G11" t="str">
        <f t="shared" ca="1" si="2"/>
        <v>21:05:50</v>
      </c>
      <c r="H11" s="10">
        <f t="shared" ca="1" si="3"/>
        <v>2.4541816927422473E-2</v>
      </c>
      <c r="I11" s="10" t="str">
        <f t="shared" ca="1" si="4"/>
        <v>00:35:20</v>
      </c>
      <c r="J11" t="s">
        <v>1206</v>
      </c>
      <c r="K11" t="s">
        <v>500</v>
      </c>
      <c r="L11" s="13">
        <v>8.819444444444445E-2</v>
      </c>
      <c r="M11" s="13"/>
      <c r="N11" s="3" t="str">
        <f t="shared" ca="1" si="12"/>
        <v>('CarolinaSanzani','Carolina','11/06/2021','21:05:50','00:35:20',NULL,'WARN2')</v>
      </c>
      <c r="O11" s="13" t="str">
        <f t="shared" ca="1" si="5"/>
        <v>INSERT INTO VISIONE (nomeAccount,nomeUtente,data,ora,minutoArrivo,codEpisodio,codFilm) VALUES ('CarolinaSanzani','Carolina','11/06/2021','21:05:50','00:35:20',NULL,'WARN2')</v>
      </c>
      <c r="P11" s="13"/>
      <c r="Q11" s="11">
        <f t="shared" ca="1" si="6"/>
        <v>0.27826942027943591</v>
      </c>
      <c r="R11" s="10" t="b">
        <f t="shared" ca="1" si="7"/>
        <v>1</v>
      </c>
      <c r="S11" s="9">
        <f t="shared" si="8"/>
        <v>43835</v>
      </c>
      <c r="T11" s="9">
        <v>44369</v>
      </c>
      <c r="U11" t="b">
        <f t="shared" ca="1" si="9"/>
        <v>0</v>
      </c>
      <c r="V11" t="b">
        <f t="shared" ca="1" si="10"/>
        <v>0</v>
      </c>
      <c r="W11" t="b">
        <f t="shared" ca="1" si="11"/>
        <v>1</v>
      </c>
    </row>
    <row r="12" spans="1:23" x14ac:dyDescent="0.3">
      <c r="A12" s="1" t="s">
        <v>67</v>
      </c>
      <c r="B12" t="s">
        <v>269</v>
      </c>
      <c r="C12" s="1" t="s">
        <v>343</v>
      </c>
      <c r="D12" t="s">
        <v>375</v>
      </c>
      <c r="E12" s="9">
        <f t="shared" ca="1" si="0"/>
        <v>44126</v>
      </c>
      <c r="F12" s="14" t="str">
        <f t="shared" ca="1" si="1"/>
        <v>22/10/2020</v>
      </c>
      <c r="G12" t="str">
        <f t="shared" ca="1" si="2"/>
        <v>00:24:40</v>
      </c>
      <c r="H12" s="10">
        <f t="shared" ca="1" si="3"/>
        <v>8.3401859493924077E-2</v>
      </c>
      <c r="I12" s="10" t="str">
        <f t="shared" ca="1" si="4"/>
        <v>02:00:06</v>
      </c>
      <c r="J12" t="s">
        <v>1206</v>
      </c>
      <c r="K12" t="s">
        <v>501</v>
      </c>
      <c r="L12" s="13">
        <v>9.7222222222222224E-2</v>
      </c>
      <c r="M12" s="13"/>
      <c r="N12" s="3" t="str">
        <f t="shared" ca="1" si="12"/>
        <v>('CarolinaSanzani','Camilla','22/10/2020','00:24:40','02:00:06',NULL,'WARN3')</v>
      </c>
      <c r="O12" s="13" t="str">
        <f t="shared" ca="1" si="5"/>
        <v>INSERT INTO VISIONE (nomeAccount,nomeUtente,data,ora,minutoArrivo,codEpisodio,codFilm) VALUES ('CarolinaSanzani','Camilla','22/10/2020','00:24:40','02:00:06',NULL,'WARN3')</v>
      </c>
      <c r="P12" s="13"/>
      <c r="Q12" s="11">
        <f t="shared" ca="1" si="6"/>
        <v>0.85784769765179048</v>
      </c>
      <c r="R12" s="10" t="b">
        <f t="shared" ca="1" si="7"/>
        <v>1</v>
      </c>
      <c r="S12" s="9">
        <f t="shared" si="8"/>
        <v>43835</v>
      </c>
      <c r="T12" s="9">
        <v>44369</v>
      </c>
      <c r="U12" t="b">
        <f t="shared" ca="1" si="9"/>
        <v>0</v>
      </c>
      <c r="V12" t="b">
        <f t="shared" ca="1" si="10"/>
        <v>0</v>
      </c>
      <c r="W12" t="b">
        <f t="shared" ca="1" si="11"/>
        <v>1</v>
      </c>
    </row>
    <row r="13" spans="1:23" x14ac:dyDescent="0.3">
      <c r="A13" s="1" t="s">
        <v>67</v>
      </c>
      <c r="B13" t="s">
        <v>269</v>
      </c>
      <c r="C13" s="1" t="s">
        <v>343</v>
      </c>
      <c r="D13" t="s">
        <v>371</v>
      </c>
      <c r="E13" s="9">
        <f t="shared" ca="1" si="0"/>
        <v>44307</v>
      </c>
      <c r="F13" s="14" t="str">
        <f t="shared" ca="1" si="1"/>
        <v>21/04/2021</v>
      </c>
      <c r="G13" t="str">
        <f t="shared" ca="1" si="2"/>
        <v>05:04:55</v>
      </c>
      <c r="H13" s="10">
        <f t="shared" ca="1" si="3"/>
        <v>6.7242421922230261E-2</v>
      </c>
      <c r="I13" s="10" t="str">
        <f t="shared" ca="1" si="4"/>
        <v>01:36:50</v>
      </c>
      <c r="J13" t="s">
        <v>1206</v>
      </c>
      <c r="K13" t="s">
        <v>502</v>
      </c>
      <c r="L13" s="13">
        <v>9.375E-2</v>
      </c>
      <c r="M13" s="13"/>
      <c r="N13" s="3" t="str">
        <f t="shared" ca="1" si="12"/>
        <v>('CarolinaSanzani','Chiara','21/04/2021','05:04:55','01:36:50',NULL,'WARN4')</v>
      </c>
      <c r="O13" s="13" t="str">
        <f t="shared" ca="1" si="5"/>
        <v>INSERT INTO VISIONE (nomeAccount,nomeUtente,data,ora,minutoArrivo,codEpisodio,codFilm) VALUES ('CarolinaSanzani','Chiara','21/04/2021','05:04:55','01:36:50',NULL,'WARN4')</v>
      </c>
      <c r="P13" s="13"/>
      <c r="Q13" s="11">
        <f t="shared" ca="1" si="6"/>
        <v>0.71725250050378953</v>
      </c>
      <c r="R13" s="10" t="b">
        <f t="shared" ca="1" si="7"/>
        <v>1</v>
      </c>
      <c r="S13" s="9">
        <f t="shared" si="8"/>
        <v>43835</v>
      </c>
      <c r="T13" s="9">
        <v>44369</v>
      </c>
      <c r="U13" t="b">
        <f t="shared" ca="1" si="9"/>
        <v>0</v>
      </c>
      <c r="V13" t="b">
        <f t="shared" ca="1" si="10"/>
        <v>0</v>
      </c>
      <c r="W13" t="b">
        <f t="shared" ca="1" si="11"/>
        <v>1</v>
      </c>
    </row>
    <row r="14" spans="1:23" x14ac:dyDescent="0.3">
      <c r="A14" s="1" t="s">
        <v>65</v>
      </c>
      <c r="B14" t="s">
        <v>268</v>
      </c>
      <c r="C14" s="1" t="s">
        <v>338</v>
      </c>
      <c r="D14" t="s">
        <v>376</v>
      </c>
      <c r="E14" s="9">
        <f t="shared" ca="1" si="0"/>
        <v>44317</v>
      </c>
      <c r="F14" s="14" t="str">
        <f t="shared" ca="1" si="1"/>
        <v>01/05/2021</v>
      </c>
      <c r="G14" t="str">
        <f t="shared" ca="1" si="2"/>
        <v>00:14:51</v>
      </c>
      <c r="H14" s="10">
        <f t="shared" ca="1" si="3"/>
        <v>7.9263505124160125E-2</v>
      </c>
      <c r="I14" s="10" t="str">
        <f t="shared" ca="1" si="4"/>
        <v>01:54:08</v>
      </c>
      <c r="J14" t="s">
        <v>1206</v>
      </c>
      <c r="K14" t="s">
        <v>503</v>
      </c>
      <c r="L14" s="13">
        <v>8.6805555555555566E-2</v>
      </c>
      <c r="M14" s="13"/>
      <c r="N14" s="3" t="str">
        <f t="shared" ca="1" si="12"/>
        <v>('KevinBizzuti','Simone','01/05/2021','00:14:51','01:54:08',NULL,'WARN5')</v>
      </c>
      <c r="O14" s="13" t="str">
        <f t="shared" ca="1" si="5"/>
        <v>INSERT INTO VISIONE (nomeAccount,nomeUtente,data,ora,minutoArrivo,codEpisodio,codFilm) VALUES ('KevinBizzuti','Simone','01/05/2021','00:14:51','01:54:08',NULL,'WARN5')</v>
      </c>
      <c r="P14" s="13"/>
      <c r="Q14" s="11">
        <f t="shared" ca="1" si="6"/>
        <v>0.91311557903032448</v>
      </c>
      <c r="R14" s="10" t="b">
        <f t="shared" ca="1" si="7"/>
        <v>1</v>
      </c>
      <c r="S14" s="9">
        <f t="shared" si="8"/>
        <v>43836</v>
      </c>
      <c r="T14" s="9">
        <v>44369</v>
      </c>
      <c r="U14" t="b">
        <f t="shared" ca="1" si="9"/>
        <v>0</v>
      </c>
      <c r="V14" t="b">
        <f t="shared" ca="1" si="10"/>
        <v>0</v>
      </c>
      <c r="W14" t="b">
        <f t="shared" ca="1" si="11"/>
        <v>1</v>
      </c>
    </row>
    <row r="15" spans="1:23" x14ac:dyDescent="0.3">
      <c r="A15" s="1" t="s">
        <v>65</v>
      </c>
      <c r="B15" t="s">
        <v>268</v>
      </c>
      <c r="C15" s="1" t="s">
        <v>338</v>
      </c>
      <c r="D15" t="s">
        <v>377</v>
      </c>
      <c r="E15" s="9">
        <f t="shared" ca="1" si="0"/>
        <v>43891</v>
      </c>
      <c r="F15" s="14" t="str">
        <f t="shared" ca="1" si="1"/>
        <v>01/03/2020</v>
      </c>
      <c r="G15" t="str">
        <f t="shared" ca="1" si="2"/>
        <v>20:08:20</v>
      </c>
      <c r="H15" s="10">
        <f t="shared" ca="1" si="3"/>
        <v>1.0781878824485391E-2</v>
      </c>
      <c r="I15" s="10" t="str">
        <f t="shared" ca="1" si="4"/>
        <v>00:15:32</v>
      </c>
      <c r="J15" t="s">
        <v>1206</v>
      </c>
      <c r="K15" t="s">
        <v>504</v>
      </c>
      <c r="L15" s="13">
        <v>9.1666666666666674E-2</v>
      </c>
      <c r="M15" s="13"/>
      <c r="N15" s="3" t="str">
        <f t="shared" ca="1" si="12"/>
        <v>('KevinBizzuti','Andrea','01/03/2020','20:08:20','00:15:32',NULL,'WARN6')</v>
      </c>
      <c r="O15" s="13" t="str">
        <f t="shared" ca="1" si="5"/>
        <v>INSERT INTO VISIONE (nomeAccount,nomeUtente,data,ora,minutoArrivo,codEpisodio,codFilm) VALUES ('KevinBizzuti','Andrea','01/03/2020','20:08:20','00:15:32',NULL,'WARN6')</v>
      </c>
      <c r="P15" s="13"/>
      <c r="Q15" s="11">
        <f t="shared" ca="1" si="6"/>
        <v>0.11762049626711335</v>
      </c>
      <c r="R15" s="10" t="b">
        <f t="shared" ca="1" si="7"/>
        <v>1</v>
      </c>
      <c r="S15" s="9">
        <f t="shared" si="8"/>
        <v>43836</v>
      </c>
      <c r="T15" s="9">
        <v>44369</v>
      </c>
      <c r="U15" t="b">
        <f t="shared" ca="1" si="9"/>
        <v>0</v>
      </c>
      <c r="V15" t="b">
        <f t="shared" ca="1" si="10"/>
        <v>0</v>
      </c>
      <c r="W15" t="b">
        <f t="shared" ca="1" si="11"/>
        <v>1</v>
      </c>
    </row>
    <row r="16" spans="1:23" x14ac:dyDescent="0.3">
      <c r="A16" s="1" t="s">
        <v>65</v>
      </c>
      <c r="B16" t="s">
        <v>268</v>
      </c>
      <c r="C16" s="1" t="s">
        <v>338</v>
      </c>
      <c r="D16" t="s">
        <v>372</v>
      </c>
      <c r="E16" s="9">
        <f t="shared" ca="1" si="0"/>
        <v>44008</v>
      </c>
      <c r="F16" s="14" t="str">
        <f t="shared" ca="1" si="1"/>
        <v>26/06/2020</v>
      </c>
      <c r="G16" t="str">
        <f t="shared" ca="1" si="2"/>
        <v>11:40:20</v>
      </c>
      <c r="H16" s="10">
        <f t="shared" ca="1" si="3"/>
        <v>8.5597475778422527E-2</v>
      </c>
      <c r="I16" s="10" t="str">
        <f t="shared" ca="1" si="4"/>
        <v>02:03:16</v>
      </c>
      <c r="J16" t="s">
        <v>1206</v>
      </c>
      <c r="K16" t="s">
        <v>505</v>
      </c>
      <c r="L16" s="13">
        <v>9.5138888888888884E-2</v>
      </c>
      <c r="M16" s="13"/>
      <c r="N16" s="3" t="str">
        <f t="shared" ca="1" si="12"/>
        <v>('KevinBizzuti','Riccardo','26/06/2020','11:40:20','02:03:16',NULL,'WARN7')</v>
      </c>
      <c r="O16" s="13" t="str">
        <f t="shared" ca="1" si="5"/>
        <v>INSERT INTO VISIONE (nomeAccount,nomeUtente,data,ora,minutoArrivo,codEpisodio,codFilm) VALUES ('KevinBizzuti','Riccardo','26/06/2020','11:40:20','02:03:16',NULL,'WARN7')</v>
      </c>
      <c r="P16" s="13"/>
      <c r="Q16" s="11">
        <f t="shared" ca="1" si="6"/>
        <v>0.89971069431334638</v>
      </c>
      <c r="R16" s="10" t="b">
        <f t="shared" ca="1" si="7"/>
        <v>1</v>
      </c>
      <c r="S16" s="9">
        <f t="shared" si="8"/>
        <v>43836</v>
      </c>
      <c r="T16" s="9">
        <v>44369</v>
      </c>
      <c r="U16" t="b">
        <f t="shared" ca="1" si="9"/>
        <v>0</v>
      </c>
      <c r="V16" t="b">
        <f t="shared" ca="1" si="10"/>
        <v>0</v>
      </c>
      <c r="W16" t="b">
        <f t="shared" ca="1" si="11"/>
        <v>1</v>
      </c>
    </row>
    <row r="17" spans="1:23" x14ac:dyDescent="0.3">
      <c r="A17" s="1" t="s">
        <v>51</v>
      </c>
      <c r="B17" t="s">
        <v>248</v>
      </c>
      <c r="C17" s="1" t="s">
        <v>321</v>
      </c>
      <c r="D17" t="s">
        <v>385</v>
      </c>
      <c r="E17" s="9">
        <f t="shared" ca="1" si="0"/>
        <v>44167</v>
      </c>
      <c r="F17" s="14" t="str">
        <f t="shared" ca="1" si="1"/>
        <v>02/12/2020</v>
      </c>
      <c r="G17" t="str">
        <f t="shared" ca="1" si="2"/>
        <v>23:42:28</v>
      </c>
      <c r="H17" s="10">
        <f t="shared" ca="1" si="3"/>
        <v>8.5964131198121366E-2</v>
      </c>
      <c r="I17" s="10" t="str">
        <f t="shared" ca="1" si="4"/>
        <v>02:03:47</v>
      </c>
      <c r="J17" t="s">
        <v>1206</v>
      </c>
      <c r="K17" t="s">
        <v>506</v>
      </c>
      <c r="L17" s="13">
        <v>0.10069444444444443</v>
      </c>
      <c r="M17" s="13"/>
      <c r="N17" s="3" t="str">
        <f t="shared" ca="1" si="12"/>
        <v>('NickBelfiori','Nick','02/12/2020','23:42:28','02:03:47',NULL,'WARN8')</v>
      </c>
      <c r="O17" s="13" t="str">
        <f t="shared" ca="1" si="5"/>
        <v>INSERT INTO VISIONE (nomeAccount,nomeUtente,data,ora,minutoArrivo,codEpisodio,codFilm) VALUES ('NickBelfiori','Nick','02/12/2020','23:42:28','02:03:47',NULL,'WARN8')</v>
      </c>
      <c r="P17" s="13"/>
      <c r="Q17" s="11">
        <f t="shared" ca="1" si="6"/>
        <v>0.85371275120892953</v>
      </c>
      <c r="R17" s="10" t="b">
        <f t="shared" ca="1" si="7"/>
        <v>1</v>
      </c>
      <c r="S17" s="9">
        <f t="shared" si="8"/>
        <v>43843</v>
      </c>
      <c r="T17" s="9">
        <v>44369</v>
      </c>
      <c r="U17" t="b">
        <f t="shared" ca="1" si="9"/>
        <v>0</v>
      </c>
      <c r="V17" t="b">
        <f t="shared" ca="1" si="10"/>
        <v>0</v>
      </c>
      <c r="W17" t="b">
        <f t="shared" ca="1" si="11"/>
        <v>1</v>
      </c>
    </row>
    <row r="18" spans="1:23" x14ac:dyDescent="0.3">
      <c r="A18" s="1" t="s">
        <v>51</v>
      </c>
      <c r="B18" t="s">
        <v>248</v>
      </c>
      <c r="C18" s="1" t="s">
        <v>321</v>
      </c>
      <c r="D18" t="s">
        <v>377</v>
      </c>
      <c r="E18" s="9">
        <f t="shared" ca="1" si="0"/>
        <v>44284</v>
      </c>
      <c r="F18" s="14" t="str">
        <f t="shared" ca="1" si="1"/>
        <v>29/03/2021</v>
      </c>
      <c r="G18" t="str">
        <f t="shared" ca="1" si="2"/>
        <v>10:22:12</v>
      </c>
      <c r="H18" s="10">
        <f t="shared" ca="1" si="3"/>
        <v>6.5069297628232201E-2</v>
      </c>
      <c r="I18" s="10" t="str">
        <f t="shared" ca="1" si="4"/>
        <v>01:33:42</v>
      </c>
      <c r="J18" t="s">
        <v>1206</v>
      </c>
      <c r="K18" t="s">
        <v>559</v>
      </c>
      <c r="L18" s="13">
        <v>6.805555555555555E-2</v>
      </c>
      <c r="M18" s="13"/>
      <c r="N18" s="3" t="str">
        <f t="shared" ca="1" si="12"/>
        <v>('NickBelfiori','Andrea','29/03/2021','10:22:12','01:33:42',NULL,'HOR1')</v>
      </c>
      <c r="O18" s="13" t="str">
        <f t="shared" ca="1" si="5"/>
        <v>INSERT INTO VISIONE (nomeAccount,nomeUtente,data,ora,minutoArrivo,codEpisodio,codFilm) VALUES ('NickBelfiori','Andrea','29/03/2021','10:22:12','01:33:42',NULL,'HOR1')</v>
      </c>
      <c r="P18" s="13"/>
      <c r="Q18" s="11">
        <f t="shared" ca="1" si="6"/>
        <v>0.95612029168014678</v>
      </c>
      <c r="R18" s="10" t="b">
        <f t="shared" ca="1" si="7"/>
        <v>1</v>
      </c>
      <c r="S18" s="9">
        <f t="shared" si="8"/>
        <v>43843</v>
      </c>
      <c r="T18" s="9">
        <v>44369</v>
      </c>
      <c r="U18" t="b">
        <f t="shared" ca="1" si="9"/>
        <v>0</v>
      </c>
      <c r="V18" t="b">
        <f t="shared" ca="1" si="10"/>
        <v>0</v>
      </c>
      <c r="W18" t="b">
        <f t="shared" ca="1" si="11"/>
        <v>1</v>
      </c>
    </row>
    <row r="19" spans="1:23" x14ac:dyDescent="0.3">
      <c r="A19" s="1" t="s">
        <v>49</v>
      </c>
      <c r="B19" t="s">
        <v>241</v>
      </c>
      <c r="C19" s="1" t="s">
        <v>320</v>
      </c>
      <c r="D19" t="s">
        <v>380</v>
      </c>
      <c r="E19" s="9">
        <f t="shared" ca="1" si="0"/>
        <v>44228</v>
      </c>
      <c r="F19" s="14" t="str">
        <f t="shared" ca="1" si="1"/>
        <v>01/02/2021</v>
      </c>
      <c r="G19" t="str">
        <f t="shared" ca="1" si="2"/>
        <v>15:54:08</v>
      </c>
      <c r="H19" s="10">
        <f t="shared" ca="1" si="3"/>
        <v>1.7762586967327781E-2</v>
      </c>
      <c r="I19" s="10" t="str">
        <f t="shared" ca="1" si="4"/>
        <v>00:25:35</v>
      </c>
      <c r="J19" t="s">
        <v>1206</v>
      </c>
      <c r="K19" t="s">
        <v>560</v>
      </c>
      <c r="L19" s="13">
        <v>7.0833333333333331E-2</v>
      </c>
      <c r="M19" s="13"/>
      <c r="N19" s="3" t="str">
        <f t="shared" ca="1" si="12"/>
        <v>('RyanVincenzi','Ryan','01/02/2021','15:54:08','00:25:35',NULL,'HOR2')</v>
      </c>
      <c r="O19" s="13" t="str">
        <f t="shared" ca="1" si="5"/>
        <v>INSERT INTO VISIONE (nomeAccount,nomeUtente,data,ora,minutoArrivo,codEpisodio,codFilm) VALUES ('RyanVincenzi','Ryan','01/02/2021','15:54:08','00:25:35',NULL,'HOR2')</v>
      </c>
      <c r="P19" s="13"/>
      <c r="Q19" s="11">
        <f t="shared" ca="1" si="6"/>
        <v>0.25076593365639221</v>
      </c>
      <c r="R19" s="10" t="b">
        <f t="shared" ca="1" si="7"/>
        <v>1</v>
      </c>
      <c r="S19" s="9">
        <f t="shared" si="8"/>
        <v>43844</v>
      </c>
      <c r="T19" s="9">
        <v>44369</v>
      </c>
      <c r="U19" t="b">
        <f t="shared" ca="1" si="9"/>
        <v>0</v>
      </c>
      <c r="V19" t="b">
        <f t="shared" ca="1" si="10"/>
        <v>0</v>
      </c>
      <c r="W19" t="b">
        <f t="shared" ca="1" si="11"/>
        <v>1</v>
      </c>
    </row>
    <row r="20" spans="1:23" x14ac:dyDescent="0.3">
      <c r="A20" s="1" t="s">
        <v>49</v>
      </c>
      <c r="B20" t="s">
        <v>241</v>
      </c>
      <c r="C20" s="1" t="s">
        <v>320</v>
      </c>
      <c r="D20" t="s">
        <v>386</v>
      </c>
      <c r="E20" s="9">
        <f t="shared" ca="1" si="0"/>
        <v>43965</v>
      </c>
      <c r="F20" s="14" t="str">
        <f t="shared" ca="1" si="1"/>
        <v>14/05/2020</v>
      </c>
      <c r="G20" t="str">
        <f t="shared" ca="1" si="2"/>
        <v>03:59:16</v>
      </c>
      <c r="H20" s="10">
        <f t="shared" ca="1" si="3"/>
        <v>1.6226930898631753E-2</v>
      </c>
      <c r="I20" s="10" t="str">
        <f t="shared" ca="1" si="4"/>
        <v>00:23:22</v>
      </c>
      <c r="J20" t="s">
        <v>1206</v>
      </c>
      <c r="K20" t="s">
        <v>561</v>
      </c>
      <c r="L20" s="13">
        <v>7.4305555555555555E-2</v>
      </c>
      <c r="M20" s="13"/>
      <c r="N20" s="3" t="str">
        <f t="shared" ca="1" si="12"/>
        <v>('RyanVincenzi','Marco','14/05/2020','03:59:16','00:23:22',NULL,'HOR3')</v>
      </c>
      <c r="O20" s="13" t="str">
        <f t="shared" ca="1" si="5"/>
        <v>INSERT INTO VISIONE (nomeAccount,nomeUtente,data,ora,minutoArrivo,codEpisodio,codFilm) VALUES ('RyanVincenzi','Marco','14/05/2020','03:59:16','00:23:22',NULL,'HOR3')</v>
      </c>
      <c r="P20" s="13"/>
      <c r="Q20" s="11">
        <f t="shared" ca="1" si="6"/>
        <v>0.21838112611242733</v>
      </c>
      <c r="R20" s="10" t="b">
        <f t="shared" ca="1" si="7"/>
        <v>1</v>
      </c>
      <c r="S20" s="9">
        <f t="shared" si="8"/>
        <v>43844</v>
      </c>
      <c r="T20" s="9">
        <v>44369</v>
      </c>
      <c r="U20" t="b">
        <f t="shared" ca="1" si="9"/>
        <v>0</v>
      </c>
      <c r="V20" t="b">
        <f t="shared" ca="1" si="10"/>
        <v>0</v>
      </c>
      <c r="W20" t="b">
        <f t="shared" ca="1" si="11"/>
        <v>1</v>
      </c>
    </row>
    <row r="21" spans="1:23" x14ac:dyDescent="0.3">
      <c r="A21" s="1" t="s">
        <v>61</v>
      </c>
      <c r="B21" t="s">
        <v>266</v>
      </c>
      <c r="C21" s="1" t="s">
        <v>335</v>
      </c>
      <c r="D21" t="s">
        <v>367</v>
      </c>
      <c r="E21" s="9">
        <f t="shared" ca="1" si="0"/>
        <v>44307</v>
      </c>
      <c r="F21" s="14" t="str">
        <f t="shared" ca="1" si="1"/>
        <v>21/04/2021</v>
      </c>
      <c r="G21" t="str">
        <f t="shared" ca="1" si="2"/>
        <v>18:06:38</v>
      </c>
      <c r="H21" s="10">
        <f t="shared" ca="1" si="3"/>
        <v>1.1179975762928701E-2</v>
      </c>
      <c r="I21" s="10" t="str">
        <f t="shared" ca="1" si="4"/>
        <v>00:16:06</v>
      </c>
      <c r="J21" t="s">
        <v>1206</v>
      </c>
      <c r="K21" t="s">
        <v>562</v>
      </c>
      <c r="L21" s="13">
        <v>6.8749999999999992E-2</v>
      </c>
      <c r="M21" s="13"/>
      <c r="N21" s="3" t="str">
        <f t="shared" ca="1" si="12"/>
        <v>('SigfridoPraxiolu','Sigfrido','21/04/2021','18:06:38','00:16:06',NULL,'HOR4')</v>
      </c>
      <c r="O21" s="13" t="str">
        <f t="shared" ca="1" si="5"/>
        <v>INSERT INTO VISIONE (nomeAccount,nomeUtente,data,ora,minutoArrivo,codEpisodio,codFilm) VALUES ('SigfridoPraxiolu','Sigfrido','21/04/2021','18:06:38','00:16:06',NULL,'HOR4')</v>
      </c>
      <c r="P21" s="13"/>
      <c r="Q21" s="11">
        <f t="shared" ca="1" si="6"/>
        <v>0.16261782927896296</v>
      </c>
      <c r="R21" s="10" t="b">
        <f t="shared" ca="1" si="7"/>
        <v>1</v>
      </c>
      <c r="S21" s="9">
        <f t="shared" si="8"/>
        <v>43869</v>
      </c>
      <c r="T21" s="9">
        <v>44369</v>
      </c>
      <c r="U21" t="b">
        <f t="shared" ca="1" si="9"/>
        <v>0</v>
      </c>
      <c r="V21" t="b">
        <f t="shared" ca="1" si="10"/>
        <v>0</v>
      </c>
      <c r="W21" t="b">
        <f t="shared" ca="1" si="11"/>
        <v>1</v>
      </c>
    </row>
    <row r="22" spans="1:23" x14ac:dyDescent="0.3">
      <c r="A22" s="1" t="s">
        <v>59</v>
      </c>
      <c r="B22" t="s">
        <v>265</v>
      </c>
      <c r="C22" s="1" t="s">
        <v>334</v>
      </c>
      <c r="D22" t="s">
        <v>379</v>
      </c>
      <c r="E22" s="9">
        <f t="shared" ca="1" si="0"/>
        <v>44297</v>
      </c>
      <c r="F22" s="14" t="str">
        <f t="shared" ca="1" si="1"/>
        <v>11/04/2021</v>
      </c>
      <c r="G22" t="str">
        <f t="shared" ca="1" si="2"/>
        <v>14:26:31</v>
      </c>
      <c r="H22" s="10">
        <f t="shared" ca="1" si="3"/>
        <v>4.4495241733303756E-2</v>
      </c>
      <c r="I22" s="10" t="str">
        <f t="shared" ca="1" si="4"/>
        <v>01:04:04</v>
      </c>
      <c r="J22" t="s">
        <v>1206</v>
      </c>
      <c r="K22" t="s">
        <v>563</v>
      </c>
      <c r="L22" s="13">
        <v>7.7083333333333337E-2</v>
      </c>
      <c r="M22" s="13"/>
      <c r="N22" s="3" t="str">
        <f t="shared" ca="1" si="12"/>
        <v>('GyllesBiscaro','Gyless','11/04/2021','14:26:31','01:04:04',NULL,'HOR5')</v>
      </c>
      <c r="O22" s="13" t="str">
        <f t="shared" ca="1" si="5"/>
        <v>INSERT INTO VISIONE (nomeAccount,nomeUtente,data,ora,minutoArrivo,codEpisodio,codFilm) VALUES ('GyllesBiscaro','Gyless','11/04/2021','14:26:31','01:04:04',NULL,'HOR5')</v>
      </c>
      <c r="P22" s="13"/>
      <c r="Q22" s="11">
        <f t="shared" ca="1" si="6"/>
        <v>0.57723556843204871</v>
      </c>
      <c r="R22" s="10" t="b">
        <f t="shared" ca="1" si="7"/>
        <v>1</v>
      </c>
      <c r="S22" s="9">
        <f t="shared" si="8"/>
        <v>43870</v>
      </c>
      <c r="T22" s="9">
        <v>44369</v>
      </c>
      <c r="U22" t="b">
        <f t="shared" ca="1" si="9"/>
        <v>0</v>
      </c>
      <c r="V22" t="b">
        <f t="shared" ca="1" si="10"/>
        <v>0</v>
      </c>
      <c r="W22" t="b">
        <f t="shared" ca="1" si="11"/>
        <v>1</v>
      </c>
    </row>
    <row r="23" spans="1:23" x14ac:dyDescent="0.3">
      <c r="A23" s="1" t="s">
        <v>59</v>
      </c>
      <c r="B23" t="s">
        <v>265</v>
      </c>
      <c r="C23" s="1" t="s">
        <v>334</v>
      </c>
      <c r="D23" t="s">
        <v>380</v>
      </c>
      <c r="E23" s="9">
        <f t="shared" ca="1" si="0"/>
        <v>44098</v>
      </c>
      <c r="F23" s="14" t="str">
        <f t="shared" ca="1" si="1"/>
        <v>24/09/2020</v>
      </c>
      <c r="G23" t="str">
        <f t="shared" ca="1" si="2"/>
        <v>05:23:00</v>
      </c>
      <c r="H23" s="10">
        <f t="shared" ca="1" si="3"/>
        <v>1.4778642265711291E-2</v>
      </c>
      <c r="I23" s="10" t="str">
        <f t="shared" ca="1" si="4"/>
        <v>00:21:17</v>
      </c>
      <c r="J23" t="s">
        <v>1206</v>
      </c>
      <c r="K23" t="s">
        <v>564</v>
      </c>
      <c r="L23" s="13">
        <v>6.0416666666666667E-2</v>
      </c>
      <c r="M23" s="13"/>
      <c r="N23" s="3" t="str">
        <f t="shared" ca="1" si="12"/>
        <v>('GyllesBiscaro','Ryan','24/09/2020','05:23:00','00:21:17',NULL,'HOR6')</v>
      </c>
      <c r="O23" s="13" t="str">
        <f t="shared" ca="1" si="5"/>
        <v>INSERT INTO VISIONE (nomeAccount,nomeUtente,data,ora,minutoArrivo,codEpisodio,codFilm) VALUES ('GyllesBiscaro','Ryan','24/09/2020','05:23:00','00:21:17',NULL,'HOR6')</v>
      </c>
      <c r="P23" s="13"/>
      <c r="Q23" s="11">
        <f t="shared" ca="1" si="6"/>
        <v>0.24461200991522136</v>
      </c>
      <c r="R23" s="10" t="b">
        <f t="shared" ca="1" si="7"/>
        <v>1</v>
      </c>
      <c r="S23" s="9">
        <f t="shared" si="8"/>
        <v>43870</v>
      </c>
      <c r="T23" s="9">
        <v>44369</v>
      </c>
      <c r="U23" t="b">
        <f t="shared" ca="1" si="9"/>
        <v>0</v>
      </c>
      <c r="V23" t="b">
        <f t="shared" ca="1" si="10"/>
        <v>0</v>
      </c>
      <c r="W23" t="b">
        <f t="shared" ca="1" si="11"/>
        <v>1</v>
      </c>
    </row>
    <row r="24" spans="1:23" x14ac:dyDescent="0.3">
      <c r="A24" s="1" t="s">
        <v>57</v>
      </c>
      <c r="B24" t="s">
        <v>264</v>
      </c>
      <c r="C24" s="1" t="s">
        <v>328</v>
      </c>
      <c r="D24" t="s">
        <v>368</v>
      </c>
      <c r="E24" s="9">
        <f t="shared" ca="1" si="0"/>
        <v>44040</v>
      </c>
      <c r="F24" s="14" t="str">
        <f t="shared" ca="1" si="1"/>
        <v>28/07/2020</v>
      </c>
      <c r="G24" t="str">
        <f t="shared" ca="1" si="2"/>
        <v>00:24:41</v>
      </c>
      <c r="H24" s="10">
        <f t="shared" ca="1" si="3"/>
        <v>4.7480134297368443E-2</v>
      </c>
      <c r="I24" s="10" t="str">
        <f t="shared" ca="1" si="4"/>
        <v>01:08:22</v>
      </c>
      <c r="J24" t="s">
        <v>1206</v>
      </c>
      <c r="K24" t="s">
        <v>582</v>
      </c>
      <c r="L24" s="13">
        <v>8.3333333333333329E-2</v>
      </c>
      <c r="M24" s="13"/>
      <c r="N24" s="3" t="str">
        <f t="shared" ca="1" si="12"/>
        <v>('FrancescoGelmini','Francesco','28/07/2020','00:24:41','01:08:22',NULL,'TWIL1')</v>
      </c>
      <c r="O24" s="13" t="str">
        <f t="shared" ca="1" si="5"/>
        <v>INSERT INTO VISIONE (nomeAccount,nomeUtente,data,ora,minutoArrivo,codEpisodio,codFilm) VALUES ('FrancescoGelmini','Francesco','28/07/2020','00:24:41','01:08:22',NULL,'TWIL1')</v>
      </c>
      <c r="P24" s="13"/>
      <c r="Q24" s="11">
        <f t="shared" ca="1" si="6"/>
        <v>0.56976161156842131</v>
      </c>
      <c r="R24" s="10" t="b">
        <f t="shared" ca="1" si="7"/>
        <v>1</v>
      </c>
      <c r="S24" s="9">
        <f t="shared" si="8"/>
        <v>43871</v>
      </c>
      <c r="T24" s="9">
        <v>44369</v>
      </c>
      <c r="U24" t="b">
        <f t="shared" ca="1" si="9"/>
        <v>0</v>
      </c>
      <c r="V24" t="b">
        <f t="shared" ca="1" si="10"/>
        <v>0</v>
      </c>
      <c r="W24" t="b">
        <f t="shared" ca="1" si="11"/>
        <v>1</v>
      </c>
    </row>
    <row r="25" spans="1:23" x14ac:dyDescent="0.3">
      <c r="A25" s="1" t="s">
        <v>57</v>
      </c>
      <c r="B25" t="s">
        <v>264</v>
      </c>
      <c r="C25" s="1" t="s">
        <v>328</v>
      </c>
      <c r="D25" t="s">
        <v>381</v>
      </c>
      <c r="E25" s="9">
        <f t="shared" ca="1" si="0"/>
        <v>44057</v>
      </c>
      <c r="F25" s="14" t="str">
        <f t="shared" ca="1" si="1"/>
        <v>14/08/2020</v>
      </c>
      <c r="G25" t="str">
        <f t="shared" ca="1" si="2"/>
        <v>04:55:15</v>
      </c>
      <c r="H25" s="10">
        <f t="shared" ca="1" si="3"/>
        <v>9.5401858736455097E-2</v>
      </c>
      <c r="I25" s="10" t="str">
        <f t="shared" ca="1" si="4"/>
        <v>02:17:23</v>
      </c>
      <c r="J25" t="s">
        <v>1206</v>
      </c>
      <c r="K25" t="s">
        <v>583</v>
      </c>
      <c r="L25" s="13">
        <v>9.7222222222222224E-2</v>
      </c>
      <c r="M25" s="13"/>
      <c r="N25" s="3" t="str">
        <f t="shared" ca="1" si="12"/>
        <v>('FrancescoGelmini','Gianluca','14/08/2020','04:55:15','02:17:23',NULL,'TWIL2')</v>
      </c>
      <c r="O25" s="13" t="str">
        <f t="shared" ca="1" si="5"/>
        <v>INSERT INTO VISIONE (nomeAccount,nomeUtente,data,ora,minutoArrivo,codEpisodio,codFilm) VALUES ('FrancescoGelmini','Gianluca','14/08/2020','04:55:15','02:17:23',NULL,'TWIL2')</v>
      </c>
      <c r="P25" s="13"/>
      <c r="Q25" s="11">
        <f t="shared" ca="1" si="6"/>
        <v>0.98127626128925238</v>
      </c>
      <c r="R25" s="10" t="b">
        <f t="shared" ca="1" si="7"/>
        <v>1</v>
      </c>
      <c r="S25" s="9">
        <f t="shared" si="8"/>
        <v>43871</v>
      </c>
      <c r="T25" s="9">
        <v>44369</v>
      </c>
      <c r="U25" t="b">
        <f t="shared" ca="1" si="9"/>
        <v>0</v>
      </c>
      <c r="V25" t="b">
        <f t="shared" ca="1" si="10"/>
        <v>0</v>
      </c>
      <c r="W25" t="b">
        <f t="shared" ca="1" si="11"/>
        <v>1</v>
      </c>
    </row>
    <row r="26" spans="1:23" x14ac:dyDescent="0.3">
      <c r="A26" s="1" t="s">
        <v>57</v>
      </c>
      <c r="B26" t="s">
        <v>264</v>
      </c>
      <c r="C26" s="1" t="s">
        <v>328</v>
      </c>
      <c r="D26" t="s">
        <v>378</v>
      </c>
      <c r="E26" s="9">
        <f t="shared" ca="1" si="0"/>
        <v>44032</v>
      </c>
      <c r="F26" s="14" t="str">
        <f t="shared" ca="1" si="1"/>
        <v>20/07/2020</v>
      </c>
      <c r="G26" t="str">
        <f t="shared" ca="1" si="2"/>
        <v>16:21:17</v>
      </c>
      <c r="H26" s="10">
        <f t="shared" ca="1" si="3"/>
        <v>3.8344231100041322E-2</v>
      </c>
      <c r="I26" s="10" t="str">
        <f t="shared" ca="1" si="4"/>
        <v>00:55:13</v>
      </c>
      <c r="J26" t="s">
        <v>1206</v>
      </c>
      <c r="K26" t="s">
        <v>584</v>
      </c>
      <c r="L26" s="13">
        <v>7.6388888888888895E-2</v>
      </c>
      <c r="M26" s="13"/>
      <c r="N26" s="3" t="str">
        <f t="shared" ca="1" si="12"/>
        <v>('FrancescoGelmini','Sofia','20/07/2020','16:21:17','00:55:13',NULL,'TWIL3')</v>
      </c>
      <c r="O26" s="13" t="str">
        <f t="shared" ca="1" si="5"/>
        <v>INSERT INTO VISIONE (nomeAccount,nomeUtente,data,ora,minutoArrivo,codEpisodio,codFilm) VALUES ('FrancescoGelmini','Sofia','20/07/2020','16:21:17','00:55:13',NULL,'TWIL3')</v>
      </c>
      <c r="P26" s="13"/>
      <c r="Q26" s="11">
        <f t="shared" ca="1" si="6"/>
        <v>0.50196084349144998</v>
      </c>
      <c r="R26" s="10" t="b">
        <f t="shared" ca="1" si="7"/>
        <v>1</v>
      </c>
      <c r="S26" s="9">
        <f t="shared" si="8"/>
        <v>43871</v>
      </c>
      <c r="T26" s="9">
        <v>44369</v>
      </c>
      <c r="U26" t="b">
        <f t="shared" ca="1" si="9"/>
        <v>0</v>
      </c>
      <c r="V26" t="b">
        <f t="shared" ca="1" si="10"/>
        <v>0</v>
      </c>
      <c r="W26" t="b">
        <f t="shared" ca="1" si="11"/>
        <v>1</v>
      </c>
    </row>
    <row r="27" spans="1:23" x14ac:dyDescent="0.3">
      <c r="A27" s="1" t="s">
        <v>55</v>
      </c>
      <c r="B27" t="s">
        <v>258</v>
      </c>
      <c r="C27" s="1" t="s">
        <v>326</v>
      </c>
      <c r="D27" t="s">
        <v>369</v>
      </c>
      <c r="E27" s="9">
        <f t="shared" ca="1" si="0"/>
        <v>43891</v>
      </c>
      <c r="F27" s="14" t="str">
        <f t="shared" ca="1" si="1"/>
        <v>01/03/2020</v>
      </c>
      <c r="G27" t="str">
        <f t="shared" ca="1" si="2"/>
        <v>15:15:07</v>
      </c>
      <c r="H27" s="10">
        <f t="shared" ca="1" si="3"/>
        <v>3.9289568099409318E-2</v>
      </c>
      <c r="I27" s="10" t="str">
        <f t="shared" ca="1" si="4"/>
        <v>00:56:35</v>
      </c>
      <c r="J27" t="s">
        <v>1206</v>
      </c>
      <c r="K27" t="s">
        <v>623</v>
      </c>
      <c r="L27" s="13">
        <v>6.9444444444444434E-2</v>
      </c>
      <c r="M27" s="13"/>
      <c r="N27" s="3" t="str">
        <f t="shared" ca="1" si="12"/>
        <v>('JuryCotugno','Jury','01/03/2020','15:15:07','00:56:35',NULL,'AVEN1')</v>
      </c>
      <c r="O27" s="13" t="str">
        <f t="shared" ca="1" si="5"/>
        <v>INSERT INTO VISIONE (nomeAccount,nomeUtente,data,ora,minutoArrivo,codEpisodio,codFilm) VALUES ('JuryCotugno','Jury','01/03/2020','15:15:07','00:56:35',NULL,'AVEN1')</v>
      </c>
      <c r="P27" s="13"/>
      <c r="Q27" s="11">
        <f t="shared" ca="1" si="6"/>
        <v>0.5657697806314943</v>
      </c>
      <c r="R27" s="10" t="b">
        <f t="shared" ca="1" si="7"/>
        <v>1</v>
      </c>
      <c r="S27" s="9">
        <f t="shared" si="8"/>
        <v>43872</v>
      </c>
      <c r="T27" s="9">
        <v>44369</v>
      </c>
      <c r="U27" t="b">
        <f t="shared" ca="1" si="9"/>
        <v>0</v>
      </c>
      <c r="V27" t="b">
        <f t="shared" ca="1" si="10"/>
        <v>0</v>
      </c>
      <c r="W27" t="b">
        <f t="shared" ca="1" si="11"/>
        <v>1</v>
      </c>
    </row>
    <row r="28" spans="1:23" x14ac:dyDescent="0.3">
      <c r="A28" s="1" t="s">
        <v>55</v>
      </c>
      <c r="B28" t="s">
        <v>258</v>
      </c>
      <c r="C28" s="1" t="s">
        <v>326</v>
      </c>
      <c r="D28" t="s">
        <v>382</v>
      </c>
      <c r="E28" s="9">
        <f t="shared" ca="1" si="0"/>
        <v>44299</v>
      </c>
      <c r="F28" s="14" t="str">
        <f t="shared" ca="1" si="1"/>
        <v>13/04/2021</v>
      </c>
      <c r="G28" t="str">
        <f t="shared" ca="1" si="2"/>
        <v>02:41:14</v>
      </c>
      <c r="H28" s="10">
        <f t="shared" ca="1" si="3"/>
        <v>1.9732319014724005E-2</v>
      </c>
      <c r="I28" s="10" t="str">
        <f t="shared" ca="1" si="4"/>
        <v>00:28:25</v>
      </c>
      <c r="J28" t="s">
        <v>1206</v>
      </c>
      <c r="K28" t="s">
        <v>624</v>
      </c>
      <c r="L28" s="13">
        <v>8.3333333333333329E-2</v>
      </c>
      <c r="M28" s="13"/>
      <c r="N28" s="3" t="str">
        <f t="shared" ca="1" si="12"/>
        <v>('JuryCotugno','Viola','13/04/2021','02:41:14','00:28:25',NULL,'AVEN2')</v>
      </c>
      <c r="O28" s="13" t="str">
        <f t="shared" ca="1" si="5"/>
        <v>INSERT INTO VISIONE (nomeAccount,nomeUtente,data,ora,minutoArrivo,codEpisodio,codFilm) VALUES ('JuryCotugno','Viola','13/04/2021','02:41:14','00:28:25',NULL,'AVEN2')</v>
      </c>
      <c r="P28" s="13"/>
      <c r="Q28" s="11">
        <f t="shared" ca="1" si="6"/>
        <v>0.23678782817668809</v>
      </c>
      <c r="R28" s="10" t="b">
        <f t="shared" ca="1" si="7"/>
        <v>1</v>
      </c>
      <c r="S28" s="9">
        <f t="shared" si="8"/>
        <v>43872</v>
      </c>
      <c r="T28" s="9">
        <v>44369</v>
      </c>
      <c r="U28" t="b">
        <f t="shared" ca="1" si="9"/>
        <v>0</v>
      </c>
      <c r="V28" t="b">
        <f t="shared" ca="1" si="10"/>
        <v>0</v>
      </c>
      <c r="W28" t="b">
        <f t="shared" ca="1" si="11"/>
        <v>1</v>
      </c>
    </row>
    <row r="29" spans="1:23" x14ac:dyDescent="0.3">
      <c r="A29" s="1" t="s">
        <v>53</v>
      </c>
      <c r="B29" t="s">
        <v>253</v>
      </c>
      <c r="C29" s="1" t="s">
        <v>325</v>
      </c>
      <c r="D29" t="s">
        <v>383</v>
      </c>
      <c r="E29" s="9">
        <f t="shared" ca="1" si="0"/>
        <v>44273</v>
      </c>
      <c r="F29" s="14" t="str">
        <f t="shared" ca="1" si="1"/>
        <v>18/03/2021</v>
      </c>
      <c r="G29" t="str">
        <f t="shared" ca="1" si="2"/>
        <v>03:54:01</v>
      </c>
      <c r="H29" s="10">
        <f t="shared" ca="1" si="3"/>
        <v>1.2438671053948457E-2</v>
      </c>
      <c r="I29" s="10" t="str">
        <f t="shared" ca="1" si="4"/>
        <v>00:17:55</v>
      </c>
      <c r="J29" t="s">
        <v>1206</v>
      </c>
      <c r="K29" t="s">
        <v>625</v>
      </c>
      <c r="L29" s="13">
        <v>7.9861111111111105E-2</v>
      </c>
      <c r="M29" s="13"/>
      <c r="N29" s="3" t="str">
        <f t="shared" ca="1" si="12"/>
        <v>('ZaraFederici','Zara','18/03/2021','03:54:01','00:17:55',NULL,'AVEN3')</v>
      </c>
      <c r="O29" s="13" t="str">
        <f t="shared" ca="1" si="5"/>
        <v>INSERT INTO VISIONE (nomeAccount,nomeUtente,data,ora,minutoArrivo,codEpisodio,codFilm) VALUES ('ZaraFederici','Zara','18/03/2021','03:54:01','00:17:55',NULL,'AVEN3')</v>
      </c>
      <c r="P29" s="13"/>
      <c r="Q29" s="11">
        <f t="shared" ca="1" si="6"/>
        <v>0.15575379406683287</v>
      </c>
      <c r="R29" s="10" t="b">
        <f t="shared" ca="1" si="7"/>
        <v>1</v>
      </c>
      <c r="S29" s="9">
        <f t="shared" si="8"/>
        <v>43873</v>
      </c>
      <c r="T29" s="9">
        <v>44369</v>
      </c>
      <c r="U29" t="b">
        <f t="shared" ca="1" si="9"/>
        <v>0</v>
      </c>
      <c r="V29" t="b">
        <f t="shared" ca="1" si="10"/>
        <v>0</v>
      </c>
      <c r="W29" t="b">
        <f t="shared" ca="1" si="11"/>
        <v>1</v>
      </c>
    </row>
    <row r="30" spans="1:23" x14ac:dyDescent="0.3">
      <c r="A30" s="1" t="s">
        <v>53</v>
      </c>
      <c r="B30" t="s">
        <v>253</v>
      </c>
      <c r="C30" s="1" t="s">
        <v>325</v>
      </c>
      <c r="D30" t="s">
        <v>384</v>
      </c>
      <c r="E30" s="9">
        <f t="shared" ca="1" si="0"/>
        <v>43906</v>
      </c>
      <c r="F30" s="14" t="str">
        <f t="shared" ca="1" si="1"/>
        <v>16/03/2020</v>
      </c>
      <c r="G30" t="str">
        <f t="shared" ca="1" si="2"/>
        <v>15:37:13</v>
      </c>
      <c r="H30" s="10">
        <f t="shared" ca="1" si="3"/>
        <v>8.1630313230498103E-2</v>
      </c>
      <c r="I30" s="10" t="str">
        <f t="shared" ca="1" si="4"/>
        <v>01:57:33</v>
      </c>
      <c r="J30" t="s">
        <v>1206</v>
      </c>
      <c r="K30" t="s">
        <v>626</v>
      </c>
      <c r="L30" s="13">
        <v>8.6805555555555566E-2</v>
      </c>
      <c r="M30" s="13"/>
      <c r="N30" s="3" t="str">
        <f t="shared" ca="1" si="12"/>
        <v>('ZaraFederici','Margherita','16/03/2020','15:37:13','01:57:33',NULL,'AVEN4')</v>
      </c>
      <c r="O30" s="13" t="str">
        <f t="shared" ca="1" si="5"/>
        <v>INSERT INTO VISIONE (nomeAccount,nomeUtente,data,ora,minutoArrivo,codEpisodio,codFilm) VALUES ('ZaraFederici','Margherita','16/03/2020','15:37:13','01:57:33',NULL,'AVEN4')</v>
      </c>
      <c r="P30" s="13"/>
      <c r="Q30" s="11">
        <f t="shared" ca="1" si="6"/>
        <v>0.94038120841533801</v>
      </c>
      <c r="R30" s="10" t="b">
        <f t="shared" ca="1" si="7"/>
        <v>1</v>
      </c>
      <c r="S30" s="9">
        <f t="shared" si="8"/>
        <v>43873</v>
      </c>
      <c r="T30" s="9">
        <v>44369</v>
      </c>
      <c r="U30" t="b">
        <f t="shared" ca="1" si="9"/>
        <v>0</v>
      </c>
      <c r="V30" t="b">
        <f t="shared" ca="1" si="10"/>
        <v>0</v>
      </c>
      <c r="W30" t="b">
        <f t="shared" ca="1" si="11"/>
        <v>1</v>
      </c>
    </row>
    <row r="31" spans="1:23" x14ac:dyDescent="0.3">
      <c r="A31" s="1" t="s">
        <v>53</v>
      </c>
      <c r="B31" t="s">
        <v>253</v>
      </c>
      <c r="C31" s="1" t="s">
        <v>325</v>
      </c>
      <c r="D31" t="s">
        <v>378</v>
      </c>
      <c r="E31" s="9">
        <f t="shared" ca="1" si="0"/>
        <v>44107</v>
      </c>
      <c r="F31" s="14" t="str">
        <f t="shared" ca="1" si="1"/>
        <v>03/10/2020</v>
      </c>
      <c r="G31" t="str">
        <f t="shared" ca="1" si="2"/>
        <v>20:09:43</v>
      </c>
      <c r="H31" s="10">
        <f t="shared" ref="H31:H62" si="13">L31</f>
        <v>9.7222222222222224E-2</v>
      </c>
      <c r="I31" s="10" t="str">
        <f t="shared" si="4"/>
        <v>02:20:00</v>
      </c>
      <c r="J31" t="s">
        <v>1206</v>
      </c>
      <c r="K31" t="s">
        <v>627</v>
      </c>
      <c r="L31" s="13">
        <v>9.7222222222222224E-2</v>
      </c>
      <c r="M31" s="13"/>
      <c r="N31" s="3" t="str">
        <f t="shared" ca="1" si="12"/>
        <v>('ZaraFederici','Sofia','03/10/2020','20:09:43','02:20:00',NULL,'AVEN5')</v>
      </c>
      <c r="O31" s="13" t="str">
        <f t="shared" ca="1" si="5"/>
        <v>INSERT INTO VISIONE (nomeAccount,nomeUtente,data,ora,minutoArrivo,codEpisodio,codFilm) VALUES ('ZaraFederici','Sofia','03/10/2020','20:09:43','02:20:00',NULL,'AVEN5')</v>
      </c>
      <c r="P31" s="13"/>
      <c r="Q31" s="11">
        <f t="shared" ca="1" si="6"/>
        <v>0.20689811084900012</v>
      </c>
      <c r="R31" s="10" t="b">
        <f t="shared" si="7"/>
        <v>0</v>
      </c>
      <c r="S31" s="9">
        <f t="shared" si="8"/>
        <v>43873</v>
      </c>
      <c r="T31" s="9">
        <v>44369</v>
      </c>
      <c r="U31" t="b">
        <f t="shared" ca="1" si="9"/>
        <v>0</v>
      </c>
      <c r="V31" t="b">
        <f t="shared" ca="1" si="10"/>
        <v>0</v>
      </c>
      <c r="W31" t="b">
        <f t="shared" ca="1" si="11"/>
        <v>1</v>
      </c>
    </row>
    <row r="32" spans="1:23" x14ac:dyDescent="0.3">
      <c r="A32" s="1" t="s">
        <v>47</v>
      </c>
      <c r="B32" t="s">
        <v>234</v>
      </c>
      <c r="C32" s="1" t="s">
        <v>316</v>
      </c>
      <c r="D32" t="s">
        <v>387</v>
      </c>
      <c r="E32" s="9">
        <f t="shared" ca="1" si="0"/>
        <v>44048</v>
      </c>
      <c r="F32" s="14" t="str">
        <f t="shared" ca="1" si="1"/>
        <v>05/08/2020</v>
      </c>
      <c r="G32" t="str">
        <f t="shared" ca="1" si="2"/>
        <v>10:22:35</v>
      </c>
      <c r="H32" s="10">
        <f t="shared" si="13"/>
        <v>8.3333333333333329E-2</v>
      </c>
      <c r="I32" s="10" t="str">
        <f t="shared" si="4"/>
        <v>02:00:00</v>
      </c>
      <c r="J32" t="s">
        <v>1206</v>
      </c>
      <c r="K32" t="s">
        <v>628</v>
      </c>
      <c r="L32" s="13">
        <v>8.3333333333333329E-2</v>
      </c>
      <c r="M32" s="13"/>
      <c r="N32" s="3" t="str">
        <f t="shared" ca="1" si="12"/>
        <v>('XavierDiIacono','Xavier','05/08/2020','10:22:35','02:00:00',NULL,'AVEN6')</v>
      </c>
      <c r="O32" s="13" t="str">
        <f t="shared" ca="1" si="5"/>
        <v>INSERT INTO VISIONE (nomeAccount,nomeUtente,data,ora,minutoArrivo,codEpisodio,codFilm) VALUES ('XavierDiIacono','Xavier','05/08/2020','10:22:35','02:00:00',NULL,'AVEN6')</v>
      </c>
      <c r="P32" s="13"/>
      <c r="Q32" s="11">
        <f t="shared" ca="1" si="6"/>
        <v>2.8122928607877684E-2</v>
      </c>
      <c r="R32" s="10" t="b">
        <f t="shared" si="7"/>
        <v>0</v>
      </c>
      <c r="S32" s="9">
        <f t="shared" si="8"/>
        <v>43905</v>
      </c>
      <c r="T32" s="9">
        <v>44369</v>
      </c>
      <c r="U32" t="b">
        <f t="shared" ca="1" si="9"/>
        <v>0</v>
      </c>
      <c r="V32" t="b">
        <f t="shared" ca="1" si="10"/>
        <v>0</v>
      </c>
      <c r="W32" t="b">
        <f t="shared" ca="1" si="11"/>
        <v>1</v>
      </c>
    </row>
    <row r="33" spans="1:23" x14ac:dyDescent="0.3">
      <c r="A33" s="1" t="s">
        <v>47</v>
      </c>
      <c r="B33" t="s">
        <v>234</v>
      </c>
      <c r="C33" s="1" t="s">
        <v>316</v>
      </c>
      <c r="D33" t="s">
        <v>402</v>
      </c>
      <c r="E33" s="9">
        <f t="shared" ca="1" si="0"/>
        <v>44309</v>
      </c>
      <c r="F33" s="14" t="str">
        <f t="shared" ca="1" si="1"/>
        <v>23/04/2021</v>
      </c>
      <c r="G33" t="str">
        <f t="shared" ca="1" si="2"/>
        <v>11:36:02</v>
      </c>
      <c r="H33" s="10">
        <f t="shared" si="13"/>
        <v>8.6805555555555566E-2</v>
      </c>
      <c r="I33" s="10" t="str">
        <f t="shared" si="4"/>
        <v>02:05:00</v>
      </c>
      <c r="J33" t="s">
        <v>1206</v>
      </c>
      <c r="K33" t="s">
        <v>629</v>
      </c>
      <c r="L33" s="13">
        <v>8.6805555555555566E-2</v>
      </c>
      <c r="M33" s="13"/>
      <c r="N33" s="3" t="str">
        <f t="shared" ca="1" si="12"/>
        <v>('XavierDiIacono','Mirko','23/04/2021','11:36:02','02:05:00',NULL,'AVEN7')</v>
      </c>
      <c r="O33" s="13" t="str">
        <f t="shared" ca="1" si="5"/>
        <v>INSERT INTO VISIONE (nomeAccount,nomeUtente,data,ora,minutoArrivo,codEpisodio,codFilm) VALUES ('XavierDiIacono','Mirko','23/04/2021','11:36:02','02:05:00',NULL,'AVEN7')</v>
      </c>
      <c r="P33" s="13"/>
      <c r="Q33" s="11">
        <f t="shared" ca="1" si="6"/>
        <v>0.12220774945505908</v>
      </c>
      <c r="R33" s="10" t="b">
        <f t="shared" si="7"/>
        <v>0</v>
      </c>
      <c r="S33" s="9">
        <f t="shared" si="8"/>
        <v>43905</v>
      </c>
      <c r="T33" s="9">
        <v>44369</v>
      </c>
      <c r="U33" t="b">
        <f t="shared" ca="1" si="9"/>
        <v>0</v>
      </c>
      <c r="V33" t="b">
        <f t="shared" ca="1" si="10"/>
        <v>0</v>
      </c>
      <c r="W33" t="b">
        <f t="shared" ca="1" si="11"/>
        <v>1</v>
      </c>
    </row>
    <row r="34" spans="1:23" x14ac:dyDescent="0.3">
      <c r="A34" s="1" t="s">
        <v>39</v>
      </c>
      <c r="B34" t="s">
        <v>214</v>
      </c>
      <c r="C34" s="1" t="s">
        <v>307</v>
      </c>
      <c r="D34" t="s">
        <v>391</v>
      </c>
      <c r="E34" s="9">
        <f t="shared" ca="1" si="0"/>
        <v>44037</v>
      </c>
      <c r="F34" s="14" t="str">
        <f t="shared" ca="1" si="1"/>
        <v>25/07/2020</v>
      </c>
      <c r="G34" t="str">
        <f t="shared" ca="1" si="2"/>
        <v>02:33:22</v>
      </c>
      <c r="H34" s="10">
        <f t="shared" si="13"/>
        <v>7.2916666666666671E-2</v>
      </c>
      <c r="I34" s="10" t="str">
        <f t="shared" si="4"/>
        <v>01:45:00</v>
      </c>
      <c r="J34" t="s">
        <v>1206</v>
      </c>
      <c r="K34" t="s">
        <v>630</v>
      </c>
      <c r="L34" s="13">
        <v>7.2916666666666671E-2</v>
      </c>
      <c r="M34" s="13"/>
      <c r="N34" s="3" t="str">
        <f t="shared" ca="1" si="12"/>
        <v>('BarbaraNevi','Barbara','25/07/2020','02:33:22','01:45:00',NULL,'AVEN8')</v>
      </c>
      <c r="O34" s="13" t="str">
        <f t="shared" ca="1" si="5"/>
        <v>INSERT INTO VISIONE (nomeAccount,nomeUtente,data,ora,minutoArrivo,codEpisodio,codFilm) VALUES ('BarbaraNevi','Barbara','25/07/2020','02:33:22','01:45:00',NULL,'AVEN8')</v>
      </c>
      <c r="P34" s="13"/>
      <c r="Q34" s="11">
        <f t="shared" ca="1" si="6"/>
        <v>2.9587460043763003E-2</v>
      </c>
      <c r="R34" s="10" t="b">
        <f t="shared" si="7"/>
        <v>0</v>
      </c>
      <c r="S34" s="9">
        <f t="shared" ref="S34:S69" si="14">DATEVALUE(C34)</f>
        <v>43909</v>
      </c>
      <c r="T34" s="9">
        <v>44369</v>
      </c>
      <c r="U34" t="b">
        <f t="shared" ca="1" si="9"/>
        <v>0</v>
      </c>
      <c r="V34" t="b">
        <f t="shared" ca="1" si="10"/>
        <v>0</v>
      </c>
      <c r="W34" t="b">
        <f t="shared" ca="1" si="11"/>
        <v>1</v>
      </c>
    </row>
    <row r="35" spans="1:23" x14ac:dyDescent="0.3">
      <c r="A35" s="1" t="s">
        <v>39</v>
      </c>
      <c r="B35" t="s">
        <v>214</v>
      </c>
      <c r="C35" s="1" t="s">
        <v>307</v>
      </c>
      <c r="D35" t="s">
        <v>393</v>
      </c>
      <c r="E35" s="9">
        <f t="shared" ca="1" si="0"/>
        <v>44288</v>
      </c>
      <c r="F35" s="14" t="str">
        <f t="shared" ca="1" si="1"/>
        <v>02/04/2021</v>
      </c>
      <c r="G35" t="str">
        <f t="shared" ca="1" si="2"/>
        <v>12:04:07</v>
      </c>
      <c r="H35" s="10">
        <f t="shared" si="13"/>
        <v>7.7777777777777779E-2</v>
      </c>
      <c r="I35" s="10" t="str">
        <f t="shared" si="4"/>
        <v>01:52:00</v>
      </c>
      <c r="J35" t="s">
        <v>1206</v>
      </c>
      <c r="K35" t="s">
        <v>631</v>
      </c>
      <c r="L35" s="13">
        <v>7.7777777777777779E-2</v>
      </c>
      <c r="M35" s="13"/>
      <c r="N35" s="3" t="str">
        <f t="shared" ca="1" si="12"/>
        <v>('BarbaraNevi','Elena','02/04/2021','12:04:07','01:52:00',NULL,'AVEN9')</v>
      </c>
      <c r="O35" s="13" t="str">
        <f t="shared" ca="1" si="5"/>
        <v>INSERT INTO VISIONE (nomeAccount,nomeUtente,data,ora,minutoArrivo,codEpisodio,codFilm) VALUES ('BarbaraNevi','Elena','02/04/2021','12:04:07','01:52:00',NULL,'AVEN9')</v>
      </c>
      <c r="P35" s="13"/>
      <c r="Q35" s="11">
        <f t="shared" ca="1" si="6"/>
        <v>0.85035020954520146</v>
      </c>
      <c r="R35" s="10" t="b">
        <f t="shared" si="7"/>
        <v>0</v>
      </c>
      <c r="S35" s="9">
        <f t="shared" si="14"/>
        <v>43909</v>
      </c>
      <c r="T35" s="9">
        <v>44369</v>
      </c>
      <c r="U35" t="b">
        <f t="shared" ca="1" si="9"/>
        <v>0</v>
      </c>
      <c r="V35" t="b">
        <f t="shared" ca="1" si="10"/>
        <v>0</v>
      </c>
      <c r="W35" t="b">
        <f t="shared" ca="1" si="11"/>
        <v>1</v>
      </c>
    </row>
    <row r="36" spans="1:23" x14ac:dyDescent="0.3">
      <c r="A36" s="1" t="s">
        <v>37</v>
      </c>
      <c r="B36" t="s">
        <v>209</v>
      </c>
      <c r="C36" s="1" t="s">
        <v>305</v>
      </c>
      <c r="D36" t="s">
        <v>392</v>
      </c>
      <c r="E36" s="9">
        <f t="shared" ca="1" si="0"/>
        <v>44018</v>
      </c>
      <c r="F36" s="14" t="str">
        <f t="shared" ca="1" si="1"/>
        <v>06/07/2020</v>
      </c>
      <c r="G36" t="str">
        <f t="shared" ca="1" si="2"/>
        <v>15:12:14</v>
      </c>
      <c r="H36" s="10">
        <f t="shared" si="13"/>
        <v>7.3611111111111113E-2</v>
      </c>
      <c r="I36" s="10" t="str">
        <f t="shared" si="4"/>
        <v>01:46:00</v>
      </c>
      <c r="J36" t="s">
        <v>1206</v>
      </c>
      <c r="K36" t="s">
        <v>632</v>
      </c>
      <c r="L36" s="13">
        <v>7.3611111111111113E-2</v>
      </c>
      <c r="M36" s="13"/>
      <c r="N36" s="3" t="str">
        <f t="shared" ca="1" si="12"/>
        <v>('HelenaBoccalupo','Helena','06/07/2020','15:12:14','01:46:00',NULL,'AVEN10')</v>
      </c>
      <c r="O36" s="13" t="str">
        <f t="shared" ca="1" si="5"/>
        <v>INSERT INTO VISIONE (nomeAccount,nomeUtente,data,ora,minutoArrivo,codEpisodio,codFilm) VALUES ('HelenaBoccalupo','Helena','06/07/2020','15:12:14','01:46:00',NULL,'AVEN10')</v>
      </c>
      <c r="P36" s="13"/>
      <c r="Q36" s="11">
        <f t="shared" ca="1" si="6"/>
        <v>0.20177391730167826</v>
      </c>
      <c r="R36" s="10" t="b">
        <f t="shared" si="7"/>
        <v>0</v>
      </c>
      <c r="S36" s="9">
        <f t="shared" si="14"/>
        <v>43910</v>
      </c>
      <c r="T36" s="9">
        <v>44369</v>
      </c>
      <c r="U36" t="b">
        <f t="shared" ca="1" si="9"/>
        <v>0</v>
      </c>
      <c r="V36" t="b">
        <f t="shared" ca="1" si="10"/>
        <v>0</v>
      </c>
      <c r="W36" t="b">
        <f t="shared" ca="1" si="11"/>
        <v>1</v>
      </c>
    </row>
    <row r="37" spans="1:23" x14ac:dyDescent="0.3">
      <c r="A37" s="1" t="s">
        <v>35</v>
      </c>
      <c r="B37" t="s">
        <v>205</v>
      </c>
      <c r="C37" s="1" t="s">
        <v>303</v>
      </c>
      <c r="D37" t="s">
        <v>372</v>
      </c>
      <c r="E37" s="9">
        <f t="shared" ca="1" si="0"/>
        <v>43977</v>
      </c>
      <c r="F37" s="14" t="str">
        <f t="shared" ca="1" si="1"/>
        <v>26/05/2020</v>
      </c>
      <c r="G37" t="str">
        <f t="shared" ca="1" si="2"/>
        <v>19:48:32</v>
      </c>
      <c r="H37" s="10">
        <f t="shared" si="13"/>
        <v>7.2916666666666671E-2</v>
      </c>
      <c r="I37" s="10" t="str">
        <f t="shared" si="4"/>
        <v>01:45:00</v>
      </c>
      <c r="J37" t="s">
        <v>1206</v>
      </c>
      <c r="K37" t="s">
        <v>633</v>
      </c>
      <c r="L37" s="13">
        <v>7.2916666666666671E-2</v>
      </c>
      <c r="M37" s="13"/>
      <c r="N37" s="3" t="str">
        <f t="shared" ca="1" si="12"/>
        <v>('RiccardoErrico','Riccardo','26/05/2020','19:48:32','01:45:00',NULL,'AVEN11')</v>
      </c>
      <c r="O37" s="13" t="str">
        <f t="shared" ca="1" si="5"/>
        <v>INSERT INTO VISIONE (nomeAccount,nomeUtente,data,ora,minutoArrivo,codEpisodio,codFilm) VALUES ('RiccardoErrico','Riccardo','26/05/2020','19:48:32','01:45:00',NULL,'AVEN11')</v>
      </c>
      <c r="P37" s="13"/>
      <c r="Q37" s="11">
        <f t="shared" ca="1" si="6"/>
        <v>0.24185066411216793</v>
      </c>
      <c r="R37" s="10" t="b">
        <f t="shared" si="7"/>
        <v>0</v>
      </c>
      <c r="S37" s="9">
        <f t="shared" si="14"/>
        <v>43911</v>
      </c>
      <c r="T37" s="9">
        <v>44369</v>
      </c>
      <c r="U37" t="b">
        <f t="shared" ca="1" si="9"/>
        <v>0</v>
      </c>
      <c r="V37" t="b">
        <f t="shared" ca="1" si="10"/>
        <v>0</v>
      </c>
      <c r="W37" t="b">
        <f t="shared" ca="1" si="11"/>
        <v>1</v>
      </c>
    </row>
    <row r="38" spans="1:23" x14ac:dyDescent="0.3">
      <c r="A38" s="1" t="s">
        <v>33</v>
      </c>
      <c r="B38" t="s">
        <v>200</v>
      </c>
      <c r="C38" s="1" t="s">
        <v>302</v>
      </c>
      <c r="D38" t="s">
        <v>393</v>
      </c>
      <c r="E38" s="9">
        <f t="shared" ca="1" si="0"/>
        <v>44268</v>
      </c>
      <c r="F38" s="14" t="str">
        <f t="shared" ca="1" si="1"/>
        <v>13/03/2021</v>
      </c>
      <c r="G38" t="str">
        <f t="shared" ca="1" si="2"/>
        <v>20:03:12</v>
      </c>
      <c r="H38" s="10">
        <f t="shared" si="13"/>
        <v>7.7777777777777779E-2</v>
      </c>
      <c r="I38" s="10" t="str">
        <f t="shared" si="4"/>
        <v>01:52:00</v>
      </c>
      <c r="J38" t="s">
        <v>1206</v>
      </c>
      <c r="K38" t="s">
        <v>634</v>
      </c>
      <c r="L38" s="13">
        <v>7.7777777777777779E-2</v>
      </c>
      <c r="M38" s="13"/>
      <c r="N38" s="3" t="str">
        <f t="shared" ca="1" si="12"/>
        <v>('ElenaDelia','Elena','13/03/2021','20:03:12','01:52:00',NULL,'AVEN12')</v>
      </c>
      <c r="O38" s="13" t="str">
        <f t="shared" ca="1" si="5"/>
        <v>INSERT INTO VISIONE (nomeAccount,nomeUtente,data,ora,minutoArrivo,codEpisodio,codFilm) VALUES ('ElenaDelia','Elena','13/03/2021','20:03:12','01:52:00',NULL,'AVEN12')</v>
      </c>
      <c r="P38" s="13"/>
      <c r="Q38" s="11">
        <f t="shared" ca="1" si="6"/>
        <v>0.67862555547681025</v>
      </c>
      <c r="R38" s="10" t="b">
        <f t="shared" si="7"/>
        <v>0</v>
      </c>
      <c r="S38" s="9">
        <f t="shared" si="14"/>
        <v>43912</v>
      </c>
      <c r="T38" s="9">
        <v>44369</v>
      </c>
      <c r="U38" t="b">
        <f t="shared" ca="1" si="9"/>
        <v>0</v>
      </c>
      <c r="V38" t="b">
        <f t="shared" ca="1" si="10"/>
        <v>0</v>
      </c>
      <c r="W38" t="b">
        <f t="shared" ca="1" si="11"/>
        <v>1</v>
      </c>
    </row>
    <row r="39" spans="1:23" x14ac:dyDescent="0.3">
      <c r="A39" s="1" t="s">
        <v>33</v>
      </c>
      <c r="B39" t="s">
        <v>200</v>
      </c>
      <c r="C39" s="1" t="s">
        <v>302</v>
      </c>
      <c r="D39" t="s">
        <v>371</v>
      </c>
      <c r="E39" s="9">
        <f t="shared" ca="1" si="0"/>
        <v>43999</v>
      </c>
      <c r="F39" s="14" t="str">
        <f t="shared" ca="1" si="1"/>
        <v>17/06/2020</v>
      </c>
      <c r="G39" t="str">
        <f t="shared" ca="1" si="2"/>
        <v>16:17:24</v>
      </c>
      <c r="H39" s="10">
        <f t="shared" si="13"/>
        <v>7.0833333333333331E-2</v>
      </c>
      <c r="I39" s="10" t="str">
        <f t="shared" si="4"/>
        <v>01:42:00</v>
      </c>
      <c r="J39" t="s">
        <v>1206</v>
      </c>
      <c r="K39" t="s">
        <v>635</v>
      </c>
      <c r="L39" s="13">
        <v>7.0833333333333331E-2</v>
      </c>
      <c r="M39" s="13"/>
      <c r="N39" s="3" t="str">
        <f t="shared" ca="1" si="12"/>
        <v>('ElenaDelia','Chiara','17/06/2020','16:17:24','01:42:00',NULL,'AVEN13')</v>
      </c>
      <c r="O39" s="13" t="str">
        <f t="shared" ca="1" si="5"/>
        <v>INSERT INTO VISIONE (nomeAccount,nomeUtente,data,ora,minutoArrivo,codEpisodio,codFilm) VALUES ('ElenaDelia','Chiara','17/06/2020','16:17:24','01:42:00',NULL,'AVEN13')</v>
      </c>
      <c r="P39" s="13"/>
      <c r="Q39" s="11">
        <f t="shared" ca="1" si="6"/>
        <v>0.33280250794500454</v>
      </c>
      <c r="R39" s="10" t="b">
        <f t="shared" si="7"/>
        <v>0</v>
      </c>
      <c r="S39" s="9">
        <f t="shared" si="14"/>
        <v>43912</v>
      </c>
      <c r="T39" s="9">
        <v>44369</v>
      </c>
      <c r="U39" t="b">
        <f t="shared" ca="1" si="9"/>
        <v>0</v>
      </c>
      <c r="V39" t="b">
        <f t="shared" ca="1" si="10"/>
        <v>0</v>
      </c>
      <c r="W39" t="b">
        <f t="shared" ca="1" si="11"/>
        <v>1</v>
      </c>
    </row>
    <row r="40" spans="1:23" x14ac:dyDescent="0.3">
      <c r="A40" s="1" t="s">
        <v>33</v>
      </c>
      <c r="B40" t="s">
        <v>200</v>
      </c>
      <c r="C40" s="1" t="s">
        <v>302</v>
      </c>
      <c r="D40" t="s">
        <v>404</v>
      </c>
      <c r="E40" s="9">
        <f t="shared" ca="1" si="0"/>
        <v>44218</v>
      </c>
      <c r="F40" s="14" t="str">
        <f t="shared" ca="1" si="1"/>
        <v>22/01/2021</v>
      </c>
      <c r="G40" t="str">
        <f t="shared" ca="1" si="2"/>
        <v>08:58:28</v>
      </c>
      <c r="H40" s="10">
        <f t="shared" si="13"/>
        <v>4.027777777777778E-2</v>
      </c>
      <c r="I40" s="10" t="str">
        <f t="shared" si="4"/>
        <v>00:58:00</v>
      </c>
      <c r="J40" t="s">
        <v>1206</v>
      </c>
      <c r="K40" t="s">
        <v>692</v>
      </c>
      <c r="L40" s="13">
        <v>4.027777777777778E-2</v>
      </c>
      <c r="N40" s="3" t="str">
        <f t="shared" ca="1" si="12"/>
        <v>('ElenaDelia','Mattia','22/01/2021','08:58:28','00:58:00',NULL,'DIS1')</v>
      </c>
      <c r="O40" s="13" t="str">
        <f t="shared" ca="1" si="5"/>
        <v>INSERT INTO VISIONE (nomeAccount,nomeUtente,data,ora,minutoArrivo,codEpisodio,codFilm) VALUES ('ElenaDelia','Mattia','22/01/2021','08:58:28','00:58:00',NULL,'DIS1')</v>
      </c>
      <c r="Q40" s="11">
        <f t="shared" ca="1" si="6"/>
        <v>0.37443719468324987</v>
      </c>
      <c r="R40" s="10" t="b">
        <f t="shared" si="7"/>
        <v>0</v>
      </c>
      <c r="S40" s="9">
        <f t="shared" si="14"/>
        <v>43912</v>
      </c>
      <c r="T40" s="9">
        <v>44369</v>
      </c>
      <c r="U40" t="b">
        <f t="shared" ca="1" si="9"/>
        <v>0</v>
      </c>
      <c r="V40" t="b">
        <f t="shared" ca="1" si="10"/>
        <v>0</v>
      </c>
      <c r="W40" t="b">
        <f t="shared" ca="1" si="11"/>
        <v>1</v>
      </c>
    </row>
    <row r="41" spans="1:23" x14ac:dyDescent="0.3">
      <c r="A41" s="1" t="s">
        <v>31</v>
      </c>
      <c r="B41" t="s">
        <v>196</v>
      </c>
      <c r="C41" s="1" t="s">
        <v>297</v>
      </c>
      <c r="D41" t="s">
        <v>393</v>
      </c>
      <c r="E41" s="9">
        <f t="shared" ca="1" si="0"/>
        <v>44244</v>
      </c>
      <c r="F41" s="14" t="str">
        <f t="shared" ca="1" si="1"/>
        <v>17/02/2021</v>
      </c>
      <c r="G41" t="str">
        <f t="shared" ca="1" si="2"/>
        <v>02:50:45</v>
      </c>
      <c r="H41" s="10">
        <f t="shared" si="13"/>
        <v>6.25E-2</v>
      </c>
      <c r="I41" s="10" t="str">
        <f t="shared" si="4"/>
        <v>01:30:00</v>
      </c>
      <c r="J41" t="s">
        <v>1206</v>
      </c>
      <c r="K41" t="s">
        <v>691</v>
      </c>
      <c r="L41" s="13">
        <v>6.25E-2</v>
      </c>
      <c r="N41" s="3" t="str">
        <f t="shared" ca="1" si="12"/>
        <v>('ElenaRobertaNucibella','Elena','17/02/2021','02:50:45','01:30:00',NULL,'DIS2')</v>
      </c>
      <c r="O41" s="13" t="str">
        <f t="shared" ca="1" si="5"/>
        <v>INSERT INTO VISIONE (nomeAccount,nomeUtente,data,ora,minutoArrivo,codEpisodio,codFilm) VALUES ('ElenaRobertaNucibella','Elena','17/02/2021','02:50:45','01:30:00',NULL,'DIS2')</v>
      </c>
      <c r="Q41" s="11">
        <f t="shared" ca="1" si="6"/>
        <v>0.98741899704814196</v>
      </c>
      <c r="R41" s="10" t="b">
        <f t="shared" si="7"/>
        <v>0</v>
      </c>
      <c r="S41" s="9">
        <f t="shared" si="14"/>
        <v>44023</v>
      </c>
      <c r="T41" s="9">
        <v>44369</v>
      </c>
      <c r="U41" t="b">
        <f t="shared" ca="1" si="9"/>
        <v>0</v>
      </c>
      <c r="V41" t="b">
        <f t="shared" ca="1" si="10"/>
        <v>0</v>
      </c>
      <c r="W41" t="b">
        <f t="shared" ca="1" si="11"/>
        <v>1</v>
      </c>
    </row>
    <row r="42" spans="1:23" x14ac:dyDescent="0.3">
      <c r="A42" s="1" t="s">
        <v>69</v>
      </c>
      <c r="B42" t="s">
        <v>270</v>
      </c>
      <c r="C42" s="1" t="s">
        <v>291</v>
      </c>
      <c r="D42" t="s">
        <v>364</v>
      </c>
      <c r="E42" s="9">
        <f t="shared" ca="1" si="0"/>
        <v>44202</v>
      </c>
      <c r="F42" s="14" t="str">
        <f t="shared" ca="1" si="1"/>
        <v>06/01/2021</v>
      </c>
      <c r="G42" t="str">
        <f t="shared" ca="1" si="2"/>
        <v>01:52:46</v>
      </c>
      <c r="H42" s="10">
        <f t="shared" si="13"/>
        <v>4.1666666666666664E-2</v>
      </c>
      <c r="I42" s="10" t="str">
        <f t="shared" si="4"/>
        <v>01:00:00</v>
      </c>
      <c r="J42" t="s">
        <v>1206</v>
      </c>
      <c r="K42" t="s">
        <v>690</v>
      </c>
      <c r="L42" s="13">
        <v>4.1666666666666664E-2</v>
      </c>
      <c r="N42" s="3" t="str">
        <f t="shared" ca="1" si="12"/>
        <v>('JavisDoparconi','Javis','06/01/2021','01:52:46','01:00:00',NULL,'DIS3')</v>
      </c>
      <c r="O42" s="13" t="str">
        <f t="shared" ca="1" si="5"/>
        <v>INSERT INTO VISIONE (nomeAccount,nomeUtente,data,ora,minutoArrivo,codEpisodio,codFilm) VALUES ('JavisDoparconi','Javis','06/01/2021','01:52:46','01:00:00',NULL,'DIS3')</v>
      </c>
      <c r="Q42" s="11">
        <f t="shared" ca="1" si="6"/>
        <v>0.18896018322481611</v>
      </c>
      <c r="R42" s="10" t="b">
        <f t="shared" si="7"/>
        <v>0</v>
      </c>
      <c r="S42" s="9">
        <f t="shared" si="14"/>
        <v>44024</v>
      </c>
      <c r="T42" s="9">
        <v>44369</v>
      </c>
      <c r="U42" t="b">
        <f t="shared" ca="1" si="9"/>
        <v>0</v>
      </c>
      <c r="V42" t="b">
        <f t="shared" ca="1" si="10"/>
        <v>0</v>
      </c>
      <c r="W42" t="b">
        <f t="shared" ca="1" si="11"/>
        <v>1</v>
      </c>
    </row>
    <row r="43" spans="1:23" x14ac:dyDescent="0.3">
      <c r="A43" s="1" t="s">
        <v>69</v>
      </c>
      <c r="B43" t="s">
        <v>270</v>
      </c>
      <c r="C43" s="1" t="s">
        <v>291</v>
      </c>
      <c r="D43" t="s">
        <v>376</v>
      </c>
      <c r="E43" s="9">
        <f t="shared" ca="1" si="0"/>
        <v>44025</v>
      </c>
      <c r="F43" s="14" t="str">
        <f t="shared" ca="1" si="1"/>
        <v>13/07/2020</v>
      </c>
      <c r="G43" t="str">
        <f t="shared" ca="1" si="2"/>
        <v>22:33:24</v>
      </c>
      <c r="H43" s="10">
        <f t="shared" si="13"/>
        <v>5.2083333333333336E-2</v>
      </c>
      <c r="I43" s="10" t="str">
        <f t="shared" si="4"/>
        <v>01:15:00</v>
      </c>
      <c r="J43" t="s">
        <v>1206</v>
      </c>
      <c r="K43" t="s">
        <v>689</v>
      </c>
      <c r="L43" s="13">
        <v>5.2083333333333336E-2</v>
      </c>
      <c r="N43" s="3" t="str">
        <f t="shared" ca="1" si="12"/>
        <v>('JavisDoparconi','Simone','13/07/2020','22:33:24','01:15:00',NULL,'DIS4')</v>
      </c>
      <c r="O43" s="13" t="str">
        <f t="shared" ca="1" si="5"/>
        <v>INSERT INTO VISIONE (nomeAccount,nomeUtente,data,ora,minutoArrivo,codEpisodio,codFilm) VALUES ('JavisDoparconi','Simone','13/07/2020','22:33:24','01:15:00',NULL,'DIS4')</v>
      </c>
      <c r="Q43" s="11">
        <f t="shared" ca="1" si="6"/>
        <v>0.68950007855535866</v>
      </c>
      <c r="R43" s="10" t="b">
        <f t="shared" si="7"/>
        <v>0</v>
      </c>
      <c r="S43" s="9">
        <f t="shared" si="14"/>
        <v>44024</v>
      </c>
      <c r="T43" s="9">
        <v>44369</v>
      </c>
      <c r="U43" t="b">
        <f t="shared" ca="1" si="9"/>
        <v>0</v>
      </c>
      <c r="V43" t="b">
        <f t="shared" ca="1" si="10"/>
        <v>0</v>
      </c>
      <c r="W43" t="b">
        <f t="shared" ca="1" si="11"/>
        <v>1</v>
      </c>
    </row>
    <row r="44" spans="1:23" x14ac:dyDescent="0.3">
      <c r="A44" s="1" t="s">
        <v>29</v>
      </c>
      <c r="B44" t="s">
        <v>191</v>
      </c>
      <c r="C44" s="1" t="s">
        <v>291</v>
      </c>
      <c r="D44" t="s">
        <v>396</v>
      </c>
      <c r="E44" s="9">
        <f t="shared" ca="1" si="0"/>
        <v>44041</v>
      </c>
      <c r="F44" s="14" t="str">
        <f t="shared" ca="1" si="1"/>
        <v>29/07/2020</v>
      </c>
      <c r="G44" t="str">
        <f t="shared" ca="1" si="2"/>
        <v>20:06:05</v>
      </c>
      <c r="H44" s="10">
        <f t="shared" si="13"/>
        <v>5.9027777777777783E-2</v>
      </c>
      <c r="I44" s="10" t="str">
        <f t="shared" si="4"/>
        <v>01:25:00</v>
      </c>
      <c r="J44" t="s">
        <v>1206</v>
      </c>
      <c r="K44" t="s">
        <v>688</v>
      </c>
      <c r="L44" s="13">
        <v>5.9027777777777783E-2</v>
      </c>
      <c r="N44" s="3" t="str">
        <f t="shared" ca="1" si="12"/>
        <v>('BeatriceNazari','Beatrice','29/07/2020','20:06:05','01:25:00',NULL,'DIS5')</v>
      </c>
      <c r="O44" s="13" t="str">
        <f t="shared" ca="1" si="5"/>
        <v>INSERT INTO VISIONE (nomeAccount,nomeUtente,data,ora,minutoArrivo,codEpisodio,codFilm) VALUES ('BeatriceNazari','Beatrice','29/07/2020','20:06:05','01:25:00',NULL,'DIS5')</v>
      </c>
      <c r="Q44" s="11">
        <f t="shared" ca="1" si="6"/>
        <v>0.72856376674655043</v>
      </c>
      <c r="R44" s="10" t="b">
        <f t="shared" si="7"/>
        <v>0</v>
      </c>
      <c r="S44" s="9">
        <f t="shared" si="14"/>
        <v>44024</v>
      </c>
      <c r="T44" s="9">
        <v>44369</v>
      </c>
      <c r="U44" t="b">
        <f t="shared" ca="1" si="9"/>
        <v>0</v>
      </c>
      <c r="V44" t="b">
        <f t="shared" ca="1" si="10"/>
        <v>0</v>
      </c>
      <c r="W44" t="b">
        <f t="shared" ca="1" si="11"/>
        <v>1</v>
      </c>
    </row>
    <row r="45" spans="1:23" x14ac:dyDescent="0.3">
      <c r="A45" s="1" t="s">
        <v>29</v>
      </c>
      <c r="B45" t="s">
        <v>191</v>
      </c>
      <c r="C45" s="1" t="s">
        <v>291</v>
      </c>
      <c r="D45" t="s">
        <v>405</v>
      </c>
      <c r="E45" s="9">
        <f t="shared" ca="1" si="0"/>
        <v>44232</v>
      </c>
      <c r="F45" s="14" t="str">
        <f t="shared" ca="1" si="1"/>
        <v>05/02/2021</v>
      </c>
      <c r="G45" t="str">
        <f t="shared" ca="1" si="2"/>
        <v>11:40:29</v>
      </c>
      <c r="H45" s="10">
        <f t="shared" si="13"/>
        <v>6.25E-2</v>
      </c>
      <c r="I45" s="10" t="str">
        <f t="shared" si="4"/>
        <v>01:30:00</v>
      </c>
      <c r="J45" t="s">
        <v>1206</v>
      </c>
      <c r="K45" t="s">
        <v>687</v>
      </c>
      <c r="L45" s="13">
        <v>6.25E-2</v>
      </c>
      <c r="N45" s="3" t="str">
        <f t="shared" ca="1" si="12"/>
        <v>('BeatriceNazari','Maicol','05/02/2021','11:40:29','01:30:00',NULL,'DIS6')</v>
      </c>
      <c r="O45" s="13" t="str">
        <f t="shared" ca="1" si="5"/>
        <v>INSERT INTO VISIONE (nomeAccount,nomeUtente,data,ora,minutoArrivo,codEpisodio,codFilm) VALUES ('BeatriceNazari','Maicol','05/02/2021','11:40:29','01:30:00',NULL,'DIS6')</v>
      </c>
      <c r="Q45" s="11">
        <f t="shared" ca="1" si="6"/>
        <v>0.66975540001903167</v>
      </c>
      <c r="R45" s="10" t="b">
        <f t="shared" si="7"/>
        <v>0</v>
      </c>
      <c r="S45" s="9">
        <f t="shared" si="14"/>
        <v>44024</v>
      </c>
      <c r="T45" s="9">
        <v>44369</v>
      </c>
      <c r="U45" t="b">
        <f t="shared" ca="1" si="9"/>
        <v>0</v>
      </c>
      <c r="V45" t="b">
        <f t="shared" ca="1" si="10"/>
        <v>0</v>
      </c>
      <c r="W45" t="b">
        <f t="shared" ca="1" si="11"/>
        <v>1</v>
      </c>
    </row>
    <row r="46" spans="1:23" x14ac:dyDescent="0.3">
      <c r="A46" s="1" t="s">
        <v>25</v>
      </c>
      <c r="B46" t="s">
        <v>178</v>
      </c>
      <c r="C46" s="1" t="s">
        <v>291</v>
      </c>
      <c r="D46" t="s">
        <v>398</v>
      </c>
      <c r="E46" s="9">
        <f t="shared" ca="1" si="0"/>
        <v>44099</v>
      </c>
      <c r="F46" s="14" t="str">
        <f t="shared" ca="1" si="1"/>
        <v>25/09/2020</v>
      </c>
      <c r="G46" t="str">
        <f t="shared" ca="1" si="2"/>
        <v>09:42:41</v>
      </c>
      <c r="H46" s="10">
        <f t="shared" si="13"/>
        <v>4.3055555555555562E-2</v>
      </c>
      <c r="I46" s="10" t="str">
        <f t="shared" si="4"/>
        <v>01:02:00</v>
      </c>
      <c r="J46" t="s">
        <v>1206</v>
      </c>
      <c r="K46" t="s">
        <v>686</v>
      </c>
      <c r="L46" s="13">
        <v>4.3055555555555562E-2</v>
      </c>
      <c r="N46" s="3" t="str">
        <f t="shared" ca="1" si="12"/>
        <v>('AntoniaRosaMicotti','Antonia','25/09/2020','09:42:41','01:02:00',NULL,'DIS7')</v>
      </c>
      <c r="O46" s="13" t="str">
        <f t="shared" ca="1" si="5"/>
        <v>INSERT INTO VISIONE (nomeAccount,nomeUtente,data,ora,minutoArrivo,codEpisodio,codFilm) VALUES ('AntoniaRosaMicotti','Antonia','25/09/2020','09:42:41','01:02:00',NULL,'DIS7')</v>
      </c>
      <c r="Q46" s="11">
        <f t="shared" ca="1" si="6"/>
        <v>0.38157374239049091</v>
      </c>
      <c r="R46" s="10" t="b">
        <f t="shared" si="7"/>
        <v>0</v>
      </c>
      <c r="S46" s="9">
        <f t="shared" si="14"/>
        <v>44024</v>
      </c>
      <c r="T46" s="9">
        <v>44369</v>
      </c>
      <c r="U46" t="b">
        <f t="shared" ca="1" si="9"/>
        <v>0</v>
      </c>
      <c r="V46" t="b">
        <f t="shared" ca="1" si="10"/>
        <v>0</v>
      </c>
      <c r="W46" t="b">
        <f t="shared" ca="1" si="11"/>
        <v>1</v>
      </c>
    </row>
    <row r="47" spans="1:23" x14ac:dyDescent="0.3">
      <c r="A47" s="1" t="s">
        <v>27</v>
      </c>
      <c r="B47" t="s">
        <v>186</v>
      </c>
      <c r="C47" s="1" t="s">
        <v>293</v>
      </c>
      <c r="D47" t="s">
        <v>397</v>
      </c>
      <c r="E47" s="9">
        <f t="shared" ca="1" si="0"/>
        <v>44116</v>
      </c>
      <c r="F47" s="14" t="str">
        <f t="shared" ca="1" si="1"/>
        <v>12/10/2020</v>
      </c>
      <c r="G47" t="str">
        <f t="shared" ca="1" si="2"/>
        <v>18:58:47</v>
      </c>
      <c r="H47" s="10">
        <f t="shared" si="13"/>
        <v>5.1388888888888894E-2</v>
      </c>
      <c r="I47" s="10" t="str">
        <f t="shared" si="4"/>
        <v>01:14:00</v>
      </c>
      <c r="J47" t="s">
        <v>1206</v>
      </c>
      <c r="K47" t="s">
        <v>685</v>
      </c>
      <c r="L47" s="13">
        <v>5.1388888888888894E-2</v>
      </c>
      <c r="N47" s="3" t="str">
        <f t="shared" ca="1" si="12"/>
        <v>('ZenoneVega','Zenone','12/10/2020','18:58:47','01:14:00',NULL,'DIS8')</v>
      </c>
      <c r="O47" s="13" t="str">
        <f t="shared" ca="1" si="5"/>
        <v>INSERT INTO VISIONE (nomeAccount,nomeUtente,data,ora,minutoArrivo,codEpisodio,codFilm) VALUES ('ZenoneVega','Zenone','12/10/2020','18:58:47','01:14:00',NULL,'DIS8')</v>
      </c>
      <c r="Q47" s="11">
        <f t="shared" ca="1" si="6"/>
        <v>0.24352948404353658</v>
      </c>
      <c r="R47" s="10" t="b">
        <f t="shared" si="7"/>
        <v>0</v>
      </c>
      <c r="S47" s="9">
        <f t="shared" si="14"/>
        <v>44025</v>
      </c>
      <c r="T47" s="9">
        <v>44369</v>
      </c>
      <c r="U47" t="b">
        <f t="shared" ca="1" si="9"/>
        <v>0</v>
      </c>
      <c r="V47" t="b">
        <f t="shared" ca="1" si="10"/>
        <v>0</v>
      </c>
      <c r="W47" t="b">
        <f t="shared" ca="1" si="11"/>
        <v>1</v>
      </c>
    </row>
    <row r="48" spans="1:23" x14ac:dyDescent="0.3">
      <c r="A48" s="1" t="s">
        <v>27</v>
      </c>
      <c r="B48" t="s">
        <v>186</v>
      </c>
      <c r="C48" s="1" t="s">
        <v>293</v>
      </c>
      <c r="D48" t="s">
        <v>406</v>
      </c>
      <c r="E48" s="9">
        <f t="shared" ca="1" si="0"/>
        <v>44154</v>
      </c>
      <c r="F48" s="14" t="str">
        <f t="shared" ca="1" si="1"/>
        <v>19/11/2020</v>
      </c>
      <c r="G48" t="str">
        <f t="shared" ca="1" si="2"/>
        <v>17:19:16</v>
      </c>
      <c r="H48" s="10">
        <f t="shared" si="13"/>
        <v>9.0277777777777776E-2</v>
      </c>
      <c r="I48" s="10" t="str">
        <f t="shared" si="4"/>
        <v>02:10:00</v>
      </c>
      <c r="J48" t="s">
        <v>1206</v>
      </c>
      <c r="K48" t="s">
        <v>499</v>
      </c>
      <c r="L48" s="13">
        <v>9.0277777777777776E-2</v>
      </c>
      <c r="N48" s="3" t="str">
        <f t="shared" ca="1" si="12"/>
        <v>('ZenoneVega','Michelle','19/11/2020','17:19:16','02:10:00',NULL,'WARN1')</v>
      </c>
      <c r="O48" s="13" t="str">
        <f t="shared" ca="1" si="5"/>
        <v>INSERT INTO VISIONE (nomeAccount,nomeUtente,data,ora,minutoArrivo,codEpisodio,codFilm) VALUES ('ZenoneVega','Michelle','19/11/2020','17:19:16','02:10:00',NULL,'WARN1')</v>
      </c>
      <c r="Q48" s="11">
        <f t="shared" ca="1" si="6"/>
        <v>0.23077377833210155</v>
      </c>
      <c r="R48" s="10" t="b">
        <f t="shared" si="7"/>
        <v>0</v>
      </c>
      <c r="S48" s="9">
        <f t="shared" si="14"/>
        <v>44025</v>
      </c>
      <c r="T48" s="9">
        <v>44369</v>
      </c>
      <c r="U48" t="b">
        <f t="shared" ca="1" si="9"/>
        <v>0</v>
      </c>
      <c r="V48" t="b">
        <f t="shared" ca="1" si="10"/>
        <v>0</v>
      </c>
      <c r="W48" t="b">
        <f t="shared" ca="1" si="11"/>
        <v>1</v>
      </c>
    </row>
    <row r="49" spans="1:23" x14ac:dyDescent="0.3">
      <c r="A49" s="1" t="s">
        <v>21</v>
      </c>
      <c r="B49" t="s">
        <v>162</v>
      </c>
      <c r="C49" s="1" t="s">
        <v>287</v>
      </c>
      <c r="D49" t="s">
        <v>400</v>
      </c>
      <c r="E49" s="9">
        <f t="shared" ca="1" si="0"/>
        <v>44341</v>
      </c>
      <c r="F49" s="14" t="str">
        <f t="shared" ca="1" si="1"/>
        <v>25/05/2021</v>
      </c>
      <c r="G49" t="str">
        <f t="shared" ca="1" si="2"/>
        <v>21:18:39</v>
      </c>
      <c r="H49" s="10">
        <f t="shared" si="13"/>
        <v>8.819444444444445E-2</v>
      </c>
      <c r="I49" s="10" t="str">
        <f t="shared" si="4"/>
        <v>02:07:00</v>
      </c>
      <c r="J49" t="s">
        <v>1206</v>
      </c>
      <c r="K49" t="s">
        <v>500</v>
      </c>
      <c r="L49" s="13">
        <v>8.819444444444445E-2</v>
      </c>
      <c r="N49" s="3" t="str">
        <f t="shared" ca="1" si="12"/>
        <v>('TonyReggio','Tony','25/05/2021','21:18:39','02:07:00',NULL,'WARN2')</v>
      </c>
      <c r="O49" s="13" t="str">
        <f t="shared" ca="1" si="5"/>
        <v>INSERT INTO VISIONE (nomeAccount,nomeUtente,data,ora,minutoArrivo,codEpisodio,codFilm) VALUES ('TonyReggio','Tony','25/05/2021','21:18:39','02:07:00',NULL,'WARN2')</v>
      </c>
      <c r="Q49" s="11">
        <f t="shared" ca="1" si="6"/>
        <v>0.43190692928725205</v>
      </c>
      <c r="R49" s="10" t="b">
        <f t="shared" si="7"/>
        <v>0</v>
      </c>
      <c r="S49" s="9">
        <f t="shared" si="14"/>
        <v>44028</v>
      </c>
      <c r="T49" s="9">
        <v>44369</v>
      </c>
      <c r="U49" t="b">
        <f t="shared" ca="1" si="9"/>
        <v>0</v>
      </c>
      <c r="V49" t="b">
        <f t="shared" ca="1" si="10"/>
        <v>0</v>
      </c>
      <c r="W49" t="b">
        <f t="shared" ca="1" si="11"/>
        <v>1</v>
      </c>
    </row>
    <row r="50" spans="1:23" x14ac:dyDescent="0.3">
      <c r="A50" s="1" t="s">
        <v>21</v>
      </c>
      <c r="B50" t="s">
        <v>162</v>
      </c>
      <c r="C50" s="1" t="s">
        <v>287</v>
      </c>
      <c r="D50" t="s">
        <v>412</v>
      </c>
      <c r="E50" s="9">
        <f t="shared" ca="1" si="0"/>
        <v>44221</v>
      </c>
      <c r="F50" s="14" t="str">
        <f t="shared" ca="1" si="1"/>
        <v>25/01/2021</v>
      </c>
      <c r="G50" t="str">
        <f t="shared" ca="1" si="2"/>
        <v>11:17:35</v>
      </c>
      <c r="H50" s="10">
        <f t="shared" si="13"/>
        <v>9.7222222222222224E-2</v>
      </c>
      <c r="I50" s="10" t="str">
        <f t="shared" si="4"/>
        <v>02:20:00</v>
      </c>
      <c r="J50" t="s">
        <v>1206</v>
      </c>
      <c r="K50" t="s">
        <v>501</v>
      </c>
      <c r="L50" s="13">
        <v>9.7222222222222224E-2</v>
      </c>
      <c r="N50" s="3" t="str">
        <f t="shared" ca="1" si="12"/>
        <v>('TonyReggio','Dante','25/01/2021','11:17:35','02:20:00',NULL,'WARN3')</v>
      </c>
      <c r="O50" s="13" t="str">
        <f t="shared" ca="1" si="5"/>
        <v>INSERT INTO VISIONE (nomeAccount,nomeUtente,data,ora,minutoArrivo,codEpisodio,codFilm) VALUES ('TonyReggio','Dante','25/01/2021','11:17:35','02:20:00',NULL,'WARN3')</v>
      </c>
      <c r="Q50" s="11">
        <f t="shared" ca="1" si="6"/>
        <v>0.52377393000912487</v>
      </c>
      <c r="R50" s="10" t="b">
        <f t="shared" si="7"/>
        <v>0</v>
      </c>
      <c r="S50" s="9">
        <f t="shared" si="14"/>
        <v>44028</v>
      </c>
      <c r="T50" s="9">
        <v>44369</v>
      </c>
      <c r="U50" t="b">
        <f t="shared" ca="1" si="9"/>
        <v>0</v>
      </c>
      <c r="V50" t="b">
        <f t="shared" ca="1" si="10"/>
        <v>0</v>
      </c>
      <c r="W50" t="b">
        <f t="shared" ca="1" si="11"/>
        <v>1</v>
      </c>
    </row>
    <row r="51" spans="1:23" x14ac:dyDescent="0.3">
      <c r="A51" s="1" t="s">
        <v>19</v>
      </c>
      <c r="B51" t="s">
        <v>156</v>
      </c>
      <c r="C51" s="1" t="s">
        <v>286</v>
      </c>
      <c r="D51" t="s">
        <v>401</v>
      </c>
      <c r="E51" s="9">
        <f t="shared" ca="1" si="0"/>
        <v>44143</v>
      </c>
      <c r="F51" s="14" t="str">
        <f t="shared" ca="1" si="1"/>
        <v>08/11/2020</v>
      </c>
      <c r="G51" t="str">
        <f t="shared" ca="1" si="2"/>
        <v>05:06:10</v>
      </c>
      <c r="H51" s="10">
        <f t="shared" si="13"/>
        <v>9.375E-2</v>
      </c>
      <c r="I51" s="10" t="str">
        <f t="shared" si="4"/>
        <v>02:15:00</v>
      </c>
      <c r="J51" t="s">
        <v>1206</v>
      </c>
      <c r="K51" t="s">
        <v>502</v>
      </c>
      <c r="L51" s="13">
        <v>9.375E-2</v>
      </c>
      <c r="N51" s="3" t="str">
        <f t="shared" ca="1" si="12"/>
        <v>('DomenicoMondadori','Domenico','08/11/2020','05:06:10','02:15:00',NULL,'WARN4')</v>
      </c>
      <c r="O51" s="13" t="str">
        <f t="shared" ca="1" si="5"/>
        <v>INSERT INTO VISIONE (nomeAccount,nomeUtente,data,ora,minutoArrivo,codEpisodio,codFilm) VALUES ('DomenicoMondadori','Domenico','08/11/2020','05:06:10','02:15:00',NULL,'WARN4')</v>
      </c>
      <c r="Q51" s="11">
        <f t="shared" ca="1" si="6"/>
        <v>0.1412121083139628</v>
      </c>
      <c r="R51" s="10" t="b">
        <f t="shared" si="7"/>
        <v>0</v>
      </c>
      <c r="S51" s="9">
        <f t="shared" si="14"/>
        <v>44029</v>
      </c>
      <c r="T51" s="9">
        <v>44369</v>
      </c>
      <c r="U51" t="b">
        <f t="shared" ca="1" si="9"/>
        <v>0</v>
      </c>
      <c r="V51" t="b">
        <f t="shared" ca="1" si="10"/>
        <v>0</v>
      </c>
      <c r="W51" t="b">
        <f t="shared" ca="1" si="11"/>
        <v>1</v>
      </c>
    </row>
    <row r="52" spans="1:23" x14ac:dyDescent="0.3">
      <c r="A52" s="1" t="s">
        <v>19</v>
      </c>
      <c r="B52" t="s">
        <v>156</v>
      </c>
      <c r="C52" s="1" t="s">
        <v>286</v>
      </c>
      <c r="D52" t="s">
        <v>374</v>
      </c>
      <c r="E52" s="9">
        <f t="shared" ca="1" si="0"/>
        <v>44275</v>
      </c>
      <c r="F52" s="14" t="str">
        <f t="shared" ca="1" si="1"/>
        <v>20/03/2021</v>
      </c>
      <c r="G52" t="str">
        <f t="shared" ca="1" si="2"/>
        <v>08:23:17</v>
      </c>
      <c r="H52" s="10">
        <f t="shared" si="13"/>
        <v>8.6805555555555566E-2</v>
      </c>
      <c r="I52" s="10" t="str">
        <f t="shared" si="4"/>
        <v>02:05:00</v>
      </c>
      <c r="J52" t="s">
        <v>1206</v>
      </c>
      <c r="K52" t="s">
        <v>503</v>
      </c>
      <c r="L52" s="13">
        <v>8.6805555555555566E-2</v>
      </c>
      <c r="N52" s="3" t="str">
        <f t="shared" ca="1" si="12"/>
        <v>('DomenicoMondadori','Lucia','20/03/2021','08:23:17','02:05:00',NULL,'WARN5')</v>
      </c>
      <c r="O52" s="13" t="str">
        <f t="shared" ca="1" si="5"/>
        <v>INSERT INTO VISIONE (nomeAccount,nomeUtente,data,ora,minutoArrivo,codEpisodio,codFilm) VALUES ('DomenicoMondadori','Lucia','20/03/2021','08:23:17','02:05:00',NULL,'WARN5')</v>
      </c>
      <c r="Q52" s="11">
        <f t="shared" ca="1" si="6"/>
        <v>0.49704703659687932</v>
      </c>
      <c r="R52" s="10" t="b">
        <f t="shared" si="7"/>
        <v>0</v>
      </c>
      <c r="S52" s="9">
        <f t="shared" si="14"/>
        <v>44029</v>
      </c>
      <c r="T52" s="9">
        <v>44369</v>
      </c>
      <c r="U52" t="b">
        <f t="shared" ca="1" si="9"/>
        <v>0</v>
      </c>
      <c r="V52" t="b">
        <f t="shared" ca="1" si="10"/>
        <v>0</v>
      </c>
      <c r="W52" t="b">
        <f t="shared" ca="1" si="11"/>
        <v>1</v>
      </c>
    </row>
    <row r="53" spans="1:23" x14ac:dyDescent="0.3">
      <c r="A53" s="1" t="s">
        <v>19</v>
      </c>
      <c r="B53" t="s">
        <v>156</v>
      </c>
      <c r="C53" s="1" t="s">
        <v>286</v>
      </c>
      <c r="D53" t="s">
        <v>375</v>
      </c>
      <c r="E53" s="9">
        <f t="shared" ca="1" si="0"/>
        <v>44106</v>
      </c>
      <c r="F53" s="14" t="str">
        <f t="shared" ca="1" si="1"/>
        <v>02/10/2020</v>
      </c>
      <c r="G53" t="str">
        <f t="shared" ca="1" si="2"/>
        <v>09:35:08</v>
      </c>
      <c r="H53" s="10">
        <f t="shared" si="13"/>
        <v>9.1666666666666674E-2</v>
      </c>
      <c r="I53" s="10" t="str">
        <f t="shared" si="4"/>
        <v>02:12:00</v>
      </c>
      <c r="J53" t="s">
        <v>1206</v>
      </c>
      <c r="K53" t="s">
        <v>504</v>
      </c>
      <c r="L53" s="13">
        <v>9.1666666666666674E-2</v>
      </c>
      <c r="N53" s="3" t="str">
        <f t="shared" ca="1" si="12"/>
        <v>('DomenicoMondadori','Camilla','02/10/2020','09:35:08','02:12:00',NULL,'WARN6')</v>
      </c>
      <c r="O53" s="13" t="str">
        <f t="shared" ca="1" si="5"/>
        <v>INSERT INTO VISIONE (nomeAccount,nomeUtente,data,ora,minutoArrivo,codEpisodio,codFilm) VALUES ('DomenicoMondadori','Camilla','02/10/2020','09:35:08','02:12:00',NULL,'WARN6')</v>
      </c>
      <c r="Q53" s="11">
        <f t="shared" ca="1" si="6"/>
        <v>0.48028402477466359</v>
      </c>
      <c r="R53" s="10" t="b">
        <f t="shared" si="7"/>
        <v>0</v>
      </c>
      <c r="S53" s="9">
        <f t="shared" si="14"/>
        <v>44029</v>
      </c>
      <c r="T53" s="9">
        <v>44369</v>
      </c>
      <c r="U53" t="b">
        <f t="shared" ca="1" si="9"/>
        <v>0</v>
      </c>
      <c r="V53" t="b">
        <f t="shared" ca="1" si="10"/>
        <v>0</v>
      </c>
      <c r="W53" t="b">
        <f t="shared" ca="1" si="11"/>
        <v>1</v>
      </c>
    </row>
    <row r="54" spans="1:23" x14ac:dyDescent="0.3">
      <c r="A54" s="1" t="s">
        <v>19</v>
      </c>
      <c r="B54" t="s">
        <v>156</v>
      </c>
      <c r="C54" s="1" t="s">
        <v>286</v>
      </c>
      <c r="D54" t="s">
        <v>378</v>
      </c>
      <c r="E54" s="9">
        <f t="shared" ca="1" si="0"/>
        <v>44041</v>
      </c>
      <c r="F54" s="14" t="str">
        <f t="shared" ca="1" si="1"/>
        <v>29/07/2020</v>
      </c>
      <c r="G54" t="str">
        <f t="shared" ca="1" si="2"/>
        <v>17:55:07</v>
      </c>
      <c r="H54" s="10">
        <f t="shared" si="13"/>
        <v>9.5138888888888884E-2</v>
      </c>
      <c r="I54" s="10" t="str">
        <f t="shared" si="4"/>
        <v>02:17:00</v>
      </c>
      <c r="J54" t="s">
        <v>1206</v>
      </c>
      <c r="K54" t="s">
        <v>505</v>
      </c>
      <c r="L54" s="13">
        <v>9.5138888888888884E-2</v>
      </c>
      <c r="N54" s="3" t="str">
        <f t="shared" ca="1" si="12"/>
        <v>('DomenicoMondadori','Sofia','29/07/2020','17:55:07','02:17:00',NULL,'WARN7')</v>
      </c>
      <c r="O54" s="13" t="str">
        <f t="shared" ca="1" si="5"/>
        <v>INSERT INTO VISIONE (nomeAccount,nomeUtente,data,ora,minutoArrivo,codEpisodio,codFilm) VALUES ('DomenicoMondadori','Sofia','29/07/2020','17:55:07','02:17:00',NULL,'WARN7')</v>
      </c>
      <c r="Q54" s="11">
        <f t="shared" ca="1" si="6"/>
        <v>0.28936429681244036</v>
      </c>
      <c r="R54" s="10" t="b">
        <f t="shared" si="7"/>
        <v>0</v>
      </c>
      <c r="S54" s="9">
        <f t="shared" si="14"/>
        <v>44029</v>
      </c>
      <c r="T54" s="9">
        <v>44369</v>
      </c>
      <c r="U54" t="b">
        <f t="shared" ca="1" si="9"/>
        <v>0</v>
      </c>
      <c r="V54" t="b">
        <f t="shared" ca="1" si="10"/>
        <v>0</v>
      </c>
      <c r="W54" t="b">
        <f t="shared" ca="1" si="11"/>
        <v>1</v>
      </c>
    </row>
    <row r="55" spans="1:23" x14ac:dyDescent="0.3">
      <c r="A55" s="1" t="s">
        <v>45</v>
      </c>
      <c r="B55" t="s">
        <v>229</v>
      </c>
      <c r="C55" s="1" t="s">
        <v>312</v>
      </c>
      <c r="D55" t="s">
        <v>388</v>
      </c>
      <c r="E55" s="9">
        <f t="shared" ca="1" si="0"/>
        <v>44200</v>
      </c>
      <c r="F55" s="14" t="str">
        <f t="shared" ca="1" si="1"/>
        <v>04/01/2021</v>
      </c>
      <c r="G55" t="str">
        <f t="shared" ca="1" si="2"/>
        <v>18:11:20</v>
      </c>
      <c r="H55" s="10">
        <f t="shared" si="13"/>
        <v>0.10069444444444443</v>
      </c>
      <c r="I55" s="10" t="str">
        <f t="shared" si="4"/>
        <v>02:25:00</v>
      </c>
      <c r="J55" t="s">
        <v>1206</v>
      </c>
      <c r="K55" t="s">
        <v>506</v>
      </c>
      <c r="L55" s="13">
        <v>0.10069444444444443</v>
      </c>
      <c r="N55" s="3" t="str">
        <f t="shared" ca="1" si="12"/>
        <v>('PaoloManfredi','Paolo','04/01/2021','18:11:20','02:25:00',NULL,'WARN8')</v>
      </c>
      <c r="O55" s="13" t="str">
        <f t="shared" ca="1" si="5"/>
        <v>INSERT INTO VISIONE (nomeAccount,nomeUtente,data,ora,minutoArrivo,codEpisodio,codFilm) VALUES ('PaoloManfredi','Paolo','04/01/2021','18:11:20','02:25:00',NULL,'WARN8')</v>
      </c>
      <c r="Q55" s="11">
        <f t="shared" ca="1" si="6"/>
        <v>0.62486382780275596</v>
      </c>
      <c r="R55" s="10" t="b">
        <f t="shared" si="7"/>
        <v>0</v>
      </c>
      <c r="S55" s="9">
        <f t="shared" si="14"/>
        <v>44120</v>
      </c>
      <c r="T55" s="9">
        <v>44369</v>
      </c>
      <c r="U55" t="b">
        <f t="shared" ca="1" si="9"/>
        <v>0</v>
      </c>
      <c r="V55" t="b">
        <f t="shared" ca="1" si="10"/>
        <v>0</v>
      </c>
      <c r="W55" t="b">
        <f t="shared" ca="1" si="11"/>
        <v>1</v>
      </c>
    </row>
    <row r="56" spans="1:23" x14ac:dyDescent="0.3">
      <c r="A56" s="1" t="s">
        <v>45</v>
      </c>
      <c r="B56" t="s">
        <v>229</v>
      </c>
      <c r="C56" s="1" t="s">
        <v>312</v>
      </c>
      <c r="D56" t="s">
        <v>394</v>
      </c>
      <c r="E56" s="9">
        <f t="shared" ca="1" si="0"/>
        <v>44244</v>
      </c>
      <c r="F56" s="14" t="str">
        <f t="shared" ca="1" si="1"/>
        <v>17/02/2021</v>
      </c>
      <c r="G56" t="str">
        <f t="shared" ca="1" si="2"/>
        <v>19:15:58</v>
      </c>
      <c r="H56" s="10">
        <f t="shared" si="13"/>
        <v>6.805555555555555E-2</v>
      </c>
      <c r="I56" s="10" t="str">
        <f t="shared" si="4"/>
        <v>01:38:00</v>
      </c>
      <c r="J56" t="s">
        <v>1206</v>
      </c>
      <c r="K56" t="s">
        <v>559</v>
      </c>
      <c r="L56" s="13">
        <v>6.805555555555555E-2</v>
      </c>
      <c r="N56" s="3" t="str">
        <f t="shared" ca="1" si="12"/>
        <v>('PaoloManfredi','Nicola','17/02/2021','19:15:58','01:38:00',NULL,'HOR1')</v>
      </c>
      <c r="O56" s="13" t="str">
        <f t="shared" ca="1" si="5"/>
        <v>INSERT INTO VISIONE (nomeAccount,nomeUtente,data,ora,minutoArrivo,codEpisodio,codFilm) VALUES ('PaoloManfredi','Nicola','17/02/2021','19:15:58','01:38:00',NULL,'HOR1')</v>
      </c>
      <c r="Q56" s="11">
        <f t="shared" ca="1" si="6"/>
        <v>0.78150724025198048</v>
      </c>
      <c r="R56" s="10" t="b">
        <f t="shared" si="7"/>
        <v>0</v>
      </c>
      <c r="S56" s="9">
        <f t="shared" si="14"/>
        <v>44120</v>
      </c>
      <c r="T56" s="9">
        <v>44369</v>
      </c>
      <c r="U56" t="b">
        <f t="shared" ca="1" si="9"/>
        <v>0</v>
      </c>
      <c r="V56" t="b">
        <f t="shared" ca="1" si="10"/>
        <v>0</v>
      </c>
      <c r="W56" t="b">
        <f t="shared" ca="1" si="11"/>
        <v>1</v>
      </c>
    </row>
    <row r="57" spans="1:23" x14ac:dyDescent="0.3">
      <c r="A57" s="1" t="s">
        <v>45</v>
      </c>
      <c r="B57" t="s">
        <v>229</v>
      </c>
      <c r="C57" s="1" t="s">
        <v>312</v>
      </c>
      <c r="D57" t="s">
        <v>395</v>
      </c>
      <c r="E57" s="9">
        <f t="shared" ca="1" si="0"/>
        <v>44336</v>
      </c>
      <c r="F57" s="14" t="str">
        <f t="shared" ca="1" si="1"/>
        <v>20/05/2021</v>
      </c>
      <c r="G57" t="str">
        <f t="shared" ca="1" si="2"/>
        <v>01:03:57</v>
      </c>
      <c r="H57" s="10">
        <f t="shared" si="13"/>
        <v>7.0833333333333331E-2</v>
      </c>
      <c r="I57" s="10" t="str">
        <f t="shared" si="4"/>
        <v>01:42:00</v>
      </c>
      <c r="J57" t="s">
        <v>1206</v>
      </c>
      <c r="K57" t="s">
        <v>560</v>
      </c>
      <c r="L57" s="13">
        <v>7.0833333333333331E-2</v>
      </c>
      <c r="N57" s="3" t="str">
        <f t="shared" ca="1" si="12"/>
        <v>('PaoloManfredi','Tommaso','20/05/2021','01:03:57','01:42:00',NULL,'HOR2')</v>
      </c>
      <c r="O57" s="13" t="str">
        <f t="shared" ca="1" si="5"/>
        <v>INSERT INTO VISIONE (nomeAccount,nomeUtente,data,ora,minutoArrivo,codEpisodio,codFilm) VALUES ('PaoloManfredi','Tommaso','20/05/2021','01:03:57','01:42:00',NULL,'HOR2')</v>
      </c>
      <c r="Q57" s="11">
        <f t="shared" ca="1" si="6"/>
        <v>0.49758263212757015</v>
      </c>
      <c r="R57" s="10" t="b">
        <f t="shared" si="7"/>
        <v>0</v>
      </c>
      <c r="S57" s="9">
        <f t="shared" si="14"/>
        <v>44120</v>
      </c>
      <c r="T57" s="9">
        <v>44369</v>
      </c>
      <c r="U57" t="b">
        <f t="shared" ca="1" si="9"/>
        <v>0</v>
      </c>
      <c r="V57" t="b">
        <f t="shared" ca="1" si="10"/>
        <v>0</v>
      </c>
      <c r="W57" t="b">
        <f t="shared" ca="1" si="11"/>
        <v>1</v>
      </c>
    </row>
    <row r="58" spans="1:23" x14ac:dyDescent="0.3">
      <c r="A58" s="1" t="s">
        <v>45</v>
      </c>
      <c r="B58" t="s">
        <v>229</v>
      </c>
      <c r="C58" s="1" t="s">
        <v>312</v>
      </c>
      <c r="D58" t="s">
        <v>390</v>
      </c>
      <c r="E58" s="9">
        <f t="shared" ca="1" si="0"/>
        <v>44133</v>
      </c>
      <c r="F58" s="14" t="str">
        <f t="shared" ca="1" si="1"/>
        <v>29/10/2020</v>
      </c>
      <c r="G58" t="str">
        <f t="shared" ca="1" si="2"/>
        <v>06:25:18</v>
      </c>
      <c r="H58" s="10">
        <f t="shared" si="13"/>
        <v>7.4305555555555555E-2</v>
      </c>
      <c r="I58" s="10" t="str">
        <f t="shared" si="4"/>
        <v>01:47:00</v>
      </c>
      <c r="J58" t="s">
        <v>1206</v>
      </c>
      <c r="K58" t="s">
        <v>561</v>
      </c>
      <c r="L58" s="13">
        <v>7.4305555555555555E-2</v>
      </c>
      <c r="N58" s="3" t="str">
        <f t="shared" ca="1" si="12"/>
        <v>('PaoloManfredi','Michele','29/10/2020','06:25:18','01:47:00',NULL,'HOR3')</v>
      </c>
      <c r="O58" s="13" t="str">
        <f t="shared" ca="1" si="5"/>
        <v>INSERT INTO VISIONE (nomeAccount,nomeUtente,data,ora,minutoArrivo,codEpisodio,codFilm) VALUES ('PaoloManfredi','Michele','29/10/2020','06:25:18','01:47:00',NULL,'HOR3')</v>
      </c>
      <c r="Q58" s="11">
        <f t="shared" ca="1" si="6"/>
        <v>0.4170514883191474</v>
      </c>
      <c r="R58" s="10" t="b">
        <f t="shared" si="7"/>
        <v>0</v>
      </c>
      <c r="S58" s="9">
        <f t="shared" si="14"/>
        <v>44120</v>
      </c>
      <c r="T58" s="9">
        <v>44369</v>
      </c>
      <c r="U58" t="b">
        <f t="shared" ca="1" si="9"/>
        <v>0</v>
      </c>
      <c r="V58" t="b">
        <f t="shared" ca="1" si="10"/>
        <v>0</v>
      </c>
      <c r="W58" t="b">
        <f t="shared" ca="1" si="11"/>
        <v>1</v>
      </c>
    </row>
    <row r="59" spans="1:23" x14ac:dyDescent="0.3">
      <c r="A59" s="1" t="s">
        <v>45</v>
      </c>
      <c r="B59" t="s">
        <v>229</v>
      </c>
      <c r="C59" s="1" t="s">
        <v>312</v>
      </c>
      <c r="D59" t="s">
        <v>403</v>
      </c>
      <c r="E59" s="9">
        <f t="shared" ca="1" si="0"/>
        <v>44233</v>
      </c>
      <c r="F59" s="14" t="str">
        <f t="shared" ca="1" si="1"/>
        <v>06/02/2021</v>
      </c>
      <c r="G59" t="str">
        <f t="shared" ca="1" si="2"/>
        <v>15:44:51</v>
      </c>
      <c r="H59" s="10">
        <f t="shared" si="13"/>
        <v>6.8749999999999992E-2</v>
      </c>
      <c r="I59" s="10" t="str">
        <f t="shared" si="4"/>
        <v>01:39:00</v>
      </c>
      <c r="J59" t="s">
        <v>1206</v>
      </c>
      <c r="K59" t="s">
        <v>562</v>
      </c>
      <c r="L59" s="13">
        <v>6.8749999999999992E-2</v>
      </c>
      <c r="N59" s="3" t="str">
        <f t="shared" ca="1" si="12"/>
        <v>('PaoloManfredi','Carlo','06/02/2021','15:44:51','01:39:00',NULL,'HOR4')</v>
      </c>
      <c r="O59" s="13" t="str">
        <f t="shared" ca="1" si="5"/>
        <v>INSERT INTO VISIONE (nomeAccount,nomeUtente,data,ora,minutoArrivo,codEpisodio,codFilm) VALUES ('PaoloManfredi','Carlo','06/02/2021','15:44:51','01:39:00',NULL,'HOR4')</v>
      </c>
      <c r="Q59" s="11">
        <f t="shared" ca="1" si="6"/>
        <v>0.74472384592032437</v>
      </c>
      <c r="R59" s="10" t="b">
        <f t="shared" si="7"/>
        <v>0</v>
      </c>
      <c r="S59" s="9">
        <f t="shared" si="14"/>
        <v>44120</v>
      </c>
      <c r="T59" s="9">
        <v>44369</v>
      </c>
      <c r="U59" t="b">
        <f t="shared" ca="1" si="9"/>
        <v>0</v>
      </c>
      <c r="V59" t="b">
        <f t="shared" ca="1" si="10"/>
        <v>0</v>
      </c>
      <c r="W59" t="b">
        <f t="shared" ca="1" si="11"/>
        <v>1</v>
      </c>
    </row>
    <row r="60" spans="1:23" x14ac:dyDescent="0.3">
      <c r="A60" s="1" t="s">
        <v>63</v>
      </c>
      <c r="B60" t="s">
        <v>267</v>
      </c>
      <c r="C60" s="1" t="s">
        <v>283</v>
      </c>
      <c r="D60" t="s">
        <v>366</v>
      </c>
      <c r="E60" s="9">
        <f t="shared" ca="1" si="0"/>
        <v>44174</v>
      </c>
      <c r="F60" s="14" t="str">
        <f t="shared" ca="1" si="1"/>
        <v>09/12/2020</v>
      </c>
      <c r="G60" t="str">
        <f t="shared" ca="1" si="2"/>
        <v>16:58:47</v>
      </c>
      <c r="H60" s="10">
        <f t="shared" si="13"/>
        <v>7.7083333333333337E-2</v>
      </c>
      <c r="I60" s="10" t="str">
        <f t="shared" si="4"/>
        <v>01:51:00</v>
      </c>
      <c r="J60" t="s">
        <v>1206</v>
      </c>
      <c r="K60" t="s">
        <v>563</v>
      </c>
      <c r="L60" s="13">
        <v>7.7083333333333337E-2</v>
      </c>
      <c r="N60" s="3" t="str">
        <f t="shared" ca="1" si="12"/>
        <v>('GiadaBitossi','Giada','09/12/2020','16:58:47','01:51:00',NULL,'HOR5')</v>
      </c>
      <c r="O60" s="13" t="str">
        <f t="shared" ca="1" si="5"/>
        <v>INSERT INTO VISIONE (nomeAccount,nomeUtente,data,ora,minutoArrivo,codEpisodio,codFilm) VALUES ('GiadaBitossi','Giada','09/12/2020','16:58:47','01:51:00',NULL,'HOR5')</v>
      </c>
      <c r="Q60" s="11">
        <f t="shared" ca="1" si="6"/>
        <v>0.91029798581847299</v>
      </c>
      <c r="R60" s="10" t="b">
        <f t="shared" si="7"/>
        <v>0</v>
      </c>
      <c r="S60" s="9">
        <f t="shared" si="14"/>
        <v>44121</v>
      </c>
      <c r="T60" s="9">
        <v>44369</v>
      </c>
      <c r="U60" t="b">
        <f t="shared" ca="1" si="9"/>
        <v>0</v>
      </c>
      <c r="V60" t="b">
        <f t="shared" ca="1" si="10"/>
        <v>0</v>
      </c>
      <c r="W60" t="b">
        <f t="shared" ca="1" si="11"/>
        <v>1</v>
      </c>
    </row>
    <row r="61" spans="1:23" x14ac:dyDescent="0.3">
      <c r="A61" s="1" t="s">
        <v>63</v>
      </c>
      <c r="B61" t="s">
        <v>267</v>
      </c>
      <c r="C61" s="1" t="s">
        <v>283</v>
      </c>
      <c r="D61" t="s">
        <v>374</v>
      </c>
      <c r="E61" s="9">
        <f t="shared" ca="1" si="0"/>
        <v>44297</v>
      </c>
      <c r="F61" s="14" t="str">
        <f t="shared" ca="1" si="1"/>
        <v>11/04/2021</v>
      </c>
      <c r="G61" t="str">
        <f t="shared" ca="1" si="2"/>
        <v>08:15:41</v>
      </c>
      <c r="H61" s="10">
        <f t="shared" si="13"/>
        <v>6.0416666666666667E-2</v>
      </c>
      <c r="I61" s="10" t="str">
        <f t="shared" si="4"/>
        <v>01:27:00</v>
      </c>
      <c r="J61" t="s">
        <v>1206</v>
      </c>
      <c r="K61" t="s">
        <v>564</v>
      </c>
      <c r="L61" s="13">
        <v>6.0416666666666667E-2</v>
      </c>
      <c r="N61" s="3" t="str">
        <f t="shared" ca="1" si="12"/>
        <v>('GiadaBitossi','Lucia','11/04/2021','08:15:41','01:27:00',NULL,'HOR6')</v>
      </c>
      <c r="O61" s="13" t="str">
        <f t="shared" ca="1" si="5"/>
        <v>INSERT INTO VISIONE (nomeAccount,nomeUtente,data,ora,minutoArrivo,codEpisodio,codFilm) VALUES ('GiadaBitossi','Lucia','11/04/2021','08:15:41','01:27:00',NULL,'HOR6')</v>
      </c>
      <c r="Q61" s="11">
        <f t="shared" ca="1" si="6"/>
        <v>0.70278478488523199</v>
      </c>
      <c r="R61" s="10" t="b">
        <f t="shared" si="7"/>
        <v>0</v>
      </c>
      <c r="S61" s="9">
        <f t="shared" si="14"/>
        <v>44121</v>
      </c>
      <c r="T61" s="9">
        <v>44369</v>
      </c>
      <c r="U61" t="b">
        <f t="shared" ca="1" si="9"/>
        <v>0</v>
      </c>
      <c r="V61" t="b">
        <f t="shared" ca="1" si="10"/>
        <v>0</v>
      </c>
      <c r="W61" t="b">
        <f t="shared" ca="1" si="11"/>
        <v>1</v>
      </c>
    </row>
    <row r="62" spans="1:23" x14ac:dyDescent="0.3">
      <c r="A62" s="1" t="s">
        <v>63</v>
      </c>
      <c r="B62" t="s">
        <v>267</v>
      </c>
      <c r="C62" s="1" t="s">
        <v>283</v>
      </c>
      <c r="D62" t="s">
        <v>378</v>
      </c>
      <c r="E62" s="9">
        <f t="shared" ca="1" si="0"/>
        <v>44319</v>
      </c>
      <c r="F62" s="14" t="str">
        <f t="shared" ca="1" si="1"/>
        <v>03/05/2021</v>
      </c>
      <c r="G62" t="str">
        <f t="shared" ca="1" si="2"/>
        <v>11:48:19</v>
      </c>
      <c r="H62" s="10">
        <f t="shared" si="13"/>
        <v>8.3333333333333329E-2</v>
      </c>
      <c r="I62" s="10" t="str">
        <f t="shared" si="4"/>
        <v>02:00:00</v>
      </c>
      <c r="J62" t="s">
        <v>1206</v>
      </c>
      <c r="K62" t="s">
        <v>582</v>
      </c>
      <c r="L62" s="13">
        <v>8.3333333333333329E-2</v>
      </c>
      <c r="N62" s="3" t="str">
        <f t="shared" ca="1" si="12"/>
        <v>('GiadaBitossi','Sofia','03/05/2021','11:48:19','02:00:00',NULL,'TWIL1')</v>
      </c>
      <c r="O62" s="13" t="str">
        <f t="shared" ca="1" si="5"/>
        <v>INSERT INTO VISIONE (nomeAccount,nomeUtente,data,ora,minutoArrivo,codEpisodio,codFilm) VALUES ('GiadaBitossi','Sofia','03/05/2021','11:48:19','02:00:00',NULL,'TWIL1')</v>
      </c>
      <c r="Q62" s="11">
        <f t="shared" ca="1" si="6"/>
        <v>0.49733461013833002</v>
      </c>
      <c r="R62" s="10" t="b">
        <f t="shared" si="7"/>
        <v>0</v>
      </c>
      <c r="S62" s="9">
        <f t="shared" si="14"/>
        <v>44121</v>
      </c>
      <c r="T62" s="9">
        <v>44369</v>
      </c>
      <c r="U62" t="b">
        <f t="shared" ca="1" si="9"/>
        <v>0</v>
      </c>
      <c r="V62" t="b">
        <f t="shared" ca="1" si="10"/>
        <v>0</v>
      </c>
      <c r="W62" t="b">
        <f t="shared" ca="1" si="11"/>
        <v>1</v>
      </c>
    </row>
    <row r="63" spans="1:23" x14ac:dyDescent="0.3">
      <c r="A63" s="1" t="s">
        <v>63</v>
      </c>
      <c r="B63" t="s">
        <v>267</v>
      </c>
      <c r="C63" s="1" t="s">
        <v>283</v>
      </c>
      <c r="D63" t="s">
        <v>371</v>
      </c>
      <c r="E63" s="9">
        <f t="shared" ca="1" si="0"/>
        <v>44158</v>
      </c>
      <c r="F63" s="14" t="str">
        <f t="shared" ca="1" si="1"/>
        <v>23/11/2020</v>
      </c>
      <c r="G63" t="str">
        <f t="shared" ca="1" si="2"/>
        <v>08:15:26</v>
      </c>
      <c r="H63" s="10">
        <f t="shared" ref="H63:H94" si="15">L63</f>
        <v>9.7222222222222224E-2</v>
      </c>
      <c r="I63" s="10" t="str">
        <f t="shared" si="4"/>
        <v>02:20:00</v>
      </c>
      <c r="J63" t="s">
        <v>1206</v>
      </c>
      <c r="K63" t="s">
        <v>583</v>
      </c>
      <c r="L63" s="13">
        <v>9.7222222222222224E-2</v>
      </c>
      <c r="N63" s="3" t="str">
        <f t="shared" ca="1" si="12"/>
        <v>('GiadaBitossi','Chiara','23/11/2020','08:15:26','02:20:00',NULL,'TWIL2')</v>
      </c>
      <c r="O63" s="13" t="str">
        <f t="shared" ca="1" si="5"/>
        <v>INSERT INTO VISIONE (nomeAccount,nomeUtente,data,ora,minutoArrivo,codEpisodio,codFilm) VALUES ('GiadaBitossi','Chiara','23/11/2020','08:15:26','02:20:00',NULL,'TWIL2')</v>
      </c>
      <c r="Q63" s="11">
        <f t="shared" ca="1" si="6"/>
        <v>0.29409781685801173</v>
      </c>
      <c r="R63" s="10" t="b">
        <f t="shared" si="7"/>
        <v>0</v>
      </c>
      <c r="S63" s="9">
        <f t="shared" si="14"/>
        <v>44121</v>
      </c>
      <c r="T63" s="9">
        <v>44369</v>
      </c>
      <c r="U63" t="b">
        <f t="shared" ca="1" si="9"/>
        <v>0</v>
      </c>
      <c r="V63" t="b">
        <f t="shared" ca="1" si="10"/>
        <v>0</v>
      </c>
      <c r="W63" t="b">
        <f t="shared" ca="1" si="11"/>
        <v>1</v>
      </c>
    </row>
    <row r="64" spans="1:23" x14ac:dyDescent="0.3">
      <c r="A64" s="1" t="s">
        <v>43</v>
      </c>
      <c r="B64" t="s">
        <v>224</v>
      </c>
      <c r="C64" s="1" t="s">
        <v>283</v>
      </c>
      <c r="D64" t="s">
        <v>389</v>
      </c>
      <c r="E64" s="9">
        <f t="shared" ca="1" si="0"/>
        <v>44140</v>
      </c>
      <c r="F64" s="14" t="str">
        <f t="shared" ca="1" si="1"/>
        <v>05/11/2020</v>
      </c>
      <c r="G64" t="str">
        <f t="shared" ca="1" si="2"/>
        <v>18:09:40</v>
      </c>
      <c r="H64" s="10">
        <f t="shared" si="15"/>
        <v>7.6388888888888895E-2</v>
      </c>
      <c r="I64" s="10" t="str">
        <f t="shared" si="4"/>
        <v>01:50:00</v>
      </c>
      <c r="J64" t="s">
        <v>1206</v>
      </c>
      <c r="K64" t="s">
        <v>584</v>
      </c>
      <c r="L64" s="13">
        <v>7.6388888888888895E-2</v>
      </c>
      <c r="N64" s="3" t="str">
        <f t="shared" ca="1" si="12"/>
        <v>('FrankZanchi','Frank','05/11/2020','18:09:40','01:50:00',NULL,'TWIL3')</v>
      </c>
      <c r="O64" s="13" t="str">
        <f t="shared" ca="1" si="5"/>
        <v>INSERT INTO VISIONE (nomeAccount,nomeUtente,data,ora,minutoArrivo,codEpisodio,codFilm) VALUES ('FrankZanchi','Frank','05/11/2020','18:09:40','01:50:00',NULL,'TWIL3')</v>
      </c>
      <c r="Q64" s="11">
        <f t="shared" ca="1" si="6"/>
        <v>0.28568350297508749</v>
      </c>
      <c r="R64" s="10" t="b">
        <f t="shared" si="7"/>
        <v>0</v>
      </c>
      <c r="S64" s="9">
        <f t="shared" si="14"/>
        <v>44121</v>
      </c>
      <c r="T64" s="9">
        <v>44369</v>
      </c>
      <c r="U64" t="b">
        <f t="shared" ca="1" si="9"/>
        <v>0</v>
      </c>
      <c r="V64" t="b">
        <f t="shared" ca="1" si="10"/>
        <v>0</v>
      </c>
      <c r="W64" t="b">
        <f t="shared" ca="1" si="11"/>
        <v>1</v>
      </c>
    </row>
    <row r="65" spans="1:23" x14ac:dyDescent="0.3">
      <c r="A65" s="1" t="s">
        <v>23</v>
      </c>
      <c r="B65" t="s">
        <v>170</v>
      </c>
      <c r="C65" s="1" t="s">
        <v>283</v>
      </c>
      <c r="D65" t="s">
        <v>399</v>
      </c>
      <c r="E65" s="9">
        <f t="shared" ca="1" si="0"/>
        <v>44296</v>
      </c>
      <c r="F65" s="14" t="str">
        <f t="shared" ca="1" si="1"/>
        <v>10/04/2021</v>
      </c>
      <c r="G65" t="str">
        <f t="shared" ca="1" si="2"/>
        <v>12:31:22</v>
      </c>
      <c r="H65" s="10">
        <f t="shared" si="15"/>
        <v>6.9444444444444434E-2</v>
      </c>
      <c r="I65" s="10" t="str">
        <f t="shared" si="4"/>
        <v>01:40:00</v>
      </c>
      <c r="J65" t="s">
        <v>1206</v>
      </c>
      <c r="K65" t="s">
        <v>623</v>
      </c>
      <c r="L65" s="13">
        <v>6.9444444444444434E-2</v>
      </c>
      <c r="N65" s="3" t="str">
        <f t="shared" ca="1" si="12"/>
        <v>('DarioAzeglioTabegna','Dario','10/04/2021','12:31:22','01:40:00',NULL,'AVEN1')</v>
      </c>
      <c r="O65" s="13" t="str">
        <f t="shared" ca="1" si="5"/>
        <v>INSERT INTO VISIONE (nomeAccount,nomeUtente,data,ora,minutoArrivo,codEpisodio,codFilm) VALUES ('DarioAzeglioTabegna','Dario','10/04/2021','12:31:22','01:40:00',NULL,'AVEN1')</v>
      </c>
      <c r="Q65" s="11">
        <f t="shared" ca="1" si="6"/>
        <v>0.86662912993529739</v>
      </c>
      <c r="R65" s="10" t="b">
        <f t="shared" si="7"/>
        <v>0</v>
      </c>
      <c r="S65" s="9">
        <f t="shared" si="14"/>
        <v>44121</v>
      </c>
      <c r="T65" s="9">
        <v>44369</v>
      </c>
      <c r="U65" t="b">
        <f t="shared" ca="1" si="9"/>
        <v>0</v>
      </c>
      <c r="V65" t="b">
        <f t="shared" ca="1" si="10"/>
        <v>0</v>
      </c>
      <c r="W65" t="b">
        <f t="shared" ca="1" si="11"/>
        <v>1</v>
      </c>
    </row>
    <row r="66" spans="1:23" x14ac:dyDescent="0.3">
      <c r="A66" s="1" t="s">
        <v>23</v>
      </c>
      <c r="B66" t="s">
        <v>170</v>
      </c>
      <c r="C66" s="1" t="s">
        <v>283</v>
      </c>
      <c r="D66" t="s">
        <v>413</v>
      </c>
      <c r="E66" s="9">
        <f t="shared" ref="E66:E129" ca="1" si="16">RANDBETWEEN(C66,T66)</f>
        <v>44185</v>
      </c>
      <c r="F66" s="14" t="str">
        <f t="shared" ref="F66:F129" ca="1" si="17">TEXT(E66,"GG/MM/AAAA")</f>
        <v>20/12/2020</v>
      </c>
      <c r="G66" t="str">
        <f t="shared" ref="G66:G129" ca="1" si="18">TEXT(RAND(),"HH:MM:SS")</f>
        <v>23:12:08</v>
      </c>
      <c r="H66" s="10">
        <f t="shared" si="15"/>
        <v>8.3333333333333329E-2</v>
      </c>
      <c r="I66" s="10" t="str">
        <f t="shared" ref="I66:I129" si="19">TEXT(H66,"HH:MM:SS")</f>
        <v>02:00:00</v>
      </c>
      <c r="J66" t="s">
        <v>1206</v>
      </c>
      <c r="K66" t="s">
        <v>624</v>
      </c>
      <c r="L66" s="13">
        <v>8.3333333333333329E-2</v>
      </c>
      <c r="N66" s="3" t="str">
        <f t="shared" ca="1" si="12"/>
        <v>('DarioAzeglioTabegna','Eugenio','20/12/2020','23:12:08','02:00:00',NULL,'AVEN2')</v>
      </c>
      <c r="O66" s="13" t="str">
        <f t="shared" ref="O66:O129" ca="1" si="20">_xlfn.CONCAT("INSERT INTO VISIONE (",$A$1,",",$D$1,",",$E$1,",",$G$1,",",$H$1,",",$J$1,",",$K$1,") VALUES ",N66)</f>
        <v>INSERT INTO VISIONE (nomeAccount,nomeUtente,data,ora,minutoArrivo,codEpisodio,codFilm) VALUES ('DarioAzeglioTabegna','Eugenio','20/12/2020','23:12:08','02:00:00',NULL,'AVEN2')</v>
      </c>
      <c r="Q66" s="11">
        <f t="shared" ref="Q66:Q129" ca="1" si="21">RAND()</f>
        <v>0.11630395252050996</v>
      </c>
      <c r="R66" s="10" t="b">
        <f t="shared" ref="R66:R129" si="22">H66&lt;L66</f>
        <v>0</v>
      </c>
      <c r="S66" s="9">
        <f t="shared" si="14"/>
        <v>44121</v>
      </c>
      <c r="T66" s="9">
        <v>44369</v>
      </c>
      <c r="U66" t="b">
        <f t="shared" ref="U66:U129" ca="1" si="23">(E66&lt;S66)</f>
        <v>0</v>
      </c>
      <c r="V66" t="b">
        <f t="shared" ref="V66:V129" ca="1" si="24">(E66&gt;T66)</f>
        <v>0</v>
      </c>
      <c r="W66" t="b">
        <f t="shared" ref="W66:W129" ca="1" si="25">AND(E66&gt;S66,E66&lt;T66)</f>
        <v>1</v>
      </c>
    </row>
    <row r="67" spans="1:23" x14ac:dyDescent="0.3">
      <c r="A67" s="1" t="s">
        <v>41</v>
      </c>
      <c r="B67" t="s">
        <v>219</v>
      </c>
      <c r="C67" s="1" t="s">
        <v>309</v>
      </c>
      <c r="D67" t="s">
        <v>390</v>
      </c>
      <c r="E67" s="9">
        <f t="shared" ca="1" si="16"/>
        <v>44202</v>
      </c>
      <c r="F67" s="14" t="str">
        <f t="shared" ca="1" si="17"/>
        <v>06/01/2021</v>
      </c>
      <c r="G67" t="str">
        <f t="shared" ca="1" si="18"/>
        <v>11:08:11</v>
      </c>
      <c r="H67" s="10">
        <f t="shared" si="15"/>
        <v>7.9861111111111105E-2</v>
      </c>
      <c r="I67" s="10" t="str">
        <f t="shared" si="19"/>
        <v>01:55:00</v>
      </c>
      <c r="J67" t="s">
        <v>1206</v>
      </c>
      <c r="K67" t="s">
        <v>625</v>
      </c>
      <c r="L67" s="13">
        <v>7.9861111111111105E-2</v>
      </c>
      <c r="N67" s="3" t="str">
        <f t="shared" ref="N67:N130" ca="1" si="26">_xlfn.CONCAT("('",A67,"','",D67,"','",F67,"','",G67,"','",I67,"',",J67,",'",K67,"')",)</f>
        <v>('MicheleTatiani','Michele','06/01/2021','11:08:11','01:55:00',NULL,'AVEN3')</v>
      </c>
      <c r="O67" s="13" t="str">
        <f t="shared" ca="1" si="20"/>
        <v>INSERT INTO VISIONE (nomeAccount,nomeUtente,data,ora,minutoArrivo,codEpisodio,codFilm) VALUES ('MicheleTatiani','Michele','06/01/2021','11:08:11','01:55:00',NULL,'AVEN3')</v>
      </c>
      <c r="Q67" s="11">
        <f t="shared" ca="1" si="21"/>
        <v>2.1128686747501124E-2</v>
      </c>
      <c r="R67" s="10" t="b">
        <f t="shared" si="22"/>
        <v>0</v>
      </c>
      <c r="S67" s="9">
        <f t="shared" si="14"/>
        <v>44122</v>
      </c>
      <c r="T67" s="9">
        <v>44369</v>
      </c>
      <c r="U67" t="b">
        <f t="shared" ca="1" si="23"/>
        <v>0</v>
      </c>
      <c r="V67" t="b">
        <f t="shared" ca="1" si="24"/>
        <v>0</v>
      </c>
      <c r="W67" t="b">
        <f t="shared" ca="1" si="25"/>
        <v>1</v>
      </c>
    </row>
    <row r="68" spans="1:23" x14ac:dyDescent="0.3">
      <c r="A68" s="1" t="s">
        <v>41</v>
      </c>
      <c r="B68" t="s">
        <v>219</v>
      </c>
      <c r="C68" s="1" t="s">
        <v>309</v>
      </c>
      <c r="D68" t="s">
        <v>377</v>
      </c>
      <c r="E68" s="9">
        <f t="shared" ca="1" si="16"/>
        <v>44243</v>
      </c>
      <c r="F68" s="14" t="str">
        <f t="shared" ca="1" si="17"/>
        <v>16/02/2021</v>
      </c>
      <c r="G68" t="str">
        <f t="shared" ca="1" si="18"/>
        <v>09:42:12</v>
      </c>
      <c r="H68" s="10">
        <f t="shared" si="15"/>
        <v>8.6805555555555566E-2</v>
      </c>
      <c r="I68" s="10" t="str">
        <f t="shared" si="19"/>
        <v>02:05:00</v>
      </c>
      <c r="J68" t="s">
        <v>1206</v>
      </c>
      <c r="K68" t="s">
        <v>626</v>
      </c>
      <c r="L68" s="13">
        <v>8.6805555555555566E-2</v>
      </c>
      <c r="N68" s="3" t="str">
        <f t="shared" ca="1" si="26"/>
        <v>('MicheleTatiani','Andrea','16/02/2021','09:42:12','02:05:00',NULL,'AVEN4')</v>
      </c>
      <c r="O68" s="13" t="str">
        <f t="shared" ca="1" si="20"/>
        <v>INSERT INTO VISIONE (nomeAccount,nomeUtente,data,ora,minutoArrivo,codEpisodio,codFilm) VALUES ('MicheleTatiani','Andrea','16/02/2021','09:42:12','02:05:00',NULL,'AVEN4')</v>
      </c>
      <c r="Q68" s="11">
        <f t="shared" ca="1" si="21"/>
        <v>0.28863545912476274</v>
      </c>
      <c r="R68" s="10" t="b">
        <f t="shared" si="22"/>
        <v>0</v>
      </c>
      <c r="S68" s="9">
        <f t="shared" si="14"/>
        <v>44122</v>
      </c>
      <c r="T68" s="9">
        <v>44369</v>
      </c>
      <c r="U68" t="b">
        <f t="shared" ca="1" si="23"/>
        <v>0</v>
      </c>
      <c r="V68" t="b">
        <f t="shared" ca="1" si="24"/>
        <v>0</v>
      </c>
      <c r="W68" t="b">
        <f t="shared" ca="1" si="25"/>
        <v>1</v>
      </c>
    </row>
    <row r="69" spans="1:23" x14ac:dyDescent="0.3">
      <c r="A69" s="1" t="s">
        <v>41</v>
      </c>
      <c r="B69" t="s">
        <v>219</v>
      </c>
      <c r="C69" s="1" t="s">
        <v>309</v>
      </c>
      <c r="D69" t="s">
        <v>386</v>
      </c>
      <c r="E69" s="9">
        <f t="shared" ca="1" si="16"/>
        <v>44141</v>
      </c>
      <c r="F69" s="14" t="str">
        <f t="shared" ca="1" si="17"/>
        <v>06/11/2020</v>
      </c>
      <c r="G69" t="str">
        <f t="shared" ca="1" si="18"/>
        <v>05:50:15</v>
      </c>
      <c r="H69" s="10">
        <f t="shared" si="15"/>
        <v>9.7222222222222224E-2</v>
      </c>
      <c r="I69" s="10" t="str">
        <f t="shared" si="19"/>
        <v>02:20:00</v>
      </c>
      <c r="J69" t="s">
        <v>1206</v>
      </c>
      <c r="K69" t="s">
        <v>627</v>
      </c>
      <c r="L69" s="13">
        <v>9.7222222222222224E-2</v>
      </c>
      <c r="N69" s="3" t="str">
        <f t="shared" ca="1" si="26"/>
        <v>('MicheleTatiani','Marco','06/11/2020','05:50:15','02:20:00',NULL,'AVEN5')</v>
      </c>
      <c r="O69" s="13" t="str">
        <f t="shared" ca="1" si="20"/>
        <v>INSERT INTO VISIONE (nomeAccount,nomeUtente,data,ora,minutoArrivo,codEpisodio,codFilm) VALUES ('MicheleTatiani','Marco','06/11/2020','05:50:15','02:20:00',NULL,'AVEN5')</v>
      </c>
      <c r="Q69" s="11">
        <f t="shared" ca="1" si="21"/>
        <v>0.98804300061409212</v>
      </c>
      <c r="R69" s="10" t="b">
        <f t="shared" si="22"/>
        <v>0</v>
      </c>
      <c r="S69" s="9">
        <f t="shared" si="14"/>
        <v>44122</v>
      </c>
      <c r="T69" s="9">
        <v>44369</v>
      </c>
      <c r="U69" t="b">
        <f t="shared" ca="1" si="23"/>
        <v>0</v>
      </c>
      <c r="V69" t="b">
        <f t="shared" ca="1" si="24"/>
        <v>0</v>
      </c>
      <c r="W69" t="b">
        <f t="shared" ca="1" si="25"/>
        <v>1</v>
      </c>
    </row>
    <row r="70" spans="1:23" x14ac:dyDescent="0.3">
      <c r="A70" s="1" t="s">
        <v>75</v>
      </c>
      <c r="B70" t="s">
        <v>273</v>
      </c>
      <c r="C70" s="1" t="s">
        <v>355</v>
      </c>
      <c r="D70" t="s">
        <v>361</v>
      </c>
      <c r="E70" s="9">
        <f t="shared" ca="1" si="16"/>
        <v>43879</v>
      </c>
      <c r="F70" s="14" t="str">
        <f t="shared" ca="1" si="17"/>
        <v>18/02/2020</v>
      </c>
      <c r="G70" t="str">
        <f t="shared" ca="1" si="18"/>
        <v>07:12:03</v>
      </c>
      <c r="H70" s="10">
        <f t="shared" si="15"/>
        <v>8.3333333333333329E-2</v>
      </c>
      <c r="I70" s="10" t="str">
        <f t="shared" si="19"/>
        <v>02:00:00</v>
      </c>
      <c r="J70" t="s">
        <v>1206</v>
      </c>
      <c r="K70" t="s">
        <v>628</v>
      </c>
      <c r="L70" s="13">
        <v>8.3333333333333329E-2</v>
      </c>
      <c r="N70" s="3" t="str">
        <f t="shared" ca="1" si="26"/>
        <v>('AssuntaRubini','Assunta','18/02/2020','07:12:03','02:00:00',NULL,'AVEN6')</v>
      </c>
      <c r="O70" s="13" t="str">
        <f t="shared" ca="1" si="20"/>
        <v>INSERT INTO VISIONE (nomeAccount,nomeUtente,data,ora,minutoArrivo,codEpisodio,codFilm) VALUES ('AssuntaRubini','Assunta','18/02/2020','07:12:03','02:00:00',NULL,'AVEN6')</v>
      </c>
      <c r="Q70" s="11">
        <f t="shared" ca="1" si="21"/>
        <v>0.82186645455280438</v>
      </c>
      <c r="R70" s="10" t="b">
        <f t="shared" si="22"/>
        <v>0</v>
      </c>
      <c r="T70" s="9">
        <v>44369</v>
      </c>
      <c r="U70" t="b">
        <f t="shared" ca="1" si="23"/>
        <v>0</v>
      </c>
      <c r="V70" t="b">
        <f t="shared" ca="1" si="24"/>
        <v>0</v>
      </c>
      <c r="W70" t="b">
        <f t="shared" ca="1" si="25"/>
        <v>1</v>
      </c>
    </row>
    <row r="71" spans="1:23" x14ac:dyDescent="0.3">
      <c r="A71" s="1" t="s">
        <v>75</v>
      </c>
      <c r="B71" t="s">
        <v>273</v>
      </c>
      <c r="C71" s="1" t="s">
        <v>355</v>
      </c>
      <c r="D71" t="s">
        <v>370</v>
      </c>
      <c r="E71" s="9">
        <f t="shared" ca="1" si="16"/>
        <v>43907</v>
      </c>
      <c r="F71" s="14" t="str">
        <f t="shared" ca="1" si="17"/>
        <v>17/03/2020</v>
      </c>
      <c r="G71" t="str">
        <f t="shared" ca="1" si="18"/>
        <v>04:39:39</v>
      </c>
      <c r="H71" s="10">
        <f t="shared" si="15"/>
        <v>8.6805555555555566E-2</v>
      </c>
      <c r="I71" s="10" t="str">
        <f t="shared" si="19"/>
        <v>02:05:00</v>
      </c>
      <c r="J71" t="s">
        <v>1206</v>
      </c>
      <c r="K71" t="s">
        <v>629</v>
      </c>
      <c r="L71" s="13">
        <v>8.6805555555555566E-2</v>
      </c>
      <c r="N71" s="3" t="str">
        <f t="shared" ca="1" si="26"/>
        <v>('AssuntaRubini','Maria','17/03/2020','04:39:39','02:05:00',NULL,'AVEN7')</v>
      </c>
      <c r="O71" s="13" t="str">
        <f t="shared" ca="1" si="20"/>
        <v>INSERT INTO VISIONE (nomeAccount,nomeUtente,data,ora,minutoArrivo,codEpisodio,codFilm) VALUES ('AssuntaRubini','Maria','17/03/2020','04:39:39','02:05:00',NULL,'AVEN7')</v>
      </c>
      <c r="Q71" s="11">
        <f t="shared" ca="1" si="21"/>
        <v>0.2693481833804775</v>
      </c>
      <c r="R71" s="10" t="b">
        <f t="shared" si="22"/>
        <v>0</v>
      </c>
      <c r="T71" s="9">
        <v>44369</v>
      </c>
      <c r="U71" t="b">
        <f t="shared" ca="1" si="23"/>
        <v>0</v>
      </c>
      <c r="V71" t="b">
        <f t="shared" ca="1" si="24"/>
        <v>0</v>
      </c>
      <c r="W71" t="b">
        <f t="shared" ca="1" si="25"/>
        <v>1</v>
      </c>
    </row>
    <row r="72" spans="1:23" x14ac:dyDescent="0.3">
      <c r="A72" s="1" t="s">
        <v>75</v>
      </c>
      <c r="B72" t="s">
        <v>273</v>
      </c>
      <c r="C72" s="1" t="s">
        <v>355</v>
      </c>
      <c r="D72" t="s">
        <v>371</v>
      </c>
      <c r="E72" s="9">
        <f t="shared" ca="1" si="16"/>
        <v>44028</v>
      </c>
      <c r="F72" s="14" t="str">
        <f t="shared" ca="1" si="17"/>
        <v>16/07/2020</v>
      </c>
      <c r="G72" t="str">
        <f t="shared" ca="1" si="18"/>
        <v>02:12:13</v>
      </c>
      <c r="H72" s="10">
        <f t="shared" si="15"/>
        <v>7.2916666666666671E-2</v>
      </c>
      <c r="I72" s="10" t="str">
        <f t="shared" si="19"/>
        <v>01:45:00</v>
      </c>
      <c r="J72" t="s">
        <v>1206</v>
      </c>
      <c r="K72" t="s">
        <v>630</v>
      </c>
      <c r="L72" s="13">
        <v>7.2916666666666671E-2</v>
      </c>
      <c r="N72" s="3" t="str">
        <f t="shared" ca="1" si="26"/>
        <v>('AssuntaRubini','Chiara','16/07/2020','02:12:13','01:45:00',NULL,'AVEN8')</v>
      </c>
      <c r="O72" s="13" t="str">
        <f t="shared" ca="1" si="20"/>
        <v>INSERT INTO VISIONE (nomeAccount,nomeUtente,data,ora,minutoArrivo,codEpisodio,codFilm) VALUES ('AssuntaRubini','Chiara','16/07/2020','02:12:13','01:45:00',NULL,'AVEN8')</v>
      </c>
      <c r="Q72" s="11">
        <f t="shared" ca="1" si="21"/>
        <v>0.24033725763778302</v>
      </c>
      <c r="R72" s="10" t="b">
        <f t="shared" si="22"/>
        <v>0</v>
      </c>
      <c r="T72" s="9">
        <v>44369</v>
      </c>
      <c r="U72" t="b">
        <f t="shared" ca="1" si="23"/>
        <v>0</v>
      </c>
      <c r="V72" t="b">
        <f t="shared" ca="1" si="24"/>
        <v>0</v>
      </c>
      <c r="W72" t="b">
        <f t="shared" ca="1" si="25"/>
        <v>1</v>
      </c>
    </row>
    <row r="73" spans="1:23" x14ac:dyDescent="0.3">
      <c r="A73" s="1" t="s">
        <v>73</v>
      </c>
      <c r="B73" t="s">
        <v>272</v>
      </c>
      <c r="C73" s="1" t="s">
        <v>348</v>
      </c>
      <c r="D73" t="s">
        <v>362</v>
      </c>
      <c r="E73" s="9">
        <f t="shared" ca="1" si="16"/>
        <v>44284</v>
      </c>
      <c r="F73" s="14" t="str">
        <f t="shared" ca="1" si="17"/>
        <v>29/03/2021</v>
      </c>
      <c r="G73" t="str">
        <f t="shared" ca="1" si="18"/>
        <v>07:38:02</v>
      </c>
      <c r="H73" s="10">
        <f t="shared" si="15"/>
        <v>7.7777777777777779E-2</v>
      </c>
      <c r="I73" s="10" t="str">
        <f t="shared" si="19"/>
        <v>01:52:00</v>
      </c>
      <c r="J73" t="s">
        <v>1206</v>
      </c>
      <c r="K73" t="s">
        <v>631</v>
      </c>
      <c r="L73" s="13">
        <v>7.7777777777777779E-2</v>
      </c>
      <c r="N73" s="3" t="str">
        <f t="shared" ca="1" si="26"/>
        <v>('GiuliaLetiziaNorbiato','Giulia','29/03/2021','07:38:02','01:52:00',NULL,'AVEN9')</v>
      </c>
      <c r="O73" s="13" t="str">
        <f t="shared" ca="1" si="20"/>
        <v>INSERT INTO VISIONE (nomeAccount,nomeUtente,data,ora,minutoArrivo,codEpisodio,codFilm) VALUES ('GiuliaLetiziaNorbiato','Giulia','29/03/2021','07:38:02','01:52:00',NULL,'AVEN9')</v>
      </c>
      <c r="Q73" s="11">
        <f t="shared" ca="1" si="21"/>
        <v>0.11423367239055837</v>
      </c>
      <c r="R73" s="10" t="b">
        <f t="shared" si="22"/>
        <v>0</v>
      </c>
      <c r="T73" s="9">
        <v>44369</v>
      </c>
      <c r="U73" t="b">
        <f t="shared" ca="1" si="23"/>
        <v>0</v>
      </c>
      <c r="V73" t="b">
        <f t="shared" ca="1" si="24"/>
        <v>0</v>
      </c>
      <c r="W73" t="b">
        <f t="shared" ca="1" si="25"/>
        <v>1</v>
      </c>
    </row>
    <row r="74" spans="1:23" x14ac:dyDescent="0.3">
      <c r="A74" s="1" t="s">
        <v>71</v>
      </c>
      <c r="B74" t="s">
        <v>271</v>
      </c>
      <c r="C74" s="1" t="s">
        <v>347</v>
      </c>
      <c r="D74" t="s">
        <v>363</v>
      </c>
      <c r="E74" s="9">
        <f t="shared" ca="1" si="16"/>
        <v>43840</v>
      </c>
      <c r="F74" s="14" t="str">
        <f t="shared" ca="1" si="17"/>
        <v>10/01/2020</v>
      </c>
      <c r="G74" t="str">
        <f t="shared" ca="1" si="18"/>
        <v>04:52:47</v>
      </c>
      <c r="H74" s="10">
        <f t="shared" si="15"/>
        <v>7.3611111111111113E-2</v>
      </c>
      <c r="I74" s="10" t="str">
        <f t="shared" si="19"/>
        <v>01:46:00</v>
      </c>
      <c r="J74" t="s">
        <v>1206</v>
      </c>
      <c r="K74" t="s">
        <v>632</v>
      </c>
      <c r="L74" s="13">
        <v>7.3611111111111113E-2</v>
      </c>
      <c r="N74" s="3" t="str">
        <f t="shared" ca="1" si="26"/>
        <v>('EttoreDomenici','Ettore','10/01/2020','04:52:47','01:46:00',NULL,'AVEN10')</v>
      </c>
      <c r="O74" s="13" t="str">
        <f t="shared" ca="1" si="20"/>
        <v>INSERT INTO VISIONE (nomeAccount,nomeUtente,data,ora,minutoArrivo,codEpisodio,codFilm) VALUES ('EttoreDomenici','Ettore','10/01/2020','04:52:47','01:46:00',NULL,'AVEN10')</v>
      </c>
      <c r="Q74" s="11">
        <f t="shared" ca="1" si="21"/>
        <v>0.46364846163523599</v>
      </c>
      <c r="R74" s="10" t="b">
        <f t="shared" si="22"/>
        <v>0</v>
      </c>
      <c r="T74" s="9">
        <v>44369</v>
      </c>
      <c r="U74" t="b">
        <f t="shared" ca="1" si="23"/>
        <v>0</v>
      </c>
      <c r="V74" t="b">
        <f t="shared" ca="1" si="24"/>
        <v>0</v>
      </c>
      <c r="W74" t="b">
        <f t="shared" ca="1" si="25"/>
        <v>1</v>
      </c>
    </row>
    <row r="75" spans="1:23" x14ac:dyDescent="0.3">
      <c r="A75" s="1" t="s">
        <v>71</v>
      </c>
      <c r="B75" t="s">
        <v>271</v>
      </c>
      <c r="C75" s="1" t="s">
        <v>347</v>
      </c>
      <c r="D75" t="s">
        <v>372</v>
      </c>
      <c r="E75" s="9">
        <f t="shared" ca="1" si="16"/>
        <v>44217</v>
      </c>
      <c r="F75" s="14" t="str">
        <f t="shared" ca="1" si="17"/>
        <v>21/01/2021</v>
      </c>
      <c r="G75" t="str">
        <f t="shared" ca="1" si="18"/>
        <v>15:36:14</v>
      </c>
      <c r="H75" s="10">
        <f t="shared" si="15"/>
        <v>7.2916666666666671E-2</v>
      </c>
      <c r="I75" s="10" t="str">
        <f t="shared" si="19"/>
        <v>01:45:00</v>
      </c>
      <c r="J75" t="s">
        <v>1206</v>
      </c>
      <c r="K75" t="s">
        <v>633</v>
      </c>
      <c r="L75" s="13">
        <v>7.2916666666666671E-2</v>
      </c>
      <c r="N75" s="3" t="str">
        <f t="shared" ca="1" si="26"/>
        <v>('EttoreDomenici','Riccardo','21/01/2021','15:36:14','01:45:00',NULL,'AVEN11')</v>
      </c>
      <c r="O75" s="13" t="str">
        <f t="shared" ca="1" si="20"/>
        <v>INSERT INTO VISIONE (nomeAccount,nomeUtente,data,ora,minutoArrivo,codEpisodio,codFilm) VALUES ('EttoreDomenici','Riccardo','21/01/2021','15:36:14','01:45:00',NULL,'AVEN11')</v>
      </c>
      <c r="Q75" s="11">
        <f t="shared" ca="1" si="21"/>
        <v>0.73662282097219645</v>
      </c>
      <c r="R75" s="10" t="b">
        <f t="shared" si="22"/>
        <v>0</v>
      </c>
      <c r="T75" s="9">
        <v>44369</v>
      </c>
      <c r="U75" t="b">
        <f t="shared" ca="1" si="23"/>
        <v>0</v>
      </c>
      <c r="V75" t="b">
        <f t="shared" ca="1" si="24"/>
        <v>0</v>
      </c>
      <c r="W75" t="b">
        <f t="shared" ca="1" si="25"/>
        <v>1</v>
      </c>
    </row>
    <row r="76" spans="1:23" x14ac:dyDescent="0.3">
      <c r="A76" s="1" t="s">
        <v>71</v>
      </c>
      <c r="B76" t="s">
        <v>271</v>
      </c>
      <c r="C76" s="1" t="s">
        <v>347</v>
      </c>
      <c r="D76" t="s">
        <v>373</v>
      </c>
      <c r="E76" s="9">
        <f t="shared" ca="1" si="16"/>
        <v>43905</v>
      </c>
      <c r="F76" s="14" t="str">
        <f t="shared" ca="1" si="17"/>
        <v>15/03/2020</v>
      </c>
      <c r="G76" t="str">
        <f t="shared" ca="1" si="18"/>
        <v>00:10:30</v>
      </c>
      <c r="H76" s="10">
        <f t="shared" si="15"/>
        <v>7.7777777777777779E-2</v>
      </c>
      <c r="I76" s="10" t="str">
        <f t="shared" si="19"/>
        <v>01:52:00</v>
      </c>
      <c r="J76" t="s">
        <v>1206</v>
      </c>
      <c r="K76" t="s">
        <v>634</v>
      </c>
      <c r="L76" s="13">
        <v>7.7777777777777779E-2</v>
      </c>
      <c r="N76" s="3" t="str">
        <f t="shared" ca="1" si="26"/>
        <v>('EttoreDomenici','Claudio','15/03/2020','00:10:30','01:52:00',NULL,'AVEN12')</v>
      </c>
      <c r="O76" s="13" t="str">
        <f t="shared" ca="1" si="20"/>
        <v>INSERT INTO VISIONE (nomeAccount,nomeUtente,data,ora,minutoArrivo,codEpisodio,codFilm) VALUES ('EttoreDomenici','Claudio','15/03/2020','00:10:30','01:52:00',NULL,'AVEN12')</v>
      </c>
      <c r="Q76" s="11">
        <f t="shared" ca="1" si="21"/>
        <v>0.91377865902329269</v>
      </c>
      <c r="R76" s="10" t="b">
        <f t="shared" si="22"/>
        <v>0</v>
      </c>
      <c r="T76" s="9">
        <v>44369</v>
      </c>
      <c r="U76" t="b">
        <f t="shared" ca="1" si="23"/>
        <v>0</v>
      </c>
      <c r="V76" t="b">
        <f t="shared" ca="1" si="24"/>
        <v>0</v>
      </c>
      <c r="W76" t="b">
        <f t="shared" ca="1" si="25"/>
        <v>1</v>
      </c>
    </row>
    <row r="77" spans="1:23" x14ac:dyDescent="0.3">
      <c r="A77" s="1" t="s">
        <v>71</v>
      </c>
      <c r="B77" t="s">
        <v>271</v>
      </c>
      <c r="C77" s="1" t="s">
        <v>347</v>
      </c>
      <c r="D77" t="s">
        <v>362</v>
      </c>
      <c r="E77" s="9">
        <f t="shared" ca="1" si="16"/>
        <v>43849</v>
      </c>
      <c r="F77" s="14" t="str">
        <f t="shared" ca="1" si="17"/>
        <v>19/01/2020</v>
      </c>
      <c r="G77" t="str">
        <f t="shared" ca="1" si="18"/>
        <v>14:40:33</v>
      </c>
      <c r="H77" s="10">
        <f t="shared" si="15"/>
        <v>7.0833333333333331E-2</v>
      </c>
      <c r="I77" s="10" t="str">
        <f t="shared" si="19"/>
        <v>01:42:00</v>
      </c>
      <c r="J77" t="s">
        <v>1206</v>
      </c>
      <c r="K77" t="s">
        <v>635</v>
      </c>
      <c r="L77" s="13">
        <v>7.0833333333333331E-2</v>
      </c>
      <c r="N77" s="3" t="str">
        <f t="shared" ca="1" si="26"/>
        <v>('EttoreDomenici','Giulia','19/01/2020','14:40:33','01:42:00',NULL,'AVEN13')</v>
      </c>
      <c r="O77" s="13" t="str">
        <f t="shared" ca="1" si="20"/>
        <v>INSERT INTO VISIONE (nomeAccount,nomeUtente,data,ora,minutoArrivo,codEpisodio,codFilm) VALUES ('EttoreDomenici','Giulia','19/01/2020','14:40:33','01:42:00',NULL,'AVEN13')</v>
      </c>
      <c r="Q77" s="11">
        <f t="shared" ca="1" si="21"/>
        <v>0.41910215945328499</v>
      </c>
      <c r="R77" s="10" t="b">
        <f t="shared" si="22"/>
        <v>0</v>
      </c>
      <c r="T77" s="9">
        <v>44369</v>
      </c>
      <c r="U77" t="b">
        <f t="shared" ca="1" si="23"/>
        <v>0</v>
      </c>
      <c r="V77" t="b">
        <f t="shared" ca="1" si="24"/>
        <v>0</v>
      </c>
      <c r="W77" t="b">
        <f t="shared" ca="1" si="25"/>
        <v>1</v>
      </c>
    </row>
    <row r="78" spans="1:23" x14ac:dyDescent="0.3">
      <c r="A78" s="1" t="s">
        <v>71</v>
      </c>
      <c r="B78" t="s">
        <v>271</v>
      </c>
      <c r="C78" s="1" t="s">
        <v>347</v>
      </c>
      <c r="D78" t="s">
        <v>374</v>
      </c>
      <c r="E78" s="9">
        <f t="shared" ca="1" si="16"/>
        <v>44171</v>
      </c>
      <c r="F78" s="14" t="str">
        <f t="shared" ca="1" si="17"/>
        <v>06/12/2020</v>
      </c>
      <c r="G78" t="str">
        <f t="shared" ca="1" si="18"/>
        <v>12:20:27</v>
      </c>
      <c r="H78" s="10">
        <f t="shared" si="15"/>
        <v>4.027777777777778E-2</v>
      </c>
      <c r="I78" s="10" t="str">
        <f t="shared" si="19"/>
        <v>00:58:00</v>
      </c>
      <c r="J78" t="s">
        <v>1206</v>
      </c>
      <c r="K78" t="s">
        <v>692</v>
      </c>
      <c r="L78" s="13">
        <v>4.027777777777778E-2</v>
      </c>
      <c r="N78" s="3" t="str">
        <f t="shared" ca="1" si="26"/>
        <v>('EttoreDomenici','Lucia','06/12/2020','12:20:27','00:58:00',NULL,'DIS1')</v>
      </c>
      <c r="O78" s="13" t="str">
        <f t="shared" ca="1" si="20"/>
        <v>INSERT INTO VISIONE (nomeAccount,nomeUtente,data,ora,minutoArrivo,codEpisodio,codFilm) VALUES ('EttoreDomenici','Lucia','06/12/2020','12:20:27','00:58:00',NULL,'DIS1')</v>
      </c>
      <c r="Q78" s="11">
        <f t="shared" ca="1" si="21"/>
        <v>0.53507245625492394</v>
      </c>
      <c r="R78" s="10" t="b">
        <f t="shared" si="22"/>
        <v>0</v>
      </c>
      <c r="T78" s="9">
        <v>44369</v>
      </c>
      <c r="U78" t="b">
        <f t="shared" ca="1" si="23"/>
        <v>0</v>
      </c>
      <c r="V78" t="b">
        <f t="shared" ca="1" si="24"/>
        <v>0</v>
      </c>
      <c r="W78" t="b">
        <f t="shared" ca="1" si="25"/>
        <v>1</v>
      </c>
    </row>
    <row r="79" spans="1:23" x14ac:dyDescent="0.3">
      <c r="A79" s="1" t="s">
        <v>67</v>
      </c>
      <c r="B79" t="s">
        <v>269</v>
      </c>
      <c r="C79" s="1" t="s">
        <v>343</v>
      </c>
      <c r="D79" t="s">
        <v>365</v>
      </c>
      <c r="E79" s="9">
        <f t="shared" ca="1" si="16"/>
        <v>43854</v>
      </c>
      <c r="F79" s="14" t="str">
        <f t="shared" ca="1" si="17"/>
        <v>24/01/2020</v>
      </c>
      <c r="G79" t="str">
        <f t="shared" ca="1" si="18"/>
        <v>19:00:32</v>
      </c>
      <c r="H79" s="10">
        <f t="shared" si="15"/>
        <v>6.25E-2</v>
      </c>
      <c r="I79" s="10" t="str">
        <f t="shared" si="19"/>
        <v>01:30:00</v>
      </c>
      <c r="J79" t="s">
        <v>1206</v>
      </c>
      <c r="K79" t="s">
        <v>691</v>
      </c>
      <c r="L79" s="13">
        <v>6.25E-2</v>
      </c>
      <c r="N79" s="3" t="str">
        <f t="shared" ca="1" si="26"/>
        <v>('CarolinaSanzani','Carolina','24/01/2020','19:00:32','01:30:00',NULL,'DIS2')</v>
      </c>
      <c r="O79" s="13" t="str">
        <f t="shared" ca="1" si="20"/>
        <v>INSERT INTO VISIONE (nomeAccount,nomeUtente,data,ora,minutoArrivo,codEpisodio,codFilm) VALUES ('CarolinaSanzani','Carolina','24/01/2020','19:00:32','01:30:00',NULL,'DIS2')</v>
      </c>
      <c r="Q79" s="11">
        <f t="shared" ca="1" si="21"/>
        <v>1.5274644404992044E-2</v>
      </c>
      <c r="R79" s="10" t="b">
        <f t="shared" si="22"/>
        <v>0</v>
      </c>
      <c r="T79" s="9">
        <v>44369</v>
      </c>
      <c r="U79" t="b">
        <f t="shared" ca="1" si="23"/>
        <v>0</v>
      </c>
      <c r="V79" t="b">
        <f t="shared" ca="1" si="24"/>
        <v>0</v>
      </c>
      <c r="W79" t="b">
        <f t="shared" ca="1" si="25"/>
        <v>1</v>
      </c>
    </row>
    <row r="80" spans="1:23" x14ac:dyDescent="0.3">
      <c r="A80" s="1" t="s">
        <v>67</v>
      </c>
      <c r="B80" t="s">
        <v>269</v>
      </c>
      <c r="C80" s="1" t="s">
        <v>343</v>
      </c>
      <c r="D80" t="s">
        <v>375</v>
      </c>
      <c r="E80" s="9">
        <f t="shared" ca="1" si="16"/>
        <v>44311</v>
      </c>
      <c r="F80" s="14" t="str">
        <f t="shared" ca="1" si="17"/>
        <v>25/04/2021</v>
      </c>
      <c r="G80" t="str">
        <f t="shared" ca="1" si="18"/>
        <v>11:37:52</v>
      </c>
      <c r="H80" s="10">
        <f t="shared" si="15"/>
        <v>4.1666666666666664E-2</v>
      </c>
      <c r="I80" s="10" t="str">
        <f t="shared" si="19"/>
        <v>01:00:00</v>
      </c>
      <c r="J80" t="s">
        <v>1206</v>
      </c>
      <c r="K80" t="s">
        <v>690</v>
      </c>
      <c r="L80" s="13">
        <v>4.1666666666666664E-2</v>
      </c>
      <c r="N80" s="3" t="str">
        <f t="shared" ca="1" si="26"/>
        <v>('CarolinaSanzani','Camilla','25/04/2021','11:37:52','01:00:00',NULL,'DIS3')</v>
      </c>
      <c r="O80" s="13" t="str">
        <f t="shared" ca="1" si="20"/>
        <v>INSERT INTO VISIONE (nomeAccount,nomeUtente,data,ora,minutoArrivo,codEpisodio,codFilm) VALUES ('CarolinaSanzani','Camilla','25/04/2021','11:37:52','01:00:00',NULL,'DIS3')</v>
      </c>
      <c r="Q80" s="11">
        <f t="shared" ca="1" si="21"/>
        <v>0.61570711158345592</v>
      </c>
      <c r="R80" s="10" t="b">
        <f t="shared" si="22"/>
        <v>0</v>
      </c>
      <c r="T80" s="9">
        <v>44369</v>
      </c>
      <c r="U80" t="b">
        <f t="shared" ca="1" si="23"/>
        <v>0</v>
      </c>
      <c r="V80" t="b">
        <f t="shared" ca="1" si="24"/>
        <v>0</v>
      </c>
      <c r="W80" t="b">
        <f t="shared" ca="1" si="25"/>
        <v>1</v>
      </c>
    </row>
    <row r="81" spans="1:23" x14ac:dyDescent="0.3">
      <c r="A81" s="1" t="s">
        <v>67</v>
      </c>
      <c r="B81" t="s">
        <v>269</v>
      </c>
      <c r="C81" s="1" t="s">
        <v>343</v>
      </c>
      <c r="D81" t="s">
        <v>371</v>
      </c>
      <c r="E81" s="9">
        <f t="shared" ca="1" si="16"/>
        <v>44210</v>
      </c>
      <c r="F81" s="14" t="str">
        <f t="shared" ca="1" si="17"/>
        <v>14/01/2021</v>
      </c>
      <c r="G81" t="str">
        <f t="shared" ca="1" si="18"/>
        <v>18:22:17</v>
      </c>
      <c r="H81" s="10">
        <f t="shared" si="15"/>
        <v>5.2083333333333336E-2</v>
      </c>
      <c r="I81" s="10" t="str">
        <f t="shared" si="19"/>
        <v>01:15:00</v>
      </c>
      <c r="J81" t="s">
        <v>1206</v>
      </c>
      <c r="K81" t="s">
        <v>689</v>
      </c>
      <c r="L81" s="13">
        <v>5.2083333333333336E-2</v>
      </c>
      <c r="N81" s="3" t="str">
        <f t="shared" ca="1" si="26"/>
        <v>('CarolinaSanzani','Chiara','14/01/2021','18:22:17','01:15:00',NULL,'DIS4')</v>
      </c>
      <c r="O81" s="13" t="str">
        <f t="shared" ca="1" si="20"/>
        <v>INSERT INTO VISIONE (nomeAccount,nomeUtente,data,ora,minutoArrivo,codEpisodio,codFilm) VALUES ('CarolinaSanzani','Chiara','14/01/2021','18:22:17','01:15:00',NULL,'DIS4')</v>
      </c>
      <c r="Q81" s="11">
        <f t="shared" ca="1" si="21"/>
        <v>0.14473214231517795</v>
      </c>
      <c r="R81" s="10" t="b">
        <f t="shared" si="22"/>
        <v>0</v>
      </c>
      <c r="T81" s="9">
        <v>44369</v>
      </c>
      <c r="U81" t="b">
        <f t="shared" ca="1" si="23"/>
        <v>0</v>
      </c>
      <c r="V81" t="b">
        <f t="shared" ca="1" si="24"/>
        <v>0</v>
      </c>
      <c r="W81" t="b">
        <f t="shared" ca="1" si="25"/>
        <v>1</v>
      </c>
    </row>
    <row r="82" spans="1:23" x14ac:dyDescent="0.3">
      <c r="A82" s="1" t="s">
        <v>65</v>
      </c>
      <c r="B82" t="s">
        <v>268</v>
      </c>
      <c r="C82" s="1" t="s">
        <v>338</v>
      </c>
      <c r="D82" t="s">
        <v>376</v>
      </c>
      <c r="E82" s="9">
        <f t="shared" ca="1" si="16"/>
        <v>43954</v>
      </c>
      <c r="F82" s="14" t="str">
        <f t="shared" ca="1" si="17"/>
        <v>03/05/2020</v>
      </c>
      <c r="G82" t="str">
        <f t="shared" ca="1" si="18"/>
        <v>12:32:25</v>
      </c>
      <c r="H82" s="10">
        <f t="shared" si="15"/>
        <v>5.9027777777777783E-2</v>
      </c>
      <c r="I82" s="10" t="str">
        <f t="shared" si="19"/>
        <v>01:25:00</v>
      </c>
      <c r="J82" t="s">
        <v>1206</v>
      </c>
      <c r="K82" t="s">
        <v>688</v>
      </c>
      <c r="L82" s="13">
        <v>5.9027777777777783E-2</v>
      </c>
      <c r="N82" s="3" t="str">
        <f t="shared" ca="1" si="26"/>
        <v>('KevinBizzuti','Simone','03/05/2020','12:32:25','01:25:00',NULL,'DIS5')</v>
      </c>
      <c r="O82" s="13" t="str">
        <f t="shared" ca="1" si="20"/>
        <v>INSERT INTO VISIONE (nomeAccount,nomeUtente,data,ora,minutoArrivo,codEpisodio,codFilm) VALUES ('KevinBizzuti','Simone','03/05/2020','12:32:25','01:25:00',NULL,'DIS5')</v>
      </c>
      <c r="Q82" s="11">
        <f t="shared" ca="1" si="21"/>
        <v>0.51472615440953362</v>
      </c>
      <c r="R82" s="10" t="b">
        <f t="shared" si="22"/>
        <v>0</v>
      </c>
      <c r="T82" s="9">
        <v>44369</v>
      </c>
      <c r="U82" t="b">
        <f t="shared" ca="1" si="23"/>
        <v>0</v>
      </c>
      <c r="V82" t="b">
        <f t="shared" ca="1" si="24"/>
        <v>0</v>
      </c>
      <c r="W82" t="b">
        <f t="shared" ca="1" si="25"/>
        <v>1</v>
      </c>
    </row>
    <row r="83" spans="1:23" x14ac:dyDescent="0.3">
      <c r="A83" s="1" t="s">
        <v>65</v>
      </c>
      <c r="B83" t="s">
        <v>268</v>
      </c>
      <c r="C83" s="1" t="s">
        <v>338</v>
      </c>
      <c r="D83" t="s">
        <v>377</v>
      </c>
      <c r="E83" s="9">
        <f t="shared" ca="1" si="16"/>
        <v>44250</v>
      </c>
      <c r="F83" s="14" t="str">
        <f t="shared" ca="1" si="17"/>
        <v>23/02/2021</v>
      </c>
      <c r="G83" t="str">
        <f t="shared" ca="1" si="18"/>
        <v>20:11:33</v>
      </c>
      <c r="H83" s="10">
        <f t="shared" si="15"/>
        <v>6.25E-2</v>
      </c>
      <c r="I83" s="10" t="str">
        <f t="shared" si="19"/>
        <v>01:30:00</v>
      </c>
      <c r="J83" t="s">
        <v>1206</v>
      </c>
      <c r="K83" t="s">
        <v>687</v>
      </c>
      <c r="L83" s="13">
        <v>6.25E-2</v>
      </c>
      <c r="N83" s="3" t="str">
        <f t="shared" ca="1" si="26"/>
        <v>('KevinBizzuti','Andrea','23/02/2021','20:11:33','01:30:00',NULL,'DIS6')</v>
      </c>
      <c r="O83" s="13" t="str">
        <f t="shared" ca="1" si="20"/>
        <v>INSERT INTO VISIONE (nomeAccount,nomeUtente,data,ora,minutoArrivo,codEpisodio,codFilm) VALUES ('KevinBizzuti','Andrea','23/02/2021','20:11:33','01:30:00',NULL,'DIS6')</v>
      </c>
      <c r="Q83" s="11">
        <f t="shared" ca="1" si="21"/>
        <v>0.891389366727945</v>
      </c>
      <c r="R83" s="10" t="b">
        <f t="shared" si="22"/>
        <v>0</v>
      </c>
      <c r="T83" s="9">
        <v>44369</v>
      </c>
      <c r="U83" t="b">
        <f t="shared" ca="1" si="23"/>
        <v>0</v>
      </c>
      <c r="V83" t="b">
        <f t="shared" ca="1" si="24"/>
        <v>0</v>
      </c>
      <c r="W83" t="b">
        <f t="shared" ca="1" si="25"/>
        <v>1</v>
      </c>
    </row>
    <row r="84" spans="1:23" x14ac:dyDescent="0.3">
      <c r="A84" s="1" t="s">
        <v>65</v>
      </c>
      <c r="B84" t="s">
        <v>268</v>
      </c>
      <c r="C84" s="1" t="s">
        <v>338</v>
      </c>
      <c r="D84" t="s">
        <v>372</v>
      </c>
      <c r="E84" s="9">
        <f t="shared" ca="1" si="16"/>
        <v>44052</v>
      </c>
      <c r="F84" s="14" t="str">
        <f t="shared" ca="1" si="17"/>
        <v>09/08/2020</v>
      </c>
      <c r="G84" t="str">
        <f t="shared" ca="1" si="18"/>
        <v>02:06:12</v>
      </c>
      <c r="H84" s="10">
        <f t="shared" si="15"/>
        <v>4.3055555555555562E-2</v>
      </c>
      <c r="I84" s="10" t="str">
        <f t="shared" si="19"/>
        <v>01:02:00</v>
      </c>
      <c r="J84" t="s">
        <v>1206</v>
      </c>
      <c r="K84" t="s">
        <v>686</v>
      </c>
      <c r="L84" s="13">
        <v>4.3055555555555562E-2</v>
      </c>
      <c r="N84" s="3" t="str">
        <f t="shared" ca="1" si="26"/>
        <v>('KevinBizzuti','Riccardo','09/08/2020','02:06:12','01:02:00',NULL,'DIS7')</v>
      </c>
      <c r="O84" s="13" t="str">
        <f t="shared" ca="1" si="20"/>
        <v>INSERT INTO VISIONE (nomeAccount,nomeUtente,data,ora,minutoArrivo,codEpisodio,codFilm) VALUES ('KevinBizzuti','Riccardo','09/08/2020','02:06:12','01:02:00',NULL,'DIS7')</v>
      </c>
      <c r="Q84" s="11">
        <f t="shared" ca="1" si="21"/>
        <v>0.58816678383122101</v>
      </c>
      <c r="R84" s="10" t="b">
        <f t="shared" si="22"/>
        <v>0</v>
      </c>
      <c r="T84" s="9">
        <v>44369</v>
      </c>
      <c r="U84" t="b">
        <f t="shared" ca="1" si="23"/>
        <v>0</v>
      </c>
      <c r="V84" t="b">
        <f t="shared" ca="1" si="24"/>
        <v>0</v>
      </c>
      <c r="W84" t="b">
        <f t="shared" ca="1" si="25"/>
        <v>1</v>
      </c>
    </row>
    <row r="85" spans="1:23" x14ac:dyDescent="0.3">
      <c r="A85" s="1" t="s">
        <v>51</v>
      </c>
      <c r="B85" t="s">
        <v>248</v>
      </c>
      <c r="C85" s="1" t="s">
        <v>321</v>
      </c>
      <c r="D85" t="s">
        <v>385</v>
      </c>
      <c r="E85" s="9">
        <f t="shared" ca="1" si="16"/>
        <v>44031</v>
      </c>
      <c r="F85" s="14" t="str">
        <f t="shared" ca="1" si="17"/>
        <v>19/07/2020</v>
      </c>
      <c r="G85" t="str">
        <f t="shared" ca="1" si="18"/>
        <v>11:27:17</v>
      </c>
      <c r="H85" s="10">
        <f t="shared" si="15"/>
        <v>5.1388888888888894E-2</v>
      </c>
      <c r="I85" s="10" t="str">
        <f t="shared" si="19"/>
        <v>01:14:00</v>
      </c>
      <c r="J85" t="s">
        <v>1206</v>
      </c>
      <c r="K85" t="s">
        <v>685</v>
      </c>
      <c r="L85" s="13">
        <v>5.1388888888888894E-2</v>
      </c>
      <c r="N85" s="3" t="str">
        <f t="shared" ca="1" si="26"/>
        <v>('NickBelfiori','Nick','19/07/2020','11:27:17','01:14:00',NULL,'DIS8')</v>
      </c>
      <c r="O85" s="13" t="str">
        <f t="shared" ca="1" si="20"/>
        <v>INSERT INTO VISIONE (nomeAccount,nomeUtente,data,ora,minutoArrivo,codEpisodio,codFilm) VALUES ('NickBelfiori','Nick','19/07/2020','11:27:17','01:14:00',NULL,'DIS8')</v>
      </c>
      <c r="Q85" s="11">
        <f t="shared" ca="1" si="21"/>
        <v>0.34854809046315272</v>
      </c>
      <c r="R85" s="10" t="b">
        <f t="shared" si="22"/>
        <v>0</v>
      </c>
      <c r="T85" s="9">
        <v>44369</v>
      </c>
      <c r="U85" t="b">
        <f t="shared" ca="1" si="23"/>
        <v>0</v>
      </c>
      <c r="V85" t="b">
        <f t="shared" ca="1" si="24"/>
        <v>0</v>
      </c>
      <c r="W85" t="b">
        <f t="shared" ca="1" si="25"/>
        <v>1</v>
      </c>
    </row>
    <row r="86" spans="1:23" x14ac:dyDescent="0.3">
      <c r="A86" s="1" t="s">
        <v>51</v>
      </c>
      <c r="B86" t="s">
        <v>248</v>
      </c>
      <c r="C86" s="1" t="s">
        <v>321</v>
      </c>
      <c r="D86" t="s">
        <v>377</v>
      </c>
      <c r="E86" s="9">
        <f t="shared" ca="1" si="16"/>
        <v>44304</v>
      </c>
      <c r="F86" s="14" t="str">
        <f t="shared" ca="1" si="17"/>
        <v>18/04/2021</v>
      </c>
      <c r="G86" t="str">
        <f t="shared" ca="1" si="18"/>
        <v>17:51:28</v>
      </c>
      <c r="H86" s="10">
        <f t="shared" si="15"/>
        <v>9.0277777777777776E-2</v>
      </c>
      <c r="I86" s="10" t="str">
        <f t="shared" si="19"/>
        <v>02:10:00</v>
      </c>
      <c r="J86" t="s">
        <v>1206</v>
      </c>
      <c r="K86" t="s">
        <v>499</v>
      </c>
      <c r="L86" s="13">
        <v>9.0277777777777776E-2</v>
      </c>
      <c r="N86" s="3" t="str">
        <f t="shared" ca="1" si="26"/>
        <v>('NickBelfiori','Andrea','18/04/2021','17:51:28','02:10:00',NULL,'WARN1')</v>
      </c>
      <c r="O86" s="13" t="str">
        <f t="shared" ca="1" si="20"/>
        <v>INSERT INTO VISIONE (nomeAccount,nomeUtente,data,ora,minutoArrivo,codEpisodio,codFilm) VALUES ('NickBelfiori','Andrea','18/04/2021','17:51:28','02:10:00',NULL,'WARN1')</v>
      </c>
      <c r="Q86" s="11">
        <f t="shared" ca="1" si="21"/>
        <v>0.53346142285908738</v>
      </c>
      <c r="R86" s="10" t="b">
        <f t="shared" si="22"/>
        <v>0</v>
      </c>
      <c r="T86" s="9">
        <v>44369</v>
      </c>
      <c r="U86" t="b">
        <f t="shared" ca="1" si="23"/>
        <v>0</v>
      </c>
      <c r="V86" t="b">
        <f t="shared" ca="1" si="24"/>
        <v>0</v>
      </c>
      <c r="W86" t="b">
        <f t="shared" ca="1" si="25"/>
        <v>1</v>
      </c>
    </row>
    <row r="87" spans="1:23" x14ac:dyDescent="0.3">
      <c r="A87" s="1" t="s">
        <v>49</v>
      </c>
      <c r="B87" t="s">
        <v>241</v>
      </c>
      <c r="C87" s="1" t="s">
        <v>320</v>
      </c>
      <c r="D87" t="s">
        <v>380</v>
      </c>
      <c r="E87" s="9">
        <f t="shared" ca="1" si="16"/>
        <v>44134</v>
      </c>
      <c r="F87" s="14" t="str">
        <f t="shared" ca="1" si="17"/>
        <v>30/10/2020</v>
      </c>
      <c r="G87" t="str">
        <f t="shared" ca="1" si="18"/>
        <v>23:09:56</v>
      </c>
      <c r="H87" s="10">
        <f t="shared" si="15"/>
        <v>8.819444444444445E-2</v>
      </c>
      <c r="I87" s="10" t="str">
        <f t="shared" si="19"/>
        <v>02:07:00</v>
      </c>
      <c r="J87" t="s">
        <v>1206</v>
      </c>
      <c r="K87" t="s">
        <v>500</v>
      </c>
      <c r="L87" s="13">
        <v>8.819444444444445E-2</v>
      </c>
      <c r="N87" s="3" t="str">
        <f t="shared" ca="1" si="26"/>
        <v>('RyanVincenzi','Ryan','30/10/2020','23:09:56','02:07:00',NULL,'WARN2')</v>
      </c>
      <c r="O87" s="13" t="str">
        <f t="shared" ca="1" si="20"/>
        <v>INSERT INTO VISIONE (nomeAccount,nomeUtente,data,ora,minutoArrivo,codEpisodio,codFilm) VALUES ('RyanVincenzi','Ryan','30/10/2020','23:09:56','02:07:00',NULL,'WARN2')</v>
      </c>
      <c r="Q87" s="11">
        <f t="shared" ca="1" si="21"/>
        <v>0.12644045627427092</v>
      </c>
      <c r="R87" s="10" t="b">
        <f t="shared" si="22"/>
        <v>0</v>
      </c>
      <c r="T87" s="9">
        <v>44369</v>
      </c>
      <c r="U87" t="b">
        <f t="shared" ca="1" si="23"/>
        <v>0</v>
      </c>
      <c r="V87" t="b">
        <f t="shared" ca="1" si="24"/>
        <v>0</v>
      </c>
      <c r="W87" t="b">
        <f t="shared" ca="1" si="25"/>
        <v>1</v>
      </c>
    </row>
    <row r="88" spans="1:23" x14ac:dyDescent="0.3">
      <c r="A88" s="1" t="s">
        <v>49</v>
      </c>
      <c r="B88" t="s">
        <v>241</v>
      </c>
      <c r="C88" s="1" t="s">
        <v>320</v>
      </c>
      <c r="D88" t="s">
        <v>386</v>
      </c>
      <c r="E88" s="9">
        <f t="shared" ca="1" si="16"/>
        <v>43965</v>
      </c>
      <c r="F88" s="14" t="str">
        <f t="shared" ca="1" si="17"/>
        <v>14/05/2020</v>
      </c>
      <c r="G88" t="str">
        <f t="shared" ca="1" si="18"/>
        <v>03:03:53</v>
      </c>
      <c r="H88" s="10">
        <f t="shared" si="15"/>
        <v>9.7222222222222224E-2</v>
      </c>
      <c r="I88" s="10" t="str">
        <f t="shared" si="19"/>
        <v>02:20:00</v>
      </c>
      <c r="J88" t="s">
        <v>1206</v>
      </c>
      <c r="K88" t="s">
        <v>501</v>
      </c>
      <c r="L88" s="13">
        <v>9.7222222222222224E-2</v>
      </c>
      <c r="N88" s="3" t="str">
        <f t="shared" ca="1" si="26"/>
        <v>('RyanVincenzi','Marco','14/05/2020','03:03:53','02:20:00',NULL,'WARN3')</v>
      </c>
      <c r="O88" s="13" t="str">
        <f t="shared" ca="1" si="20"/>
        <v>INSERT INTO VISIONE (nomeAccount,nomeUtente,data,ora,minutoArrivo,codEpisodio,codFilm) VALUES ('RyanVincenzi','Marco','14/05/2020','03:03:53','02:20:00',NULL,'WARN3')</v>
      </c>
      <c r="Q88" s="11">
        <f t="shared" ca="1" si="21"/>
        <v>0.15919814825945344</v>
      </c>
      <c r="R88" s="10" t="b">
        <f t="shared" si="22"/>
        <v>0</v>
      </c>
      <c r="T88" s="9">
        <v>44369</v>
      </c>
      <c r="U88" t="b">
        <f t="shared" ca="1" si="23"/>
        <v>0</v>
      </c>
      <c r="V88" t="b">
        <f t="shared" ca="1" si="24"/>
        <v>0</v>
      </c>
      <c r="W88" t="b">
        <f t="shared" ca="1" si="25"/>
        <v>1</v>
      </c>
    </row>
    <row r="89" spans="1:23" x14ac:dyDescent="0.3">
      <c r="A89" s="1" t="s">
        <v>61</v>
      </c>
      <c r="B89" t="s">
        <v>266</v>
      </c>
      <c r="C89" s="1" t="s">
        <v>335</v>
      </c>
      <c r="D89" t="s">
        <v>367</v>
      </c>
      <c r="E89" s="9">
        <f t="shared" ca="1" si="16"/>
        <v>44136</v>
      </c>
      <c r="F89" s="14" t="str">
        <f t="shared" ca="1" si="17"/>
        <v>01/11/2020</v>
      </c>
      <c r="G89" t="str">
        <f t="shared" ca="1" si="18"/>
        <v>00:36:37</v>
      </c>
      <c r="H89" s="10">
        <f t="shared" si="15"/>
        <v>9.375E-2</v>
      </c>
      <c r="I89" s="10" t="str">
        <f t="shared" si="19"/>
        <v>02:15:00</v>
      </c>
      <c r="J89" t="s">
        <v>1206</v>
      </c>
      <c r="K89" t="s">
        <v>502</v>
      </c>
      <c r="L89" s="13">
        <v>9.375E-2</v>
      </c>
      <c r="N89" s="3" t="str">
        <f t="shared" ca="1" si="26"/>
        <v>('SigfridoPraxiolu','Sigfrido','01/11/2020','00:36:37','02:15:00',NULL,'WARN4')</v>
      </c>
      <c r="O89" s="13" t="str">
        <f t="shared" ca="1" si="20"/>
        <v>INSERT INTO VISIONE (nomeAccount,nomeUtente,data,ora,minutoArrivo,codEpisodio,codFilm) VALUES ('SigfridoPraxiolu','Sigfrido','01/11/2020','00:36:37','02:15:00',NULL,'WARN4')</v>
      </c>
      <c r="Q89" s="11">
        <f t="shared" ca="1" si="21"/>
        <v>0.7821082836165133</v>
      </c>
      <c r="R89" s="10" t="b">
        <f t="shared" si="22"/>
        <v>0</v>
      </c>
      <c r="T89" s="9">
        <v>44369</v>
      </c>
      <c r="U89" t="b">
        <f t="shared" ca="1" si="23"/>
        <v>0</v>
      </c>
      <c r="V89" t="b">
        <f t="shared" ca="1" si="24"/>
        <v>0</v>
      </c>
      <c r="W89" t="b">
        <f t="shared" ca="1" si="25"/>
        <v>1</v>
      </c>
    </row>
    <row r="90" spans="1:23" x14ac:dyDescent="0.3">
      <c r="A90" s="1" t="s">
        <v>59</v>
      </c>
      <c r="B90" t="s">
        <v>265</v>
      </c>
      <c r="C90" s="1" t="s">
        <v>334</v>
      </c>
      <c r="D90" t="s">
        <v>379</v>
      </c>
      <c r="E90" s="9">
        <f t="shared" ca="1" si="16"/>
        <v>44279</v>
      </c>
      <c r="F90" s="14" t="str">
        <f t="shared" ca="1" si="17"/>
        <v>24/03/2021</v>
      </c>
      <c r="G90" t="str">
        <f t="shared" ca="1" si="18"/>
        <v>05:14:48</v>
      </c>
      <c r="H90" s="10">
        <f t="shared" si="15"/>
        <v>8.6805555555555566E-2</v>
      </c>
      <c r="I90" s="10" t="str">
        <f t="shared" si="19"/>
        <v>02:05:00</v>
      </c>
      <c r="J90" t="s">
        <v>1206</v>
      </c>
      <c r="K90" t="s">
        <v>503</v>
      </c>
      <c r="L90" s="13">
        <v>8.6805555555555566E-2</v>
      </c>
      <c r="N90" s="3" t="str">
        <f t="shared" ca="1" si="26"/>
        <v>('GyllesBiscaro','Gyless','24/03/2021','05:14:48','02:05:00',NULL,'WARN5')</v>
      </c>
      <c r="O90" s="13" t="str">
        <f t="shared" ca="1" si="20"/>
        <v>INSERT INTO VISIONE (nomeAccount,nomeUtente,data,ora,minutoArrivo,codEpisodio,codFilm) VALUES ('GyllesBiscaro','Gyless','24/03/2021','05:14:48','02:05:00',NULL,'WARN5')</v>
      </c>
      <c r="Q90" s="11">
        <f t="shared" ca="1" si="21"/>
        <v>1.2571065919980251E-2</v>
      </c>
      <c r="R90" s="10" t="b">
        <f t="shared" si="22"/>
        <v>0</v>
      </c>
      <c r="T90" s="9">
        <v>44369</v>
      </c>
      <c r="U90" t="b">
        <f t="shared" ca="1" si="23"/>
        <v>0</v>
      </c>
      <c r="V90" t="b">
        <f t="shared" ca="1" si="24"/>
        <v>0</v>
      </c>
      <c r="W90" t="b">
        <f t="shared" ca="1" si="25"/>
        <v>1</v>
      </c>
    </row>
    <row r="91" spans="1:23" x14ac:dyDescent="0.3">
      <c r="A91" s="1" t="s">
        <v>59</v>
      </c>
      <c r="B91" t="s">
        <v>265</v>
      </c>
      <c r="C91" s="1" t="s">
        <v>334</v>
      </c>
      <c r="D91" t="s">
        <v>380</v>
      </c>
      <c r="E91" s="9">
        <f t="shared" ca="1" si="16"/>
        <v>44317</v>
      </c>
      <c r="F91" s="14" t="str">
        <f t="shared" ca="1" si="17"/>
        <v>01/05/2021</v>
      </c>
      <c r="G91" t="str">
        <f t="shared" ca="1" si="18"/>
        <v>00:13:45</v>
      </c>
      <c r="H91" s="10">
        <f t="shared" si="15"/>
        <v>9.1666666666666674E-2</v>
      </c>
      <c r="I91" s="10" t="str">
        <f t="shared" si="19"/>
        <v>02:12:00</v>
      </c>
      <c r="J91" t="s">
        <v>1206</v>
      </c>
      <c r="K91" t="s">
        <v>504</v>
      </c>
      <c r="L91" s="13">
        <v>9.1666666666666674E-2</v>
      </c>
      <c r="N91" s="3" t="str">
        <f t="shared" ca="1" si="26"/>
        <v>('GyllesBiscaro','Ryan','01/05/2021','00:13:45','02:12:00',NULL,'WARN6')</v>
      </c>
      <c r="O91" s="13" t="str">
        <f t="shared" ca="1" si="20"/>
        <v>INSERT INTO VISIONE (nomeAccount,nomeUtente,data,ora,minutoArrivo,codEpisodio,codFilm) VALUES ('GyllesBiscaro','Ryan','01/05/2021','00:13:45','02:12:00',NULL,'WARN6')</v>
      </c>
      <c r="Q91" s="11">
        <f t="shared" ca="1" si="21"/>
        <v>0.16666561046690276</v>
      </c>
      <c r="R91" s="10" t="b">
        <f t="shared" si="22"/>
        <v>0</v>
      </c>
      <c r="T91" s="9">
        <v>44369</v>
      </c>
      <c r="U91" t="b">
        <f t="shared" ca="1" si="23"/>
        <v>0</v>
      </c>
      <c r="V91" t="b">
        <f t="shared" ca="1" si="24"/>
        <v>0</v>
      </c>
      <c r="W91" t="b">
        <f t="shared" ca="1" si="25"/>
        <v>1</v>
      </c>
    </row>
    <row r="92" spans="1:23" x14ac:dyDescent="0.3">
      <c r="A92" s="1" t="s">
        <v>57</v>
      </c>
      <c r="B92" t="s">
        <v>264</v>
      </c>
      <c r="C92" s="1" t="s">
        <v>328</v>
      </c>
      <c r="D92" t="s">
        <v>368</v>
      </c>
      <c r="E92" s="9">
        <f t="shared" ca="1" si="16"/>
        <v>44335</v>
      </c>
      <c r="F92" s="14" t="str">
        <f t="shared" ca="1" si="17"/>
        <v>19/05/2021</v>
      </c>
      <c r="G92" t="str">
        <f t="shared" ca="1" si="18"/>
        <v>19:23:51</v>
      </c>
      <c r="H92" s="10">
        <f t="shared" si="15"/>
        <v>9.5138888888888884E-2</v>
      </c>
      <c r="I92" s="10" t="str">
        <f t="shared" si="19"/>
        <v>02:17:00</v>
      </c>
      <c r="J92" t="s">
        <v>1206</v>
      </c>
      <c r="K92" t="s">
        <v>505</v>
      </c>
      <c r="L92" s="13">
        <v>9.5138888888888884E-2</v>
      </c>
      <c r="N92" s="3" t="str">
        <f t="shared" ca="1" si="26"/>
        <v>('FrancescoGelmini','Francesco','19/05/2021','19:23:51','02:17:00',NULL,'WARN7')</v>
      </c>
      <c r="O92" s="13" t="str">
        <f t="shared" ca="1" si="20"/>
        <v>INSERT INTO VISIONE (nomeAccount,nomeUtente,data,ora,minutoArrivo,codEpisodio,codFilm) VALUES ('FrancescoGelmini','Francesco','19/05/2021','19:23:51','02:17:00',NULL,'WARN7')</v>
      </c>
      <c r="Q92" s="11">
        <f t="shared" ca="1" si="21"/>
        <v>0.30796480321680031</v>
      </c>
      <c r="R92" s="10" t="b">
        <f t="shared" si="22"/>
        <v>0</v>
      </c>
      <c r="T92" s="9">
        <v>44369</v>
      </c>
      <c r="U92" t="b">
        <f t="shared" ca="1" si="23"/>
        <v>0</v>
      </c>
      <c r="V92" t="b">
        <f t="shared" ca="1" si="24"/>
        <v>0</v>
      </c>
      <c r="W92" t="b">
        <f t="shared" ca="1" si="25"/>
        <v>1</v>
      </c>
    </row>
    <row r="93" spans="1:23" x14ac:dyDescent="0.3">
      <c r="A93" s="1" t="s">
        <v>57</v>
      </c>
      <c r="B93" t="s">
        <v>264</v>
      </c>
      <c r="C93" s="1" t="s">
        <v>328</v>
      </c>
      <c r="D93" t="s">
        <v>381</v>
      </c>
      <c r="E93" s="9">
        <f t="shared" ca="1" si="16"/>
        <v>44163</v>
      </c>
      <c r="F93" s="14" t="str">
        <f t="shared" ca="1" si="17"/>
        <v>28/11/2020</v>
      </c>
      <c r="G93" t="str">
        <f t="shared" ca="1" si="18"/>
        <v>06:49:30</v>
      </c>
      <c r="H93" s="10">
        <f t="shared" si="15"/>
        <v>0.10069444444444443</v>
      </c>
      <c r="I93" s="10" t="str">
        <f t="shared" si="19"/>
        <v>02:25:00</v>
      </c>
      <c r="J93" t="s">
        <v>1206</v>
      </c>
      <c r="K93" t="s">
        <v>506</v>
      </c>
      <c r="L93" s="13">
        <v>0.10069444444444443</v>
      </c>
      <c r="N93" s="3" t="str">
        <f t="shared" ca="1" si="26"/>
        <v>('FrancescoGelmini','Gianluca','28/11/2020','06:49:30','02:25:00',NULL,'WARN8')</v>
      </c>
      <c r="O93" s="13" t="str">
        <f t="shared" ca="1" si="20"/>
        <v>INSERT INTO VISIONE (nomeAccount,nomeUtente,data,ora,minutoArrivo,codEpisodio,codFilm) VALUES ('FrancescoGelmini','Gianluca','28/11/2020','06:49:30','02:25:00',NULL,'WARN8')</v>
      </c>
      <c r="Q93" s="11">
        <f t="shared" ca="1" si="21"/>
        <v>0.32645180053734968</v>
      </c>
      <c r="R93" s="10" t="b">
        <f t="shared" si="22"/>
        <v>0</v>
      </c>
      <c r="T93" s="9">
        <v>44369</v>
      </c>
      <c r="U93" t="b">
        <f t="shared" ca="1" si="23"/>
        <v>0</v>
      </c>
      <c r="V93" t="b">
        <f t="shared" ca="1" si="24"/>
        <v>0</v>
      </c>
      <c r="W93" t="b">
        <f t="shared" ca="1" si="25"/>
        <v>1</v>
      </c>
    </row>
    <row r="94" spans="1:23" x14ac:dyDescent="0.3">
      <c r="A94" s="1" t="s">
        <v>57</v>
      </c>
      <c r="B94" t="s">
        <v>264</v>
      </c>
      <c r="C94" s="1" t="s">
        <v>328</v>
      </c>
      <c r="D94" t="s">
        <v>378</v>
      </c>
      <c r="E94" s="9">
        <f t="shared" ca="1" si="16"/>
        <v>44096</v>
      </c>
      <c r="F94" s="14" t="str">
        <f t="shared" ca="1" si="17"/>
        <v>22/09/2020</v>
      </c>
      <c r="G94" t="str">
        <f t="shared" ca="1" si="18"/>
        <v>10:34:36</v>
      </c>
      <c r="H94" s="10">
        <f t="shared" si="15"/>
        <v>6.805555555555555E-2</v>
      </c>
      <c r="I94" s="10" t="str">
        <f t="shared" si="19"/>
        <v>01:38:00</v>
      </c>
      <c r="J94" t="s">
        <v>1206</v>
      </c>
      <c r="K94" t="s">
        <v>559</v>
      </c>
      <c r="L94" s="13">
        <v>6.805555555555555E-2</v>
      </c>
      <c r="N94" s="3" t="str">
        <f t="shared" ca="1" si="26"/>
        <v>('FrancescoGelmini','Sofia','22/09/2020','10:34:36','01:38:00',NULL,'HOR1')</v>
      </c>
      <c r="O94" s="13" t="str">
        <f t="shared" ca="1" si="20"/>
        <v>INSERT INTO VISIONE (nomeAccount,nomeUtente,data,ora,minutoArrivo,codEpisodio,codFilm) VALUES ('FrancescoGelmini','Sofia','22/09/2020','10:34:36','01:38:00',NULL,'HOR1')</v>
      </c>
      <c r="Q94" s="11">
        <f t="shared" ca="1" si="21"/>
        <v>0.18780175685235478</v>
      </c>
      <c r="R94" s="10" t="b">
        <f t="shared" si="22"/>
        <v>0</v>
      </c>
      <c r="T94" s="9">
        <v>44369</v>
      </c>
      <c r="U94" t="b">
        <f t="shared" ca="1" si="23"/>
        <v>0</v>
      </c>
      <c r="V94" t="b">
        <f t="shared" ca="1" si="24"/>
        <v>0</v>
      </c>
      <c r="W94" t="b">
        <f t="shared" ca="1" si="25"/>
        <v>1</v>
      </c>
    </row>
    <row r="95" spans="1:23" x14ac:dyDescent="0.3">
      <c r="A95" s="1" t="s">
        <v>55</v>
      </c>
      <c r="B95" t="s">
        <v>258</v>
      </c>
      <c r="C95" s="1" t="s">
        <v>326</v>
      </c>
      <c r="D95" t="s">
        <v>369</v>
      </c>
      <c r="E95" s="9">
        <f t="shared" ca="1" si="16"/>
        <v>44290</v>
      </c>
      <c r="F95" s="14" t="str">
        <f t="shared" ca="1" si="17"/>
        <v>04/04/2021</v>
      </c>
      <c r="G95" t="str">
        <f t="shared" ca="1" si="18"/>
        <v>03:35:46</v>
      </c>
      <c r="H95" s="10">
        <f t="shared" ref="H95:H126" si="27">L95</f>
        <v>7.0833333333333331E-2</v>
      </c>
      <c r="I95" s="10" t="str">
        <f t="shared" si="19"/>
        <v>01:42:00</v>
      </c>
      <c r="J95" t="s">
        <v>1206</v>
      </c>
      <c r="K95" t="s">
        <v>560</v>
      </c>
      <c r="L95" s="13">
        <v>7.0833333333333331E-2</v>
      </c>
      <c r="N95" s="3" t="str">
        <f t="shared" ca="1" si="26"/>
        <v>('JuryCotugno','Jury','04/04/2021','03:35:46','01:42:00',NULL,'HOR2')</v>
      </c>
      <c r="O95" s="13" t="str">
        <f t="shared" ca="1" si="20"/>
        <v>INSERT INTO VISIONE (nomeAccount,nomeUtente,data,ora,minutoArrivo,codEpisodio,codFilm) VALUES ('JuryCotugno','Jury','04/04/2021','03:35:46','01:42:00',NULL,'HOR2')</v>
      </c>
      <c r="Q95" s="11">
        <f t="shared" ca="1" si="21"/>
        <v>0.68439413512012159</v>
      </c>
      <c r="R95" s="10" t="b">
        <f t="shared" si="22"/>
        <v>0</v>
      </c>
      <c r="T95" s="9">
        <v>44369</v>
      </c>
      <c r="U95" t="b">
        <f t="shared" ca="1" si="23"/>
        <v>0</v>
      </c>
      <c r="V95" t="b">
        <f t="shared" ca="1" si="24"/>
        <v>0</v>
      </c>
      <c r="W95" t="b">
        <f t="shared" ca="1" si="25"/>
        <v>1</v>
      </c>
    </row>
    <row r="96" spans="1:23" x14ac:dyDescent="0.3">
      <c r="A96" s="1" t="s">
        <v>55</v>
      </c>
      <c r="B96" t="s">
        <v>258</v>
      </c>
      <c r="C96" s="1" t="s">
        <v>326</v>
      </c>
      <c r="D96" t="s">
        <v>382</v>
      </c>
      <c r="E96" s="9">
        <f t="shared" ca="1" si="16"/>
        <v>44137</v>
      </c>
      <c r="F96" s="14" t="str">
        <f t="shared" ca="1" si="17"/>
        <v>02/11/2020</v>
      </c>
      <c r="G96" t="str">
        <f t="shared" ca="1" si="18"/>
        <v>15:53:40</v>
      </c>
      <c r="H96" s="10">
        <f t="shared" si="27"/>
        <v>7.4305555555555555E-2</v>
      </c>
      <c r="I96" s="10" t="str">
        <f t="shared" si="19"/>
        <v>01:47:00</v>
      </c>
      <c r="J96" t="s">
        <v>1206</v>
      </c>
      <c r="K96" t="s">
        <v>561</v>
      </c>
      <c r="L96" s="13">
        <v>7.4305555555555555E-2</v>
      </c>
      <c r="N96" s="3" t="str">
        <f t="shared" ca="1" si="26"/>
        <v>('JuryCotugno','Viola','02/11/2020','15:53:40','01:47:00',NULL,'HOR3')</v>
      </c>
      <c r="O96" s="13" t="str">
        <f t="shared" ca="1" si="20"/>
        <v>INSERT INTO VISIONE (nomeAccount,nomeUtente,data,ora,minutoArrivo,codEpisodio,codFilm) VALUES ('JuryCotugno','Viola','02/11/2020','15:53:40','01:47:00',NULL,'HOR3')</v>
      </c>
      <c r="Q96" s="11">
        <f t="shared" ca="1" si="21"/>
        <v>0.52334698051444206</v>
      </c>
      <c r="R96" s="10" t="b">
        <f t="shared" si="22"/>
        <v>0</v>
      </c>
      <c r="T96" s="9">
        <v>44369</v>
      </c>
      <c r="U96" t="b">
        <f t="shared" ca="1" si="23"/>
        <v>0</v>
      </c>
      <c r="V96" t="b">
        <f t="shared" ca="1" si="24"/>
        <v>0</v>
      </c>
      <c r="W96" t="b">
        <f t="shared" ca="1" si="25"/>
        <v>1</v>
      </c>
    </row>
    <row r="97" spans="1:23" x14ac:dyDescent="0.3">
      <c r="A97" s="1" t="s">
        <v>53</v>
      </c>
      <c r="B97" t="s">
        <v>253</v>
      </c>
      <c r="C97" s="1" t="s">
        <v>325</v>
      </c>
      <c r="D97" t="s">
        <v>383</v>
      </c>
      <c r="E97" s="9">
        <f t="shared" ca="1" si="16"/>
        <v>44030</v>
      </c>
      <c r="F97" s="14" t="str">
        <f t="shared" ca="1" si="17"/>
        <v>18/07/2020</v>
      </c>
      <c r="G97" t="str">
        <f t="shared" ca="1" si="18"/>
        <v>08:32:18</v>
      </c>
      <c r="H97" s="10">
        <f t="shared" si="27"/>
        <v>6.8749999999999992E-2</v>
      </c>
      <c r="I97" s="10" t="str">
        <f t="shared" si="19"/>
        <v>01:39:00</v>
      </c>
      <c r="J97" t="s">
        <v>1206</v>
      </c>
      <c r="K97" t="s">
        <v>562</v>
      </c>
      <c r="L97" s="13">
        <v>6.8749999999999992E-2</v>
      </c>
      <c r="N97" s="3" t="str">
        <f t="shared" ca="1" si="26"/>
        <v>('ZaraFederici','Zara','18/07/2020','08:32:18','01:39:00',NULL,'HOR4')</v>
      </c>
      <c r="O97" s="13" t="str">
        <f t="shared" ca="1" si="20"/>
        <v>INSERT INTO VISIONE (nomeAccount,nomeUtente,data,ora,minutoArrivo,codEpisodio,codFilm) VALUES ('ZaraFederici','Zara','18/07/2020','08:32:18','01:39:00',NULL,'HOR4')</v>
      </c>
      <c r="Q97" s="11">
        <f t="shared" ca="1" si="21"/>
        <v>0.91573443617022077</v>
      </c>
      <c r="R97" s="10" t="b">
        <f t="shared" si="22"/>
        <v>0</v>
      </c>
      <c r="T97" s="9">
        <v>44369</v>
      </c>
      <c r="U97" t="b">
        <f t="shared" ca="1" si="23"/>
        <v>0</v>
      </c>
      <c r="V97" t="b">
        <f t="shared" ca="1" si="24"/>
        <v>0</v>
      </c>
      <c r="W97" t="b">
        <f t="shared" ca="1" si="25"/>
        <v>1</v>
      </c>
    </row>
    <row r="98" spans="1:23" x14ac:dyDescent="0.3">
      <c r="A98" s="1" t="s">
        <v>53</v>
      </c>
      <c r="B98" t="s">
        <v>253</v>
      </c>
      <c r="C98" s="1" t="s">
        <v>325</v>
      </c>
      <c r="D98" t="s">
        <v>384</v>
      </c>
      <c r="E98" s="9">
        <f t="shared" ca="1" si="16"/>
        <v>44227</v>
      </c>
      <c r="F98" s="14" t="str">
        <f t="shared" ca="1" si="17"/>
        <v>31/01/2021</v>
      </c>
      <c r="G98" t="str">
        <f t="shared" ca="1" si="18"/>
        <v>10:27:23</v>
      </c>
      <c r="H98" s="10">
        <f t="shared" si="27"/>
        <v>7.7083333333333337E-2</v>
      </c>
      <c r="I98" s="10" t="str">
        <f t="shared" si="19"/>
        <v>01:51:00</v>
      </c>
      <c r="J98" t="s">
        <v>1206</v>
      </c>
      <c r="K98" t="s">
        <v>563</v>
      </c>
      <c r="L98" s="13">
        <v>7.7083333333333337E-2</v>
      </c>
      <c r="N98" s="3" t="str">
        <f t="shared" ca="1" si="26"/>
        <v>('ZaraFederici','Margherita','31/01/2021','10:27:23','01:51:00',NULL,'HOR5')</v>
      </c>
      <c r="O98" s="13" t="str">
        <f t="shared" ca="1" si="20"/>
        <v>INSERT INTO VISIONE (nomeAccount,nomeUtente,data,ora,minutoArrivo,codEpisodio,codFilm) VALUES ('ZaraFederici','Margherita','31/01/2021','10:27:23','01:51:00',NULL,'HOR5')</v>
      </c>
      <c r="Q98" s="11">
        <f t="shared" ca="1" si="21"/>
        <v>0.9449705047701864</v>
      </c>
      <c r="R98" s="10" t="b">
        <f t="shared" si="22"/>
        <v>0</v>
      </c>
      <c r="T98" s="9">
        <v>44369</v>
      </c>
      <c r="U98" t="b">
        <f t="shared" ca="1" si="23"/>
        <v>0</v>
      </c>
      <c r="V98" t="b">
        <f t="shared" ca="1" si="24"/>
        <v>0</v>
      </c>
      <c r="W98" t="b">
        <f t="shared" ca="1" si="25"/>
        <v>1</v>
      </c>
    </row>
    <row r="99" spans="1:23" x14ac:dyDescent="0.3">
      <c r="A99" s="1" t="s">
        <v>53</v>
      </c>
      <c r="B99" t="s">
        <v>253</v>
      </c>
      <c r="C99" s="1" t="s">
        <v>325</v>
      </c>
      <c r="D99" t="s">
        <v>378</v>
      </c>
      <c r="E99" s="9">
        <f t="shared" ca="1" si="16"/>
        <v>43938</v>
      </c>
      <c r="F99" s="14" t="str">
        <f t="shared" ca="1" si="17"/>
        <v>17/04/2020</v>
      </c>
      <c r="G99" t="str">
        <f t="shared" ca="1" si="18"/>
        <v>08:09:16</v>
      </c>
      <c r="H99" s="10">
        <f t="shared" si="27"/>
        <v>6.0416666666666667E-2</v>
      </c>
      <c r="I99" s="10" t="str">
        <f t="shared" si="19"/>
        <v>01:27:00</v>
      </c>
      <c r="J99" t="s">
        <v>1206</v>
      </c>
      <c r="K99" t="s">
        <v>564</v>
      </c>
      <c r="L99" s="13">
        <v>6.0416666666666667E-2</v>
      </c>
      <c r="N99" s="3" t="str">
        <f t="shared" ca="1" si="26"/>
        <v>('ZaraFederici','Sofia','17/04/2020','08:09:16','01:27:00',NULL,'HOR6')</v>
      </c>
      <c r="O99" s="13" t="str">
        <f t="shared" ca="1" si="20"/>
        <v>INSERT INTO VISIONE (nomeAccount,nomeUtente,data,ora,minutoArrivo,codEpisodio,codFilm) VALUES ('ZaraFederici','Sofia','17/04/2020','08:09:16','01:27:00',NULL,'HOR6')</v>
      </c>
      <c r="Q99" s="11">
        <f t="shared" ca="1" si="21"/>
        <v>0.32799013538837574</v>
      </c>
      <c r="R99" s="10" t="b">
        <f t="shared" si="22"/>
        <v>0</v>
      </c>
      <c r="T99" s="9">
        <v>44369</v>
      </c>
      <c r="U99" t="b">
        <f t="shared" ca="1" si="23"/>
        <v>0</v>
      </c>
      <c r="V99" t="b">
        <f t="shared" ca="1" si="24"/>
        <v>0</v>
      </c>
      <c r="W99" t="b">
        <f t="shared" ca="1" si="25"/>
        <v>1</v>
      </c>
    </row>
    <row r="100" spans="1:23" x14ac:dyDescent="0.3">
      <c r="A100" s="1" t="s">
        <v>47</v>
      </c>
      <c r="B100" t="s">
        <v>234</v>
      </c>
      <c r="C100" s="1" t="s">
        <v>316</v>
      </c>
      <c r="D100" t="s">
        <v>387</v>
      </c>
      <c r="E100" s="9">
        <f t="shared" ca="1" si="16"/>
        <v>44149</v>
      </c>
      <c r="F100" s="14" t="str">
        <f t="shared" ca="1" si="17"/>
        <v>14/11/2020</v>
      </c>
      <c r="G100" t="str">
        <f t="shared" ca="1" si="18"/>
        <v>01:13:07</v>
      </c>
      <c r="H100" s="10">
        <f t="shared" si="27"/>
        <v>8.3333333333333329E-2</v>
      </c>
      <c r="I100" s="10" t="str">
        <f t="shared" si="19"/>
        <v>02:00:00</v>
      </c>
      <c r="J100" t="s">
        <v>1206</v>
      </c>
      <c r="K100" t="s">
        <v>582</v>
      </c>
      <c r="L100" s="13">
        <v>8.3333333333333329E-2</v>
      </c>
      <c r="N100" s="3" t="str">
        <f t="shared" ca="1" si="26"/>
        <v>('XavierDiIacono','Xavier','14/11/2020','01:13:07','02:00:00',NULL,'TWIL1')</v>
      </c>
      <c r="O100" s="13" t="str">
        <f t="shared" ca="1" si="20"/>
        <v>INSERT INTO VISIONE (nomeAccount,nomeUtente,data,ora,minutoArrivo,codEpisodio,codFilm) VALUES ('XavierDiIacono','Xavier','14/11/2020','01:13:07','02:00:00',NULL,'TWIL1')</v>
      </c>
      <c r="Q100" s="11">
        <f t="shared" ca="1" si="21"/>
        <v>0.71450814152163</v>
      </c>
      <c r="R100" s="10" t="b">
        <f t="shared" si="22"/>
        <v>0</v>
      </c>
      <c r="T100" s="9">
        <v>44369</v>
      </c>
      <c r="U100" t="b">
        <f t="shared" ca="1" si="23"/>
        <v>0</v>
      </c>
      <c r="V100" t="b">
        <f t="shared" ca="1" si="24"/>
        <v>0</v>
      </c>
      <c r="W100" t="b">
        <f t="shared" ca="1" si="25"/>
        <v>1</v>
      </c>
    </row>
    <row r="101" spans="1:23" x14ac:dyDescent="0.3">
      <c r="A101" s="1" t="s">
        <v>47</v>
      </c>
      <c r="B101" t="s">
        <v>234</v>
      </c>
      <c r="C101" s="1" t="s">
        <v>316</v>
      </c>
      <c r="D101" t="s">
        <v>402</v>
      </c>
      <c r="E101" s="9">
        <f t="shared" ca="1" si="16"/>
        <v>43922</v>
      </c>
      <c r="F101" s="14" t="str">
        <f t="shared" ca="1" si="17"/>
        <v>01/04/2020</v>
      </c>
      <c r="G101" t="str">
        <f t="shared" ca="1" si="18"/>
        <v>23:07:52</v>
      </c>
      <c r="H101" s="10">
        <f t="shared" si="27"/>
        <v>9.7222222222222224E-2</v>
      </c>
      <c r="I101" s="10" t="str">
        <f t="shared" si="19"/>
        <v>02:20:00</v>
      </c>
      <c r="J101" t="s">
        <v>1206</v>
      </c>
      <c r="K101" t="s">
        <v>583</v>
      </c>
      <c r="L101" s="13">
        <v>9.7222222222222224E-2</v>
      </c>
      <c r="N101" s="3" t="str">
        <f t="shared" ca="1" si="26"/>
        <v>('XavierDiIacono','Mirko','01/04/2020','23:07:52','02:20:00',NULL,'TWIL2')</v>
      </c>
      <c r="O101" s="13" t="str">
        <f t="shared" ca="1" si="20"/>
        <v>INSERT INTO VISIONE (nomeAccount,nomeUtente,data,ora,minutoArrivo,codEpisodio,codFilm) VALUES ('XavierDiIacono','Mirko','01/04/2020','23:07:52','02:20:00',NULL,'TWIL2')</v>
      </c>
      <c r="Q101" s="11">
        <f t="shared" ca="1" si="21"/>
        <v>0.32911420768529043</v>
      </c>
      <c r="R101" s="10" t="b">
        <f t="shared" si="22"/>
        <v>0</v>
      </c>
      <c r="T101" s="9">
        <v>44369</v>
      </c>
      <c r="U101" t="b">
        <f t="shared" ca="1" si="23"/>
        <v>0</v>
      </c>
      <c r="V101" t="b">
        <f t="shared" ca="1" si="24"/>
        <v>0</v>
      </c>
      <c r="W101" t="b">
        <f t="shared" ca="1" si="25"/>
        <v>1</v>
      </c>
    </row>
    <row r="102" spans="1:23" x14ac:dyDescent="0.3">
      <c r="A102" s="1" t="s">
        <v>39</v>
      </c>
      <c r="B102" t="s">
        <v>214</v>
      </c>
      <c r="C102" s="1" t="s">
        <v>307</v>
      </c>
      <c r="D102" t="s">
        <v>391</v>
      </c>
      <c r="E102" s="9">
        <f t="shared" ca="1" si="16"/>
        <v>44331</v>
      </c>
      <c r="F102" s="14" t="str">
        <f t="shared" ca="1" si="17"/>
        <v>15/05/2021</v>
      </c>
      <c r="G102" t="str">
        <f t="shared" ca="1" si="18"/>
        <v>21:50:38</v>
      </c>
      <c r="H102" s="10">
        <f t="shared" si="27"/>
        <v>7.6388888888888895E-2</v>
      </c>
      <c r="I102" s="10" t="str">
        <f t="shared" si="19"/>
        <v>01:50:00</v>
      </c>
      <c r="J102" t="s">
        <v>1206</v>
      </c>
      <c r="K102" t="s">
        <v>584</v>
      </c>
      <c r="L102" s="13">
        <v>7.6388888888888895E-2</v>
      </c>
      <c r="N102" s="3" t="str">
        <f t="shared" ca="1" si="26"/>
        <v>('BarbaraNevi','Barbara','15/05/2021','21:50:38','01:50:00',NULL,'TWIL3')</v>
      </c>
      <c r="O102" s="13" t="str">
        <f t="shared" ca="1" si="20"/>
        <v>INSERT INTO VISIONE (nomeAccount,nomeUtente,data,ora,minutoArrivo,codEpisodio,codFilm) VALUES ('BarbaraNevi','Barbara','15/05/2021','21:50:38','01:50:00',NULL,'TWIL3')</v>
      </c>
      <c r="Q102" s="11">
        <f t="shared" ca="1" si="21"/>
        <v>0.23372222613899662</v>
      </c>
      <c r="R102" s="10" t="b">
        <f t="shared" si="22"/>
        <v>0</v>
      </c>
      <c r="T102" s="9">
        <v>44369</v>
      </c>
      <c r="U102" t="b">
        <f t="shared" ca="1" si="23"/>
        <v>0</v>
      </c>
      <c r="V102" t="b">
        <f t="shared" ca="1" si="24"/>
        <v>0</v>
      </c>
      <c r="W102" t="b">
        <f t="shared" ca="1" si="25"/>
        <v>1</v>
      </c>
    </row>
    <row r="103" spans="1:23" x14ac:dyDescent="0.3">
      <c r="A103" s="1" t="s">
        <v>39</v>
      </c>
      <c r="B103" t="s">
        <v>214</v>
      </c>
      <c r="C103" s="1" t="s">
        <v>307</v>
      </c>
      <c r="D103" t="s">
        <v>393</v>
      </c>
      <c r="E103" s="9">
        <f t="shared" ca="1" si="16"/>
        <v>43960</v>
      </c>
      <c r="F103" s="14" t="str">
        <f t="shared" ca="1" si="17"/>
        <v>09/05/2020</v>
      </c>
      <c r="G103" t="str">
        <f t="shared" ca="1" si="18"/>
        <v>03:55:53</v>
      </c>
      <c r="H103" s="10">
        <f t="shared" si="27"/>
        <v>6.9444444444444434E-2</v>
      </c>
      <c r="I103" s="10" t="str">
        <f t="shared" si="19"/>
        <v>01:40:00</v>
      </c>
      <c r="J103" t="s">
        <v>1206</v>
      </c>
      <c r="K103" t="s">
        <v>623</v>
      </c>
      <c r="L103" s="13">
        <v>6.9444444444444434E-2</v>
      </c>
      <c r="N103" s="3" t="str">
        <f t="shared" ca="1" si="26"/>
        <v>('BarbaraNevi','Elena','09/05/2020','03:55:53','01:40:00',NULL,'AVEN1')</v>
      </c>
      <c r="O103" s="13" t="str">
        <f t="shared" ca="1" si="20"/>
        <v>INSERT INTO VISIONE (nomeAccount,nomeUtente,data,ora,minutoArrivo,codEpisodio,codFilm) VALUES ('BarbaraNevi','Elena','09/05/2020','03:55:53','01:40:00',NULL,'AVEN1')</v>
      </c>
      <c r="Q103" s="11">
        <f t="shared" ca="1" si="21"/>
        <v>0.32564651511041853</v>
      </c>
      <c r="R103" s="10" t="b">
        <f t="shared" si="22"/>
        <v>0</v>
      </c>
      <c r="T103" s="9">
        <v>44369</v>
      </c>
      <c r="U103" t="b">
        <f t="shared" ca="1" si="23"/>
        <v>0</v>
      </c>
      <c r="V103" t="b">
        <f t="shared" ca="1" si="24"/>
        <v>0</v>
      </c>
      <c r="W103" t="b">
        <f t="shared" ca="1" si="25"/>
        <v>1</v>
      </c>
    </row>
    <row r="104" spans="1:23" x14ac:dyDescent="0.3">
      <c r="A104" s="1" t="s">
        <v>37</v>
      </c>
      <c r="B104" t="s">
        <v>209</v>
      </c>
      <c r="C104" s="1" t="s">
        <v>305</v>
      </c>
      <c r="D104" t="s">
        <v>392</v>
      </c>
      <c r="E104" s="9">
        <f t="shared" ca="1" si="16"/>
        <v>44202</v>
      </c>
      <c r="F104" s="14" t="str">
        <f t="shared" ca="1" si="17"/>
        <v>06/01/2021</v>
      </c>
      <c r="G104" t="str">
        <f t="shared" ca="1" si="18"/>
        <v>11:00:39</v>
      </c>
      <c r="H104" s="10">
        <f t="shared" si="27"/>
        <v>8.3333333333333329E-2</v>
      </c>
      <c r="I104" s="10" t="str">
        <f t="shared" si="19"/>
        <v>02:00:00</v>
      </c>
      <c r="J104" t="s">
        <v>1206</v>
      </c>
      <c r="K104" t="s">
        <v>624</v>
      </c>
      <c r="L104" s="13">
        <v>8.3333333333333329E-2</v>
      </c>
      <c r="N104" s="3" t="str">
        <f t="shared" ca="1" si="26"/>
        <v>('HelenaBoccalupo','Helena','06/01/2021','11:00:39','02:00:00',NULL,'AVEN2')</v>
      </c>
      <c r="O104" s="13" t="str">
        <f t="shared" ca="1" si="20"/>
        <v>INSERT INTO VISIONE (nomeAccount,nomeUtente,data,ora,minutoArrivo,codEpisodio,codFilm) VALUES ('HelenaBoccalupo','Helena','06/01/2021','11:00:39','02:00:00',NULL,'AVEN2')</v>
      </c>
      <c r="Q104" s="11">
        <f t="shared" ca="1" si="21"/>
        <v>0.5936037834820399</v>
      </c>
      <c r="R104" s="10" t="b">
        <f t="shared" si="22"/>
        <v>0</v>
      </c>
      <c r="T104" s="9">
        <v>44369</v>
      </c>
      <c r="U104" t="b">
        <f t="shared" ca="1" si="23"/>
        <v>0</v>
      </c>
      <c r="V104" t="b">
        <f t="shared" ca="1" si="24"/>
        <v>0</v>
      </c>
      <c r="W104" t="b">
        <f t="shared" ca="1" si="25"/>
        <v>1</v>
      </c>
    </row>
    <row r="105" spans="1:23" x14ac:dyDescent="0.3">
      <c r="A105" s="1" t="s">
        <v>35</v>
      </c>
      <c r="B105" t="s">
        <v>205</v>
      </c>
      <c r="C105" s="1" t="s">
        <v>303</v>
      </c>
      <c r="D105" t="s">
        <v>372</v>
      </c>
      <c r="E105" s="9">
        <f t="shared" ca="1" si="16"/>
        <v>44072</v>
      </c>
      <c r="F105" s="14" t="str">
        <f t="shared" ca="1" si="17"/>
        <v>29/08/2020</v>
      </c>
      <c r="G105" t="str">
        <f t="shared" ca="1" si="18"/>
        <v>16:55:33</v>
      </c>
      <c r="H105" s="10">
        <f t="shared" si="27"/>
        <v>7.9861111111111105E-2</v>
      </c>
      <c r="I105" s="10" t="str">
        <f t="shared" si="19"/>
        <v>01:55:00</v>
      </c>
      <c r="J105" t="s">
        <v>1206</v>
      </c>
      <c r="K105" t="s">
        <v>625</v>
      </c>
      <c r="L105" s="13">
        <v>7.9861111111111105E-2</v>
      </c>
      <c r="N105" s="3" t="str">
        <f t="shared" ca="1" si="26"/>
        <v>('RiccardoErrico','Riccardo','29/08/2020','16:55:33','01:55:00',NULL,'AVEN3')</v>
      </c>
      <c r="O105" s="13" t="str">
        <f t="shared" ca="1" si="20"/>
        <v>INSERT INTO VISIONE (nomeAccount,nomeUtente,data,ora,minutoArrivo,codEpisodio,codFilm) VALUES ('RiccardoErrico','Riccardo','29/08/2020','16:55:33','01:55:00',NULL,'AVEN3')</v>
      </c>
      <c r="Q105" s="11">
        <f t="shared" ca="1" si="21"/>
        <v>0.25559845810483872</v>
      </c>
      <c r="R105" s="10" t="b">
        <f t="shared" si="22"/>
        <v>0</v>
      </c>
      <c r="T105" s="9">
        <v>44369</v>
      </c>
      <c r="U105" t="b">
        <f t="shared" ca="1" si="23"/>
        <v>0</v>
      </c>
      <c r="V105" t="b">
        <f t="shared" ca="1" si="24"/>
        <v>0</v>
      </c>
      <c r="W105" t="b">
        <f t="shared" ca="1" si="25"/>
        <v>1</v>
      </c>
    </row>
    <row r="106" spans="1:23" x14ac:dyDescent="0.3">
      <c r="A106" s="1" t="s">
        <v>33</v>
      </c>
      <c r="B106" t="s">
        <v>200</v>
      </c>
      <c r="C106" s="1" t="s">
        <v>302</v>
      </c>
      <c r="D106" t="s">
        <v>393</v>
      </c>
      <c r="E106" s="9">
        <f t="shared" ca="1" si="16"/>
        <v>44041</v>
      </c>
      <c r="F106" s="14" t="str">
        <f t="shared" ca="1" si="17"/>
        <v>29/07/2020</v>
      </c>
      <c r="G106" t="str">
        <f t="shared" ca="1" si="18"/>
        <v>08:31:33</v>
      </c>
      <c r="H106" s="10">
        <f t="shared" si="27"/>
        <v>8.6805555555555566E-2</v>
      </c>
      <c r="I106" s="10" t="str">
        <f t="shared" si="19"/>
        <v>02:05:00</v>
      </c>
      <c r="J106" t="s">
        <v>1206</v>
      </c>
      <c r="K106" t="s">
        <v>626</v>
      </c>
      <c r="L106" s="13">
        <v>8.6805555555555566E-2</v>
      </c>
      <c r="N106" s="3" t="str">
        <f t="shared" ca="1" si="26"/>
        <v>('ElenaDelia','Elena','29/07/2020','08:31:33','02:05:00',NULL,'AVEN4')</v>
      </c>
      <c r="O106" s="13" t="str">
        <f t="shared" ca="1" si="20"/>
        <v>INSERT INTO VISIONE (nomeAccount,nomeUtente,data,ora,minutoArrivo,codEpisodio,codFilm) VALUES ('ElenaDelia','Elena','29/07/2020','08:31:33','02:05:00',NULL,'AVEN4')</v>
      </c>
      <c r="Q106" s="11">
        <f t="shared" ca="1" si="21"/>
        <v>0.95185000347930648</v>
      </c>
      <c r="R106" s="10" t="b">
        <f t="shared" si="22"/>
        <v>0</v>
      </c>
      <c r="T106" s="9">
        <v>44369</v>
      </c>
      <c r="U106" t="b">
        <f t="shared" ca="1" si="23"/>
        <v>0</v>
      </c>
      <c r="V106" t="b">
        <f t="shared" ca="1" si="24"/>
        <v>0</v>
      </c>
      <c r="W106" t="b">
        <f t="shared" ca="1" si="25"/>
        <v>1</v>
      </c>
    </row>
    <row r="107" spans="1:23" x14ac:dyDescent="0.3">
      <c r="A107" s="1" t="s">
        <v>33</v>
      </c>
      <c r="B107" t="s">
        <v>200</v>
      </c>
      <c r="C107" s="1" t="s">
        <v>302</v>
      </c>
      <c r="D107" t="s">
        <v>371</v>
      </c>
      <c r="E107" s="9">
        <f t="shared" ca="1" si="16"/>
        <v>43963</v>
      </c>
      <c r="F107" s="14" t="str">
        <f t="shared" ca="1" si="17"/>
        <v>12/05/2020</v>
      </c>
      <c r="G107" t="str">
        <f t="shared" ca="1" si="18"/>
        <v>08:43:53</v>
      </c>
      <c r="H107" s="10">
        <f t="shared" si="27"/>
        <v>9.7222222222222224E-2</v>
      </c>
      <c r="I107" s="10" t="str">
        <f t="shared" si="19"/>
        <v>02:20:00</v>
      </c>
      <c r="J107" t="s">
        <v>1206</v>
      </c>
      <c r="K107" t="s">
        <v>627</v>
      </c>
      <c r="L107" s="13">
        <v>9.7222222222222224E-2</v>
      </c>
      <c r="N107" s="3" t="str">
        <f t="shared" ca="1" si="26"/>
        <v>('ElenaDelia','Chiara','12/05/2020','08:43:53','02:20:00',NULL,'AVEN5')</v>
      </c>
      <c r="O107" s="13" t="str">
        <f t="shared" ca="1" si="20"/>
        <v>INSERT INTO VISIONE (nomeAccount,nomeUtente,data,ora,minutoArrivo,codEpisodio,codFilm) VALUES ('ElenaDelia','Chiara','12/05/2020','08:43:53','02:20:00',NULL,'AVEN5')</v>
      </c>
      <c r="Q107" s="11">
        <f t="shared" ca="1" si="21"/>
        <v>0.13297201993181373</v>
      </c>
      <c r="R107" s="10" t="b">
        <f t="shared" si="22"/>
        <v>0</v>
      </c>
      <c r="T107" s="9">
        <v>44369</v>
      </c>
      <c r="U107" t="b">
        <f t="shared" ca="1" si="23"/>
        <v>0</v>
      </c>
      <c r="V107" t="b">
        <f t="shared" ca="1" si="24"/>
        <v>0</v>
      </c>
      <c r="W107" t="b">
        <f t="shared" ca="1" si="25"/>
        <v>1</v>
      </c>
    </row>
    <row r="108" spans="1:23" x14ac:dyDescent="0.3">
      <c r="A108" s="1" t="s">
        <v>33</v>
      </c>
      <c r="B108" t="s">
        <v>200</v>
      </c>
      <c r="C108" s="1" t="s">
        <v>302</v>
      </c>
      <c r="D108" t="s">
        <v>404</v>
      </c>
      <c r="E108" s="9">
        <f t="shared" ca="1" si="16"/>
        <v>44271</v>
      </c>
      <c r="F108" s="14" t="str">
        <f t="shared" ca="1" si="17"/>
        <v>16/03/2021</v>
      </c>
      <c r="G108" t="str">
        <f t="shared" ca="1" si="18"/>
        <v>18:52:33</v>
      </c>
      <c r="H108" s="10">
        <f t="shared" si="27"/>
        <v>8.3333333333333329E-2</v>
      </c>
      <c r="I108" s="10" t="str">
        <f t="shared" si="19"/>
        <v>02:00:00</v>
      </c>
      <c r="J108" t="s">
        <v>1206</v>
      </c>
      <c r="K108" t="s">
        <v>628</v>
      </c>
      <c r="L108" s="13">
        <v>8.3333333333333329E-2</v>
      </c>
      <c r="N108" s="3" t="str">
        <f t="shared" ca="1" si="26"/>
        <v>('ElenaDelia','Mattia','16/03/2021','18:52:33','02:00:00',NULL,'AVEN6')</v>
      </c>
      <c r="O108" s="13" t="str">
        <f t="shared" ca="1" si="20"/>
        <v>INSERT INTO VISIONE (nomeAccount,nomeUtente,data,ora,minutoArrivo,codEpisodio,codFilm) VALUES ('ElenaDelia','Mattia','16/03/2021','18:52:33','02:00:00',NULL,'AVEN6')</v>
      </c>
      <c r="Q108" s="11">
        <f t="shared" ca="1" si="21"/>
        <v>0.19087143588401578</v>
      </c>
      <c r="R108" s="10" t="b">
        <f t="shared" si="22"/>
        <v>0</v>
      </c>
      <c r="T108" s="9">
        <v>44369</v>
      </c>
      <c r="U108" t="b">
        <f t="shared" ca="1" si="23"/>
        <v>0</v>
      </c>
      <c r="V108" t="b">
        <f t="shared" ca="1" si="24"/>
        <v>0</v>
      </c>
      <c r="W108" t="b">
        <f t="shared" ca="1" si="25"/>
        <v>1</v>
      </c>
    </row>
    <row r="109" spans="1:23" x14ac:dyDescent="0.3">
      <c r="A109" s="1" t="s">
        <v>31</v>
      </c>
      <c r="B109" t="s">
        <v>196</v>
      </c>
      <c r="C109" s="1" t="s">
        <v>297</v>
      </c>
      <c r="D109" t="s">
        <v>393</v>
      </c>
      <c r="E109" s="9">
        <f t="shared" ca="1" si="16"/>
        <v>44188</v>
      </c>
      <c r="F109" s="14" t="str">
        <f t="shared" ca="1" si="17"/>
        <v>23/12/2020</v>
      </c>
      <c r="G109" t="str">
        <f t="shared" ca="1" si="18"/>
        <v>05:38:20</v>
      </c>
      <c r="H109" s="10">
        <f t="shared" si="27"/>
        <v>8.6805555555555566E-2</v>
      </c>
      <c r="I109" s="10" t="str">
        <f t="shared" si="19"/>
        <v>02:05:00</v>
      </c>
      <c r="J109" t="s">
        <v>1206</v>
      </c>
      <c r="K109" t="s">
        <v>629</v>
      </c>
      <c r="L109" s="13">
        <v>8.6805555555555566E-2</v>
      </c>
      <c r="N109" s="3" t="str">
        <f t="shared" ca="1" si="26"/>
        <v>('ElenaRobertaNucibella','Elena','23/12/2020','05:38:20','02:05:00',NULL,'AVEN7')</v>
      </c>
      <c r="O109" s="13" t="str">
        <f t="shared" ca="1" si="20"/>
        <v>INSERT INTO VISIONE (nomeAccount,nomeUtente,data,ora,minutoArrivo,codEpisodio,codFilm) VALUES ('ElenaRobertaNucibella','Elena','23/12/2020','05:38:20','02:05:00',NULL,'AVEN7')</v>
      </c>
      <c r="Q109" s="11">
        <f t="shared" ca="1" si="21"/>
        <v>0.24177305321094245</v>
      </c>
      <c r="R109" s="10" t="b">
        <f t="shared" si="22"/>
        <v>0</v>
      </c>
      <c r="T109" s="9">
        <v>44369</v>
      </c>
      <c r="U109" t="b">
        <f t="shared" ca="1" si="23"/>
        <v>0</v>
      </c>
      <c r="V109" t="b">
        <f t="shared" ca="1" si="24"/>
        <v>0</v>
      </c>
      <c r="W109" t="b">
        <f t="shared" ca="1" si="25"/>
        <v>1</v>
      </c>
    </row>
    <row r="110" spans="1:23" x14ac:dyDescent="0.3">
      <c r="A110" s="1" t="s">
        <v>69</v>
      </c>
      <c r="B110" t="s">
        <v>270</v>
      </c>
      <c r="C110" s="1" t="s">
        <v>291</v>
      </c>
      <c r="D110" t="s">
        <v>364</v>
      </c>
      <c r="E110" s="9">
        <f t="shared" ca="1" si="16"/>
        <v>44198</v>
      </c>
      <c r="F110" s="14" t="str">
        <f t="shared" ca="1" si="17"/>
        <v>02/01/2021</v>
      </c>
      <c r="G110" t="str">
        <f t="shared" ca="1" si="18"/>
        <v>19:27:03</v>
      </c>
      <c r="H110" s="10">
        <f t="shared" si="27"/>
        <v>7.2916666666666671E-2</v>
      </c>
      <c r="I110" s="10" t="str">
        <f t="shared" si="19"/>
        <v>01:45:00</v>
      </c>
      <c r="J110" t="s">
        <v>1206</v>
      </c>
      <c r="K110" t="s">
        <v>630</v>
      </c>
      <c r="L110" s="13">
        <v>7.2916666666666671E-2</v>
      </c>
      <c r="N110" s="3" t="str">
        <f t="shared" ca="1" si="26"/>
        <v>('JavisDoparconi','Javis','02/01/2021','19:27:03','01:45:00',NULL,'AVEN8')</v>
      </c>
      <c r="O110" s="13" t="str">
        <f t="shared" ca="1" si="20"/>
        <v>INSERT INTO VISIONE (nomeAccount,nomeUtente,data,ora,minutoArrivo,codEpisodio,codFilm) VALUES ('JavisDoparconi','Javis','02/01/2021','19:27:03','01:45:00',NULL,'AVEN8')</v>
      </c>
      <c r="Q110" s="11">
        <f t="shared" ca="1" si="21"/>
        <v>0.80402770455706751</v>
      </c>
      <c r="R110" s="10" t="b">
        <f t="shared" si="22"/>
        <v>0</v>
      </c>
      <c r="T110" s="9">
        <v>44369</v>
      </c>
      <c r="U110" t="b">
        <f t="shared" ca="1" si="23"/>
        <v>0</v>
      </c>
      <c r="V110" t="b">
        <f t="shared" ca="1" si="24"/>
        <v>0</v>
      </c>
      <c r="W110" t="b">
        <f t="shared" ca="1" si="25"/>
        <v>1</v>
      </c>
    </row>
    <row r="111" spans="1:23" x14ac:dyDescent="0.3">
      <c r="A111" s="1" t="s">
        <v>69</v>
      </c>
      <c r="B111" t="s">
        <v>270</v>
      </c>
      <c r="C111" s="1" t="s">
        <v>291</v>
      </c>
      <c r="D111" t="s">
        <v>376</v>
      </c>
      <c r="E111" s="9">
        <f t="shared" ca="1" si="16"/>
        <v>44328</v>
      </c>
      <c r="F111" s="14" t="str">
        <f t="shared" ca="1" si="17"/>
        <v>12/05/2021</v>
      </c>
      <c r="G111" t="str">
        <f t="shared" ca="1" si="18"/>
        <v>16:46:29</v>
      </c>
      <c r="H111" s="10">
        <f t="shared" si="27"/>
        <v>7.7777777777777779E-2</v>
      </c>
      <c r="I111" s="10" t="str">
        <f t="shared" si="19"/>
        <v>01:52:00</v>
      </c>
      <c r="J111" t="s">
        <v>1206</v>
      </c>
      <c r="K111" t="s">
        <v>631</v>
      </c>
      <c r="L111" s="13">
        <v>7.7777777777777779E-2</v>
      </c>
      <c r="N111" s="3" t="str">
        <f t="shared" ca="1" si="26"/>
        <v>('JavisDoparconi','Simone','12/05/2021','16:46:29','01:52:00',NULL,'AVEN9')</v>
      </c>
      <c r="O111" s="13" t="str">
        <f t="shared" ca="1" si="20"/>
        <v>INSERT INTO VISIONE (nomeAccount,nomeUtente,data,ora,minutoArrivo,codEpisodio,codFilm) VALUES ('JavisDoparconi','Simone','12/05/2021','16:46:29','01:52:00',NULL,'AVEN9')</v>
      </c>
      <c r="Q111" s="11">
        <f t="shared" ca="1" si="21"/>
        <v>0.33870933386489877</v>
      </c>
      <c r="R111" s="10" t="b">
        <f t="shared" si="22"/>
        <v>0</v>
      </c>
      <c r="T111" s="9">
        <v>44369</v>
      </c>
      <c r="U111" t="b">
        <f t="shared" ca="1" si="23"/>
        <v>0</v>
      </c>
      <c r="V111" t="b">
        <f t="shared" ca="1" si="24"/>
        <v>0</v>
      </c>
      <c r="W111" t="b">
        <f t="shared" ca="1" si="25"/>
        <v>1</v>
      </c>
    </row>
    <row r="112" spans="1:23" x14ac:dyDescent="0.3">
      <c r="A112" s="1" t="s">
        <v>29</v>
      </c>
      <c r="B112" t="s">
        <v>191</v>
      </c>
      <c r="C112" s="1" t="s">
        <v>291</v>
      </c>
      <c r="D112" t="s">
        <v>396</v>
      </c>
      <c r="E112" s="9">
        <f t="shared" ca="1" si="16"/>
        <v>44145</v>
      </c>
      <c r="F112" s="14" t="str">
        <f t="shared" ca="1" si="17"/>
        <v>10/11/2020</v>
      </c>
      <c r="G112" t="str">
        <f t="shared" ca="1" si="18"/>
        <v>16:30:09</v>
      </c>
      <c r="H112" s="10">
        <f t="shared" si="27"/>
        <v>7.3611111111111113E-2</v>
      </c>
      <c r="I112" s="10" t="str">
        <f t="shared" si="19"/>
        <v>01:46:00</v>
      </c>
      <c r="J112" t="s">
        <v>1206</v>
      </c>
      <c r="K112" t="s">
        <v>632</v>
      </c>
      <c r="L112" s="13">
        <v>7.3611111111111113E-2</v>
      </c>
      <c r="N112" s="3" t="str">
        <f t="shared" ca="1" si="26"/>
        <v>('BeatriceNazari','Beatrice','10/11/2020','16:30:09','01:46:00',NULL,'AVEN10')</v>
      </c>
      <c r="O112" s="13" t="str">
        <f t="shared" ca="1" si="20"/>
        <v>INSERT INTO VISIONE (nomeAccount,nomeUtente,data,ora,minutoArrivo,codEpisodio,codFilm) VALUES ('BeatriceNazari','Beatrice','10/11/2020','16:30:09','01:46:00',NULL,'AVEN10')</v>
      </c>
      <c r="Q112" s="11">
        <f t="shared" ca="1" si="21"/>
        <v>0.89896339724622754</v>
      </c>
      <c r="R112" s="10" t="b">
        <f t="shared" si="22"/>
        <v>0</v>
      </c>
      <c r="T112" s="9">
        <v>44369</v>
      </c>
      <c r="U112" t="b">
        <f t="shared" ca="1" si="23"/>
        <v>0</v>
      </c>
      <c r="V112" t="b">
        <f t="shared" ca="1" si="24"/>
        <v>0</v>
      </c>
      <c r="W112" t="b">
        <f t="shared" ca="1" si="25"/>
        <v>1</v>
      </c>
    </row>
    <row r="113" spans="1:23" x14ac:dyDescent="0.3">
      <c r="A113" s="1" t="s">
        <v>29</v>
      </c>
      <c r="B113" t="s">
        <v>191</v>
      </c>
      <c r="C113" s="1" t="s">
        <v>291</v>
      </c>
      <c r="D113" t="s">
        <v>405</v>
      </c>
      <c r="E113" s="9">
        <f t="shared" ca="1" si="16"/>
        <v>44163</v>
      </c>
      <c r="F113" s="14" t="str">
        <f t="shared" ca="1" si="17"/>
        <v>28/11/2020</v>
      </c>
      <c r="G113" t="str">
        <f t="shared" ca="1" si="18"/>
        <v>01:45:46</v>
      </c>
      <c r="H113" s="10">
        <f t="shared" si="27"/>
        <v>7.2916666666666671E-2</v>
      </c>
      <c r="I113" s="10" t="str">
        <f t="shared" si="19"/>
        <v>01:45:00</v>
      </c>
      <c r="J113" t="s">
        <v>1206</v>
      </c>
      <c r="K113" t="s">
        <v>633</v>
      </c>
      <c r="L113" s="13">
        <v>7.2916666666666671E-2</v>
      </c>
      <c r="N113" s="3" t="str">
        <f t="shared" ca="1" si="26"/>
        <v>('BeatriceNazari','Maicol','28/11/2020','01:45:46','01:45:00',NULL,'AVEN11')</v>
      </c>
      <c r="O113" s="13" t="str">
        <f t="shared" ca="1" si="20"/>
        <v>INSERT INTO VISIONE (nomeAccount,nomeUtente,data,ora,minutoArrivo,codEpisodio,codFilm) VALUES ('BeatriceNazari','Maicol','28/11/2020','01:45:46','01:45:00',NULL,'AVEN11')</v>
      </c>
      <c r="Q113" s="11">
        <f t="shared" ca="1" si="21"/>
        <v>0.24372659565185417</v>
      </c>
      <c r="R113" s="10" t="b">
        <f t="shared" si="22"/>
        <v>0</v>
      </c>
      <c r="T113" s="9">
        <v>44369</v>
      </c>
      <c r="U113" t="b">
        <f t="shared" ca="1" si="23"/>
        <v>0</v>
      </c>
      <c r="V113" t="b">
        <f t="shared" ca="1" si="24"/>
        <v>0</v>
      </c>
      <c r="W113" t="b">
        <f t="shared" ca="1" si="25"/>
        <v>1</v>
      </c>
    </row>
    <row r="114" spans="1:23" x14ac:dyDescent="0.3">
      <c r="A114" s="1" t="s">
        <v>25</v>
      </c>
      <c r="B114" t="s">
        <v>178</v>
      </c>
      <c r="C114" s="1" t="s">
        <v>291</v>
      </c>
      <c r="D114" t="s">
        <v>398</v>
      </c>
      <c r="E114" s="9">
        <f t="shared" ca="1" si="16"/>
        <v>44242</v>
      </c>
      <c r="F114" s="14" t="str">
        <f t="shared" ca="1" si="17"/>
        <v>15/02/2021</v>
      </c>
      <c r="G114" t="str">
        <f t="shared" ca="1" si="18"/>
        <v>08:05:42</v>
      </c>
      <c r="H114" s="10">
        <f t="shared" si="27"/>
        <v>7.7777777777777779E-2</v>
      </c>
      <c r="I114" s="10" t="str">
        <f t="shared" si="19"/>
        <v>01:52:00</v>
      </c>
      <c r="J114" t="s">
        <v>1206</v>
      </c>
      <c r="K114" t="s">
        <v>634</v>
      </c>
      <c r="L114" s="13">
        <v>7.7777777777777779E-2</v>
      </c>
      <c r="N114" s="3" t="str">
        <f t="shared" ca="1" si="26"/>
        <v>('AntoniaRosaMicotti','Antonia','15/02/2021','08:05:42','01:52:00',NULL,'AVEN12')</v>
      </c>
      <c r="O114" s="13" t="str">
        <f t="shared" ca="1" si="20"/>
        <v>INSERT INTO VISIONE (nomeAccount,nomeUtente,data,ora,minutoArrivo,codEpisodio,codFilm) VALUES ('AntoniaRosaMicotti','Antonia','15/02/2021','08:05:42','01:52:00',NULL,'AVEN12')</v>
      </c>
      <c r="Q114" s="11">
        <f t="shared" ca="1" si="21"/>
        <v>0.84145001942908082</v>
      </c>
      <c r="R114" s="10" t="b">
        <f t="shared" si="22"/>
        <v>0</v>
      </c>
      <c r="T114" s="9">
        <v>44369</v>
      </c>
      <c r="U114" t="b">
        <f t="shared" ca="1" si="23"/>
        <v>0</v>
      </c>
      <c r="V114" t="b">
        <f t="shared" ca="1" si="24"/>
        <v>0</v>
      </c>
      <c r="W114" t="b">
        <f t="shared" ca="1" si="25"/>
        <v>1</v>
      </c>
    </row>
    <row r="115" spans="1:23" x14ac:dyDescent="0.3">
      <c r="A115" s="1" t="s">
        <v>27</v>
      </c>
      <c r="B115" t="s">
        <v>186</v>
      </c>
      <c r="C115" s="1" t="s">
        <v>293</v>
      </c>
      <c r="D115" t="s">
        <v>397</v>
      </c>
      <c r="E115" s="9">
        <f t="shared" ca="1" si="16"/>
        <v>44081</v>
      </c>
      <c r="F115" s="14" t="str">
        <f t="shared" ca="1" si="17"/>
        <v>07/09/2020</v>
      </c>
      <c r="G115" t="str">
        <f t="shared" ca="1" si="18"/>
        <v>15:06:24</v>
      </c>
      <c r="H115" s="10">
        <f t="shared" si="27"/>
        <v>7.0833333333333331E-2</v>
      </c>
      <c r="I115" s="10" t="str">
        <f t="shared" si="19"/>
        <v>01:42:00</v>
      </c>
      <c r="J115" t="s">
        <v>1206</v>
      </c>
      <c r="K115" t="s">
        <v>635</v>
      </c>
      <c r="L115" s="13">
        <v>7.0833333333333331E-2</v>
      </c>
      <c r="N115" s="3" t="str">
        <f t="shared" ca="1" si="26"/>
        <v>('ZenoneVega','Zenone','07/09/2020','15:06:24','01:42:00',NULL,'AVEN13')</v>
      </c>
      <c r="O115" s="13" t="str">
        <f t="shared" ca="1" si="20"/>
        <v>INSERT INTO VISIONE (nomeAccount,nomeUtente,data,ora,minutoArrivo,codEpisodio,codFilm) VALUES ('ZenoneVega','Zenone','07/09/2020','15:06:24','01:42:00',NULL,'AVEN13')</v>
      </c>
      <c r="Q115" s="11">
        <f t="shared" ca="1" si="21"/>
        <v>0.95886131483780845</v>
      </c>
      <c r="R115" s="10" t="b">
        <f t="shared" si="22"/>
        <v>0</v>
      </c>
      <c r="T115" s="9">
        <v>44369</v>
      </c>
      <c r="U115" t="b">
        <f t="shared" ca="1" si="23"/>
        <v>0</v>
      </c>
      <c r="V115" t="b">
        <f t="shared" ca="1" si="24"/>
        <v>0</v>
      </c>
      <c r="W115" t="b">
        <f t="shared" ca="1" si="25"/>
        <v>1</v>
      </c>
    </row>
    <row r="116" spans="1:23" x14ac:dyDescent="0.3">
      <c r="A116" s="1" t="s">
        <v>27</v>
      </c>
      <c r="B116" t="s">
        <v>186</v>
      </c>
      <c r="C116" s="1" t="s">
        <v>293</v>
      </c>
      <c r="D116" t="s">
        <v>406</v>
      </c>
      <c r="E116" s="9">
        <f t="shared" ca="1" si="16"/>
        <v>44358</v>
      </c>
      <c r="F116" s="14" t="str">
        <f t="shared" ca="1" si="17"/>
        <v>11/06/2021</v>
      </c>
      <c r="G116" t="str">
        <f t="shared" ca="1" si="18"/>
        <v>06:03:52</v>
      </c>
      <c r="H116" s="10">
        <f t="shared" si="27"/>
        <v>4.027777777777778E-2</v>
      </c>
      <c r="I116" s="10" t="str">
        <f t="shared" si="19"/>
        <v>00:58:00</v>
      </c>
      <c r="J116" t="s">
        <v>1206</v>
      </c>
      <c r="K116" t="s">
        <v>692</v>
      </c>
      <c r="L116" s="13">
        <v>4.027777777777778E-2</v>
      </c>
      <c r="N116" s="3" t="str">
        <f t="shared" ca="1" si="26"/>
        <v>('ZenoneVega','Michelle','11/06/2021','06:03:52','00:58:00',NULL,'DIS1')</v>
      </c>
      <c r="O116" s="13" t="str">
        <f t="shared" ca="1" si="20"/>
        <v>INSERT INTO VISIONE (nomeAccount,nomeUtente,data,ora,minutoArrivo,codEpisodio,codFilm) VALUES ('ZenoneVega','Michelle','11/06/2021','06:03:52','00:58:00',NULL,'DIS1')</v>
      </c>
      <c r="Q116" s="11">
        <f t="shared" ca="1" si="21"/>
        <v>0.43121453459699899</v>
      </c>
      <c r="R116" s="10" t="b">
        <f t="shared" si="22"/>
        <v>0</v>
      </c>
      <c r="T116" s="9">
        <v>44369</v>
      </c>
      <c r="U116" t="b">
        <f t="shared" ca="1" si="23"/>
        <v>0</v>
      </c>
      <c r="V116" t="b">
        <f t="shared" ca="1" si="24"/>
        <v>0</v>
      </c>
      <c r="W116" t="b">
        <f t="shared" ca="1" si="25"/>
        <v>1</v>
      </c>
    </row>
    <row r="117" spans="1:23" x14ac:dyDescent="0.3">
      <c r="A117" s="1" t="s">
        <v>21</v>
      </c>
      <c r="B117" t="s">
        <v>162</v>
      </c>
      <c r="C117" s="1" t="s">
        <v>287</v>
      </c>
      <c r="D117" t="s">
        <v>400</v>
      </c>
      <c r="E117" s="9">
        <f t="shared" ca="1" si="16"/>
        <v>44313</v>
      </c>
      <c r="F117" s="14" t="str">
        <f t="shared" ca="1" si="17"/>
        <v>27/04/2021</v>
      </c>
      <c r="G117" t="str">
        <f t="shared" ca="1" si="18"/>
        <v>19:16:07</v>
      </c>
      <c r="H117" s="10">
        <f t="shared" si="27"/>
        <v>6.25E-2</v>
      </c>
      <c r="I117" s="10" t="str">
        <f t="shared" si="19"/>
        <v>01:30:00</v>
      </c>
      <c r="J117" t="s">
        <v>1206</v>
      </c>
      <c r="K117" t="s">
        <v>691</v>
      </c>
      <c r="L117" s="13">
        <v>6.25E-2</v>
      </c>
      <c r="N117" s="3" t="str">
        <f t="shared" ca="1" si="26"/>
        <v>('TonyReggio','Tony','27/04/2021','19:16:07','01:30:00',NULL,'DIS2')</v>
      </c>
      <c r="O117" s="13" t="str">
        <f t="shared" ca="1" si="20"/>
        <v>INSERT INTO VISIONE (nomeAccount,nomeUtente,data,ora,minutoArrivo,codEpisodio,codFilm) VALUES ('TonyReggio','Tony','27/04/2021','19:16:07','01:30:00',NULL,'DIS2')</v>
      </c>
      <c r="Q117" s="11">
        <f t="shared" ca="1" si="21"/>
        <v>0.27945921538222562</v>
      </c>
      <c r="R117" s="10" t="b">
        <f t="shared" si="22"/>
        <v>0</v>
      </c>
      <c r="T117" s="9">
        <v>44369</v>
      </c>
      <c r="U117" t="b">
        <f t="shared" ca="1" si="23"/>
        <v>0</v>
      </c>
      <c r="V117" t="b">
        <f t="shared" ca="1" si="24"/>
        <v>0</v>
      </c>
      <c r="W117" t="b">
        <f t="shared" ca="1" si="25"/>
        <v>1</v>
      </c>
    </row>
    <row r="118" spans="1:23" x14ac:dyDescent="0.3">
      <c r="A118" s="1" t="s">
        <v>21</v>
      </c>
      <c r="B118" t="s">
        <v>162</v>
      </c>
      <c r="C118" s="1" t="s">
        <v>287</v>
      </c>
      <c r="D118" t="s">
        <v>412</v>
      </c>
      <c r="E118" s="9">
        <f t="shared" ca="1" si="16"/>
        <v>44327</v>
      </c>
      <c r="F118" s="14" t="str">
        <f t="shared" ca="1" si="17"/>
        <v>11/05/2021</v>
      </c>
      <c r="G118" t="str">
        <f t="shared" ca="1" si="18"/>
        <v>08:28:56</v>
      </c>
      <c r="H118" s="10">
        <f t="shared" si="27"/>
        <v>4.1666666666666664E-2</v>
      </c>
      <c r="I118" s="10" t="str">
        <f t="shared" si="19"/>
        <v>01:00:00</v>
      </c>
      <c r="J118" t="s">
        <v>1206</v>
      </c>
      <c r="K118" t="s">
        <v>690</v>
      </c>
      <c r="L118" s="13">
        <v>4.1666666666666664E-2</v>
      </c>
      <c r="N118" s="3" t="str">
        <f t="shared" ca="1" si="26"/>
        <v>('TonyReggio','Dante','11/05/2021','08:28:56','01:00:00',NULL,'DIS3')</v>
      </c>
      <c r="O118" s="13" t="str">
        <f t="shared" ca="1" si="20"/>
        <v>INSERT INTO VISIONE (nomeAccount,nomeUtente,data,ora,minutoArrivo,codEpisodio,codFilm) VALUES ('TonyReggio','Dante','11/05/2021','08:28:56','01:00:00',NULL,'DIS3')</v>
      </c>
      <c r="Q118" s="11">
        <f t="shared" ca="1" si="21"/>
        <v>0.68217717050218019</v>
      </c>
      <c r="R118" s="10" t="b">
        <f t="shared" si="22"/>
        <v>0</v>
      </c>
      <c r="T118" s="9">
        <v>44369</v>
      </c>
      <c r="U118" t="b">
        <f t="shared" ca="1" si="23"/>
        <v>0</v>
      </c>
      <c r="V118" t="b">
        <f t="shared" ca="1" si="24"/>
        <v>0</v>
      </c>
      <c r="W118" t="b">
        <f t="shared" ca="1" si="25"/>
        <v>1</v>
      </c>
    </row>
    <row r="119" spans="1:23" x14ac:dyDescent="0.3">
      <c r="A119" s="1" t="s">
        <v>19</v>
      </c>
      <c r="B119" t="s">
        <v>156</v>
      </c>
      <c r="C119" s="1" t="s">
        <v>286</v>
      </c>
      <c r="D119" t="s">
        <v>401</v>
      </c>
      <c r="E119" s="9">
        <f t="shared" ca="1" si="16"/>
        <v>44367</v>
      </c>
      <c r="F119" s="14" t="str">
        <f t="shared" ca="1" si="17"/>
        <v>20/06/2021</v>
      </c>
      <c r="G119" t="str">
        <f t="shared" ca="1" si="18"/>
        <v>12:19:03</v>
      </c>
      <c r="H119" s="10">
        <f t="shared" si="27"/>
        <v>5.2083333333333336E-2</v>
      </c>
      <c r="I119" s="10" t="str">
        <f t="shared" si="19"/>
        <v>01:15:00</v>
      </c>
      <c r="J119" t="s">
        <v>1206</v>
      </c>
      <c r="K119" t="s">
        <v>689</v>
      </c>
      <c r="L119" s="13">
        <v>5.2083333333333336E-2</v>
      </c>
      <c r="N119" s="3" t="str">
        <f t="shared" ca="1" si="26"/>
        <v>('DomenicoMondadori','Domenico','20/06/2021','12:19:03','01:15:00',NULL,'DIS4')</v>
      </c>
      <c r="O119" s="13" t="str">
        <f t="shared" ca="1" si="20"/>
        <v>INSERT INTO VISIONE (nomeAccount,nomeUtente,data,ora,minutoArrivo,codEpisodio,codFilm) VALUES ('DomenicoMondadori','Domenico','20/06/2021','12:19:03','01:15:00',NULL,'DIS4')</v>
      </c>
      <c r="Q119" s="11">
        <f t="shared" ca="1" si="21"/>
        <v>0.22490080404984725</v>
      </c>
      <c r="R119" s="10" t="b">
        <f t="shared" si="22"/>
        <v>0</v>
      </c>
      <c r="T119" s="9">
        <v>44369</v>
      </c>
      <c r="U119" t="b">
        <f t="shared" ca="1" si="23"/>
        <v>0</v>
      </c>
      <c r="V119" t="b">
        <f t="shared" ca="1" si="24"/>
        <v>0</v>
      </c>
      <c r="W119" t="b">
        <f t="shared" ca="1" si="25"/>
        <v>1</v>
      </c>
    </row>
    <row r="120" spans="1:23" x14ac:dyDescent="0.3">
      <c r="A120" s="1" t="s">
        <v>19</v>
      </c>
      <c r="B120" t="s">
        <v>156</v>
      </c>
      <c r="C120" s="1" t="s">
        <v>286</v>
      </c>
      <c r="D120" t="s">
        <v>374</v>
      </c>
      <c r="E120" s="9">
        <f t="shared" ca="1" si="16"/>
        <v>44340</v>
      </c>
      <c r="F120" s="14" t="str">
        <f t="shared" ca="1" si="17"/>
        <v>24/05/2021</v>
      </c>
      <c r="G120" t="str">
        <f t="shared" ca="1" si="18"/>
        <v>09:49:45</v>
      </c>
      <c r="H120" s="10">
        <f t="shared" si="27"/>
        <v>5.9027777777777783E-2</v>
      </c>
      <c r="I120" s="10" t="str">
        <f t="shared" si="19"/>
        <v>01:25:00</v>
      </c>
      <c r="J120" t="s">
        <v>1206</v>
      </c>
      <c r="K120" t="s">
        <v>688</v>
      </c>
      <c r="L120" s="13">
        <v>5.9027777777777783E-2</v>
      </c>
      <c r="N120" s="3" t="str">
        <f t="shared" ca="1" si="26"/>
        <v>('DomenicoMondadori','Lucia','24/05/2021','09:49:45','01:25:00',NULL,'DIS5')</v>
      </c>
      <c r="O120" s="13" t="str">
        <f t="shared" ca="1" si="20"/>
        <v>INSERT INTO VISIONE (nomeAccount,nomeUtente,data,ora,minutoArrivo,codEpisodio,codFilm) VALUES ('DomenicoMondadori','Lucia','24/05/2021','09:49:45','01:25:00',NULL,'DIS5')</v>
      </c>
      <c r="Q120" s="11">
        <f t="shared" ca="1" si="21"/>
        <v>0.83050189708958955</v>
      </c>
      <c r="R120" s="10" t="b">
        <f t="shared" si="22"/>
        <v>0</v>
      </c>
      <c r="T120" s="9">
        <v>44369</v>
      </c>
      <c r="U120" t="b">
        <f t="shared" ca="1" si="23"/>
        <v>0</v>
      </c>
      <c r="V120" t="b">
        <f t="shared" ca="1" si="24"/>
        <v>0</v>
      </c>
      <c r="W120" t="b">
        <f t="shared" ca="1" si="25"/>
        <v>1</v>
      </c>
    </row>
    <row r="121" spans="1:23" x14ac:dyDescent="0.3">
      <c r="A121" s="1" t="s">
        <v>19</v>
      </c>
      <c r="B121" t="s">
        <v>156</v>
      </c>
      <c r="C121" s="1" t="s">
        <v>286</v>
      </c>
      <c r="D121" t="s">
        <v>375</v>
      </c>
      <c r="E121" s="9">
        <f t="shared" ca="1" si="16"/>
        <v>44359</v>
      </c>
      <c r="F121" s="14" t="str">
        <f t="shared" ca="1" si="17"/>
        <v>12/06/2021</v>
      </c>
      <c r="G121" t="str">
        <f t="shared" ca="1" si="18"/>
        <v>01:22:58</v>
      </c>
      <c r="H121" s="10">
        <f t="shared" si="27"/>
        <v>6.25E-2</v>
      </c>
      <c r="I121" s="10" t="str">
        <f t="shared" si="19"/>
        <v>01:30:00</v>
      </c>
      <c r="J121" t="s">
        <v>1206</v>
      </c>
      <c r="K121" t="s">
        <v>687</v>
      </c>
      <c r="L121" s="13">
        <v>6.25E-2</v>
      </c>
      <c r="N121" s="3" t="str">
        <f t="shared" ca="1" si="26"/>
        <v>('DomenicoMondadori','Camilla','12/06/2021','01:22:58','01:30:00',NULL,'DIS6')</v>
      </c>
      <c r="O121" s="13" t="str">
        <f t="shared" ca="1" si="20"/>
        <v>INSERT INTO VISIONE (nomeAccount,nomeUtente,data,ora,minutoArrivo,codEpisodio,codFilm) VALUES ('DomenicoMondadori','Camilla','12/06/2021','01:22:58','01:30:00',NULL,'DIS6')</v>
      </c>
      <c r="Q121" s="11">
        <f t="shared" ca="1" si="21"/>
        <v>0.18292148419379162</v>
      </c>
      <c r="R121" s="10" t="b">
        <f t="shared" si="22"/>
        <v>0</v>
      </c>
      <c r="T121" s="9">
        <v>44369</v>
      </c>
      <c r="U121" t="b">
        <f t="shared" ca="1" si="23"/>
        <v>0</v>
      </c>
      <c r="V121" t="b">
        <f t="shared" ca="1" si="24"/>
        <v>0</v>
      </c>
      <c r="W121" t="b">
        <f t="shared" ca="1" si="25"/>
        <v>1</v>
      </c>
    </row>
    <row r="122" spans="1:23" x14ac:dyDescent="0.3">
      <c r="A122" s="1" t="s">
        <v>19</v>
      </c>
      <c r="B122" t="s">
        <v>156</v>
      </c>
      <c r="C122" s="1" t="s">
        <v>286</v>
      </c>
      <c r="D122" t="s">
        <v>378</v>
      </c>
      <c r="E122" s="9">
        <f t="shared" ca="1" si="16"/>
        <v>44304</v>
      </c>
      <c r="F122" s="14" t="str">
        <f t="shared" ca="1" si="17"/>
        <v>18/04/2021</v>
      </c>
      <c r="G122" t="str">
        <f t="shared" ca="1" si="18"/>
        <v>18:16:03</v>
      </c>
      <c r="H122" s="10">
        <f t="shared" si="27"/>
        <v>4.3055555555555562E-2</v>
      </c>
      <c r="I122" s="10" t="str">
        <f t="shared" si="19"/>
        <v>01:02:00</v>
      </c>
      <c r="J122" t="s">
        <v>1206</v>
      </c>
      <c r="K122" t="s">
        <v>686</v>
      </c>
      <c r="L122" s="13">
        <v>4.3055555555555562E-2</v>
      </c>
      <c r="N122" s="3" t="str">
        <f t="shared" ca="1" si="26"/>
        <v>('DomenicoMondadori','Sofia','18/04/2021','18:16:03','01:02:00',NULL,'DIS7')</v>
      </c>
      <c r="O122" s="13" t="str">
        <f t="shared" ca="1" si="20"/>
        <v>INSERT INTO VISIONE (nomeAccount,nomeUtente,data,ora,minutoArrivo,codEpisodio,codFilm) VALUES ('DomenicoMondadori','Sofia','18/04/2021','18:16:03','01:02:00',NULL,'DIS7')</v>
      </c>
      <c r="Q122" s="11">
        <f t="shared" ca="1" si="21"/>
        <v>0.39683465558552455</v>
      </c>
      <c r="R122" s="10" t="b">
        <f t="shared" si="22"/>
        <v>0</v>
      </c>
      <c r="T122" s="9">
        <v>44369</v>
      </c>
      <c r="U122" t="b">
        <f t="shared" ca="1" si="23"/>
        <v>0</v>
      </c>
      <c r="V122" t="b">
        <f t="shared" ca="1" si="24"/>
        <v>0</v>
      </c>
      <c r="W122" t="b">
        <f t="shared" ca="1" si="25"/>
        <v>1</v>
      </c>
    </row>
    <row r="123" spans="1:23" x14ac:dyDescent="0.3">
      <c r="A123" s="1" t="s">
        <v>45</v>
      </c>
      <c r="B123" t="s">
        <v>229</v>
      </c>
      <c r="C123" s="1" t="s">
        <v>312</v>
      </c>
      <c r="D123" t="s">
        <v>388</v>
      </c>
      <c r="E123" s="9">
        <f t="shared" ca="1" si="16"/>
        <v>44294</v>
      </c>
      <c r="F123" s="14" t="str">
        <f t="shared" ca="1" si="17"/>
        <v>08/04/2021</v>
      </c>
      <c r="G123" t="str">
        <f t="shared" ca="1" si="18"/>
        <v>05:50:31</v>
      </c>
      <c r="H123" s="10">
        <f t="shared" si="27"/>
        <v>5.1388888888888894E-2</v>
      </c>
      <c r="I123" s="10" t="str">
        <f t="shared" si="19"/>
        <v>01:14:00</v>
      </c>
      <c r="J123" t="s">
        <v>1206</v>
      </c>
      <c r="K123" t="s">
        <v>685</v>
      </c>
      <c r="L123" s="13">
        <v>5.1388888888888894E-2</v>
      </c>
      <c r="N123" s="3" t="str">
        <f t="shared" ca="1" si="26"/>
        <v>('PaoloManfredi','Paolo','08/04/2021','05:50:31','01:14:00',NULL,'DIS8')</v>
      </c>
      <c r="O123" s="13" t="str">
        <f t="shared" ca="1" si="20"/>
        <v>INSERT INTO VISIONE (nomeAccount,nomeUtente,data,ora,minutoArrivo,codEpisodio,codFilm) VALUES ('PaoloManfredi','Paolo','08/04/2021','05:50:31','01:14:00',NULL,'DIS8')</v>
      </c>
      <c r="Q123" s="11">
        <f t="shared" ca="1" si="21"/>
        <v>0.32581755509797727</v>
      </c>
      <c r="R123" s="10" t="b">
        <f t="shared" si="22"/>
        <v>0</v>
      </c>
      <c r="T123" s="9">
        <v>44369</v>
      </c>
      <c r="U123" t="b">
        <f t="shared" ca="1" si="23"/>
        <v>0</v>
      </c>
      <c r="V123" t="b">
        <f t="shared" ca="1" si="24"/>
        <v>0</v>
      </c>
      <c r="W123" t="b">
        <f t="shared" ca="1" si="25"/>
        <v>1</v>
      </c>
    </row>
    <row r="124" spans="1:23" x14ac:dyDescent="0.3">
      <c r="A124" s="1" t="s">
        <v>45</v>
      </c>
      <c r="B124" t="s">
        <v>229</v>
      </c>
      <c r="C124" s="1" t="s">
        <v>312</v>
      </c>
      <c r="D124" t="s">
        <v>394</v>
      </c>
      <c r="E124" s="9">
        <f t="shared" ca="1" si="16"/>
        <v>44198</v>
      </c>
      <c r="F124" s="14" t="str">
        <f t="shared" ca="1" si="17"/>
        <v>02/01/2021</v>
      </c>
      <c r="G124" t="str">
        <f t="shared" ca="1" si="18"/>
        <v>19:58:27</v>
      </c>
      <c r="H124" s="10">
        <f t="shared" si="27"/>
        <v>9.0277777777777776E-2</v>
      </c>
      <c r="I124" s="10" t="str">
        <f t="shared" si="19"/>
        <v>02:10:00</v>
      </c>
      <c r="J124" t="s">
        <v>1206</v>
      </c>
      <c r="K124" t="s">
        <v>499</v>
      </c>
      <c r="L124" s="13">
        <v>9.0277777777777776E-2</v>
      </c>
      <c r="N124" s="3" t="str">
        <f t="shared" ca="1" si="26"/>
        <v>('PaoloManfredi','Nicola','02/01/2021','19:58:27','02:10:00',NULL,'WARN1')</v>
      </c>
      <c r="O124" s="13" t="str">
        <f t="shared" ca="1" si="20"/>
        <v>INSERT INTO VISIONE (nomeAccount,nomeUtente,data,ora,minutoArrivo,codEpisodio,codFilm) VALUES ('PaoloManfredi','Nicola','02/01/2021','19:58:27','02:10:00',NULL,'WARN1')</v>
      </c>
      <c r="Q124" s="11">
        <f t="shared" ca="1" si="21"/>
        <v>0.51985236689736569</v>
      </c>
      <c r="R124" s="10" t="b">
        <f t="shared" si="22"/>
        <v>0</v>
      </c>
      <c r="T124" s="9">
        <v>44369</v>
      </c>
      <c r="U124" t="b">
        <f t="shared" ca="1" si="23"/>
        <v>0</v>
      </c>
      <c r="V124" t="b">
        <f t="shared" ca="1" si="24"/>
        <v>0</v>
      </c>
      <c r="W124" t="b">
        <f t="shared" ca="1" si="25"/>
        <v>1</v>
      </c>
    </row>
    <row r="125" spans="1:23" x14ac:dyDescent="0.3">
      <c r="A125" s="1" t="s">
        <v>45</v>
      </c>
      <c r="B125" t="s">
        <v>229</v>
      </c>
      <c r="C125" s="1" t="s">
        <v>312</v>
      </c>
      <c r="D125" t="s">
        <v>395</v>
      </c>
      <c r="E125" s="9">
        <f t="shared" ca="1" si="16"/>
        <v>44194</v>
      </c>
      <c r="F125" s="14" t="str">
        <f t="shared" ca="1" si="17"/>
        <v>29/12/2020</v>
      </c>
      <c r="G125" t="str">
        <f t="shared" ca="1" si="18"/>
        <v>14:39:26</v>
      </c>
      <c r="H125" s="10">
        <f t="shared" si="27"/>
        <v>8.819444444444445E-2</v>
      </c>
      <c r="I125" s="10" t="str">
        <f t="shared" si="19"/>
        <v>02:07:00</v>
      </c>
      <c r="J125" t="s">
        <v>1206</v>
      </c>
      <c r="K125" t="s">
        <v>500</v>
      </c>
      <c r="L125" s="13">
        <v>8.819444444444445E-2</v>
      </c>
      <c r="N125" s="3" t="str">
        <f t="shared" ca="1" si="26"/>
        <v>('PaoloManfredi','Tommaso','29/12/2020','14:39:26','02:07:00',NULL,'WARN2')</v>
      </c>
      <c r="O125" s="13" t="str">
        <f t="shared" ca="1" si="20"/>
        <v>INSERT INTO VISIONE (nomeAccount,nomeUtente,data,ora,minutoArrivo,codEpisodio,codFilm) VALUES ('PaoloManfredi','Tommaso','29/12/2020','14:39:26','02:07:00',NULL,'WARN2')</v>
      </c>
      <c r="Q125" s="11">
        <f t="shared" ca="1" si="21"/>
        <v>8.0089065324560393E-2</v>
      </c>
      <c r="R125" s="10" t="b">
        <f t="shared" si="22"/>
        <v>0</v>
      </c>
      <c r="T125" s="9">
        <v>44369</v>
      </c>
      <c r="U125" t="b">
        <f t="shared" ca="1" si="23"/>
        <v>0</v>
      </c>
      <c r="V125" t="b">
        <f t="shared" ca="1" si="24"/>
        <v>0</v>
      </c>
      <c r="W125" t="b">
        <f t="shared" ca="1" si="25"/>
        <v>1</v>
      </c>
    </row>
    <row r="126" spans="1:23" x14ac:dyDescent="0.3">
      <c r="A126" s="1" t="s">
        <v>45</v>
      </c>
      <c r="B126" t="s">
        <v>229</v>
      </c>
      <c r="C126" s="1" t="s">
        <v>312</v>
      </c>
      <c r="D126" t="s">
        <v>390</v>
      </c>
      <c r="E126" s="9">
        <f t="shared" ca="1" si="16"/>
        <v>44174</v>
      </c>
      <c r="F126" s="14" t="str">
        <f t="shared" ca="1" si="17"/>
        <v>09/12/2020</v>
      </c>
      <c r="G126" t="str">
        <f t="shared" ca="1" si="18"/>
        <v>16:03:22</v>
      </c>
      <c r="H126" s="10">
        <f t="shared" si="27"/>
        <v>9.7222222222222224E-2</v>
      </c>
      <c r="I126" s="10" t="str">
        <f t="shared" si="19"/>
        <v>02:20:00</v>
      </c>
      <c r="J126" t="s">
        <v>1206</v>
      </c>
      <c r="K126" t="s">
        <v>501</v>
      </c>
      <c r="L126" s="13">
        <v>9.7222222222222224E-2</v>
      </c>
      <c r="N126" s="3" t="str">
        <f t="shared" ca="1" si="26"/>
        <v>('PaoloManfredi','Michele','09/12/2020','16:03:22','02:20:00',NULL,'WARN3')</v>
      </c>
      <c r="O126" s="13" t="str">
        <f t="shared" ca="1" si="20"/>
        <v>INSERT INTO VISIONE (nomeAccount,nomeUtente,data,ora,minutoArrivo,codEpisodio,codFilm) VALUES ('PaoloManfredi','Michele','09/12/2020','16:03:22','02:20:00',NULL,'WARN3')</v>
      </c>
      <c r="Q126" s="11">
        <f t="shared" ca="1" si="21"/>
        <v>0.74750462043762866</v>
      </c>
      <c r="R126" s="10" t="b">
        <f t="shared" si="22"/>
        <v>0</v>
      </c>
      <c r="T126" s="9">
        <v>44369</v>
      </c>
      <c r="U126" t="b">
        <f t="shared" ca="1" si="23"/>
        <v>0</v>
      </c>
      <c r="V126" t="b">
        <f t="shared" ca="1" si="24"/>
        <v>0</v>
      </c>
      <c r="W126" t="b">
        <f t="shared" ca="1" si="25"/>
        <v>1</v>
      </c>
    </row>
    <row r="127" spans="1:23" x14ac:dyDescent="0.3">
      <c r="A127" s="1" t="s">
        <v>45</v>
      </c>
      <c r="B127" t="s">
        <v>229</v>
      </c>
      <c r="C127" s="1" t="s">
        <v>312</v>
      </c>
      <c r="D127" t="s">
        <v>403</v>
      </c>
      <c r="E127" s="9">
        <f t="shared" ca="1" si="16"/>
        <v>44177</v>
      </c>
      <c r="F127" s="14" t="str">
        <f t="shared" ca="1" si="17"/>
        <v>12/12/2020</v>
      </c>
      <c r="G127" t="str">
        <f t="shared" ca="1" si="18"/>
        <v>16:34:34</v>
      </c>
      <c r="H127" s="10">
        <f t="shared" ref="H127:H158" si="28">L127</f>
        <v>9.375E-2</v>
      </c>
      <c r="I127" s="10" t="str">
        <f t="shared" si="19"/>
        <v>02:15:00</v>
      </c>
      <c r="J127" t="s">
        <v>1206</v>
      </c>
      <c r="K127" t="s">
        <v>502</v>
      </c>
      <c r="L127" s="13">
        <v>9.375E-2</v>
      </c>
      <c r="N127" s="3" t="str">
        <f t="shared" ca="1" si="26"/>
        <v>('PaoloManfredi','Carlo','12/12/2020','16:34:34','02:15:00',NULL,'WARN4')</v>
      </c>
      <c r="O127" s="13" t="str">
        <f t="shared" ca="1" si="20"/>
        <v>INSERT INTO VISIONE (nomeAccount,nomeUtente,data,ora,minutoArrivo,codEpisodio,codFilm) VALUES ('PaoloManfredi','Carlo','12/12/2020','16:34:34','02:15:00',NULL,'WARN4')</v>
      </c>
      <c r="Q127" s="11">
        <f t="shared" ca="1" si="21"/>
        <v>0.80581030513280838</v>
      </c>
      <c r="R127" s="10" t="b">
        <f t="shared" si="22"/>
        <v>0</v>
      </c>
      <c r="T127" s="9">
        <v>44369</v>
      </c>
      <c r="U127" t="b">
        <f t="shared" ca="1" si="23"/>
        <v>0</v>
      </c>
      <c r="V127" t="b">
        <f t="shared" ca="1" si="24"/>
        <v>0</v>
      </c>
      <c r="W127" t="b">
        <f t="shared" ca="1" si="25"/>
        <v>1</v>
      </c>
    </row>
    <row r="128" spans="1:23" x14ac:dyDescent="0.3">
      <c r="A128" s="1" t="s">
        <v>63</v>
      </c>
      <c r="B128" t="s">
        <v>267</v>
      </c>
      <c r="C128" s="1" t="s">
        <v>283</v>
      </c>
      <c r="D128" t="s">
        <v>366</v>
      </c>
      <c r="E128" s="9">
        <f t="shared" ca="1" si="16"/>
        <v>44130</v>
      </c>
      <c r="F128" s="14" t="str">
        <f t="shared" ca="1" si="17"/>
        <v>26/10/2020</v>
      </c>
      <c r="G128" t="str">
        <f t="shared" ca="1" si="18"/>
        <v>02:35:42</v>
      </c>
      <c r="H128" s="10">
        <f t="shared" si="28"/>
        <v>8.6805555555555566E-2</v>
      </c>
      <c r="I128" s="10" t="str">
        <f t="shared" si="19"/>
        <v>02:05:00</v>
      </c>
      <c r="J128" t="s">
        <v>1206</v>
      </c>
      <c r="K128" t="s">
        <v>503</v>
      </c>
      <c r="L128" s="13">
        <v>8.6805555555555566E-2</v>
      </c>
      <c r="N128" s="3" t="str">
        <f t="shared" ca="1" si="26"/>
        <v>('GiadaBitossi','Giada','26/10/2020','02:35:42','02:05:00',NULL,'WARN5')</v>
      </c>
      <c r="O128" s="13" t="str">
        <f t="shared" ca="1" si="20"/>
        <v>INSERT INTO VISIONE (nomeAccount,nomeUtente,data,ora,minutoArrivo,codEpisodio,codFilm) VALUES ('GiadaBitossi','Giada','26/10/2020','02:35:42','02:05:00',NULL,'WARN5')</v>
      </c>
      <c r="Q128" s="11">
        <f t="shared" ca="1" si="21"/>
        <v>0.9233695658682104</v>
      </c>
      <c r="R128" s="10" t="b">
        <f t="shared" si="22"/>
        <v>0</v>
      </c>
      <c r="T128" s="9">
        <v>44369</v>
      </c>
      <c r="U128" t="b">
        <f t="shared" ca="1" si="23"/>
        <v>0</v>
      </c>
      <c r="V128" t="b">
        <f t="shared" ca="1" si="24"/>
        <v>0</v>
      </c>
      <c r="W128" t="b">
        <f t="shared" ca="1" si="25"/>
        <v>1</v>
      </c>
    </row>
    <row r="129" spans="1:23" x14ac:dyDescent="0.3">
      <c r="A129" s="1" t="s">
        <v>63</v>
      </c>
      <c r="B129" t="s">
        <v>267</v>
      </c>
      <c r="C129" s="1" t="s">
        <v>283</v>
      </c>
      <c r="D129" t="s">
        <v>374</v>
      </c>
      <c r="E129" s="9">
        <f t="shared" ca="1" si="16"/>
        <v>44151</v>
      </c>
      <c r="F129" s="14" t="str">
        <f t="shared" ca="1" si="17"/>
        <v>16/11/2020</v>
      </c>
      <c r="G129" t="str">
        <f t="shared" ca="1" si="18"/>
        <v>12:51:14</v>
      </c>
      <c r="H129" s="10">
        <f t="shared" si="28"/>
        <v>9.1666666666666674E-2</v>
      </c>
      <c r="I129" s="10" t="str">
        <f t="shared" si="19"/>
        <v>02:12:00</v>
      </c>
      <c r="J129" t="s">
        <v>1206</v>
      </c>
      <c r="K129" t="s">
        <v>504</v>
      </c>
      <c r="L129" s="13">
        <v>9.1666666666666674E-2</v>
      </c>
      <c r="N129" s="3" t="str">
        <f t="shared" ca="1" si="26"/>
        <v>('GiadaBitossi','Lucia','16/11/2020','12:51:14','02:12:00',NULL,'WARN6')</v>
      </c>
      <c r="O129" s="13" t="str">
        <f t="shared" ca="1" si="20"/>
        <v>INSERT INTO VISIONE (nomeAccount,nomeUtente,data,ora,minutoArrivo,codEpisodio,codFilm) VALUES ('GiadaBitossi','Lucia','16/11/2020','12:51:14','02:12:00',NULL,'WARN6')</v>
      </c>
      <c r="Q129" s="11">
        <f t="shared" ca="1" si="21"/>
        <v>0.18572660562066945</v>
      </c>
      <c r="R129" s="10" t="b">
        <f t="shared" si="22"/>
        <v>0</v>
      </c>
      <c r="T129" s="9">
        <v>44369</v>
      </c>
      <c r="U129" t="b">
        <f t="shared" ca="1" si="23"/>
        <v>0</v>
      </c>
      <c r="V129" t="b">
        <f t="shared" ca="1" si="24"/>
        <v>0</v>
      </c>
      <c r="W129" t="b">
        <f t="shared" ca="1" si="25"/>
        <v>1</v>
      </c>
    </row>
    <row r="130" spans="1:23" x14ac:dyDescent="0.3">
      <c r="A130" s="1" t="s">
        <v>63</v>
      </c>
      <c r="B130" t="s">
        <v>267</v>
      </c>
      <c r="C130" s="1" t="s">
        <v>283</v>
      </c>
      <c r="D130" t="s">
        <v>378</v>
      </c>
      <c r="E130" s="9">
        <f t="shared" ref="E130:E193" ca="1" si="29">RANDBETWEEN(C130,T130)</f>
        <v>44323</v>
      </c>
      <c r="F130" s="14" t="str">
        <f t="shared" ref="F130:F193" ca="1" si="30">TEXT(E130,"GG/MM/AAAA")</f>
        <v>07/05/2021</v>
      </c>
      <c r="G130" t="str">
        <f t="shared" ref="G130:G193" ca="1" si="31">TEXT(RAND(),"HH:MM:SS")</f>
        <v>08:21:00</v>
      </c>
      <c r="H130" s="10">
        <f t="shared" si="28"/>
        <v>9.5138888888888884E-2</v>
      </c>
      <c r="I130" s="10" t="str">
        <f t="shared" ref="I130:I193" si="32">TEXT(H130,"HH:MM:SS")</f>
        <v>02:17:00</v>
      </c>
      <c r="J130" t="s">
        <v>1206</v>
      </c>
      <c r="K130" t="s">
        <v>505</v>
      </c>
      <c r="L130" s="13">
        <v>9.5138888888888884E-2</v>
      </c>
      <c r="N130" s="3" t="str">
        <f t="shared" ca="1" si="26"/>
        <v>('GiadaBitossi','Sofia','07/05/2021','08:21:00','02:17:00',NULL,'WARN7')</v>
      </c>
      <c r="O130" s="13" t="str">
        <f t="shared" ref="O130:O193" ca="1" si="33">_xlfn.CONCAT("INSERT INTO VISIONE (",$A$1,",",$D$1,",",$E$1,",",$G$1,",",$H$1,",",$J$1,",",$K$1,") VALUES ",N130)</f>
        <v>INSERT INTO VISIONE (nomeAccount,nomeUtente,data,ora,minutoArrivo,codEpisodio,codFilm) VALUES ('GiadaBitossi','Sofia','07/05/2021','08:21:00','02:17:00',NULL,'WARN7')</v>
      </c>
      <c r="Q130" s="11">
        <f t="shared" ref="Q130:Q193" ca="1" si="34">RAND()</f>
        <v>0.32410412050411652</v>
      </c>
      <c r="R130" s="10" t="b">
        <f t="shared" ref="R130:R193" si="35">H130&lt;L130</f>
        <v>0</v>
      </c>
      <c r="T130" s="9">
        <v>44369</v>
      </c>
      <c r="U130" t="b">
        <f t="shared" ref="U130:U193" ca="1" si="36">(E130&lt;S130)</f>
        <v>0</v>
      </c>
      <c r="V130" t="b">
        <f t="shared" ref="V130:V193" ca="1" si="37">(E130&gt;T130)</f>
        <v>0</v>
      </c>
      <c r="W130" t="b">
        <f t="shared" ref="W130:W193" ca="1" si="38">AND(E130&gt;S130,E130&lt;T130)</f>
        <v>1</v>
      </c>
    </row>
    <row r="131" spans="1:23" x14ac:dyDescent="0.3">
      <c r="A131" s="1" t="s">
        <v>63</v>
      </c>
      <c r="B131" t="s">
        <v>267</v>
      </c>
      <c r="C131" s="1" t="s">
        <v>283</v>
      </c>
      <c r="D131" t="s">
        <v>371</v>
      </c>
      <c r="E131" s="9">
        <f t="shared" ca="1" si="29"/>
        <v>44276</v>
      </c>
      <c r="F131" s="14" t="str">
        <f t="shared" ca="1" si="30"/>
        <v>21/03/2021</v>
      </c>
      <c r="G131" t="str">
        <f t="shared" ca="1" si="31"/>
        <v>18:59:16</v>
      </c>
      <c r="H131" s="10">
        <f t="shared" si="28"/>
        <v>0.10069444444444443</v>
      </c>
      <c r="I131" s="10" t="str">
        <f t="shared" si="32"/>
        <v>02:25:00</v>
      </c>
      <c r="J131" t="s">
        <v>1206</v>
      </c>
      <c r="K131" t="s">
        <v>506</v>
      </c>
      <c r="L131" s="13">
        <v>0.10069444444444443</v>
      </c>
      <c r="N131" s="3" t="str">
        <f t="shared" ref="N131:N194" ca="1" si="39">_xlfn.CONCAT("('",A131,"','",D131,"','",F131,"','",G131,"','",I131,"',",J131,",'",K131,"')",)</f>
        <v>('GiadaBitossi','Chiara','21/03/2021','18:59:16','02:25:00',NULL,'WARN8')</v>
      </c>
      <c r="O131" s="13" t="str">
        <f t="shared" ca="1" si="33"/>
        <v>INSERT INTO VISIONE (nomeAccount,nomeUtente,data,ora,minutoArrivo,codEpisodio,codFilm) VALUES ('GiadaBitossi','Chiara','21/03/2021','18:59:16','02:25:00',NULL,'WARN8')</v>
      </c>
      <c r="Q131" s="11">
        <f t="shared" ca="1" si="34"/>
        <v>0.33375305267908328</v>
      </c>
      <c r="R131" s="10" t="b">
        <f t="shared" si="35"/>
        <v>0</v>
      </c>
      <c r="T131" s="9">
        <v>44369</v>
      </c>
      <c r="U131" t="b">
        <f t="shared" ca="1" si="36"/>
        <v>0</v>
      </c>
      <c r="V131" t="b">
        <f t="shared" ca="1" si="37"/>
        <v>0</v>
      </c>
      <c r="W131" t="b">
        <f t="shared" ca="1" si="38"/>
        <v>1</v>
      </c>
    </row>
    <row r="132" spans="1:23" x14ac:dyDescent="0.3">
      <c r="A132" s="1" t="s">
        <v>43</v>
      </c>
      <c r="B132" t="s">
        <v>224</v>
      </c>
      <c r="C132" s="1" t="s">
        <v>283</v>
      </c>
      <c r="D132" t="s">
        <v>389</v>
      </c>
      <c r="E132" s="9">
        <f t="shared" ca="1" si="29"/>
        <v>44324</v>
      </c>
      <c r="F132" s="14" t="str">
        <f t="shared" ca="1" si="30"/>
        <v>08/05/2021</v>
      </c>
      <c r="G132" t="str">
        <f t="shared" ca="1" si="31"/>
        <v>04:29:28</v>
      </c>
      <c r="H132" s="10">
        <f t="shared" si="28"/>
        <v>6.805555555555555E-2</v>
      </c>
      <c r="I132" s="10" t="str">
        <f t="shared" si="32"/>
        <v>01:38:00</v>
      </c>
      <c r="J132" t="s">
        <v>1206</v>
      </c>
      <c r="K132" t="s">
        <v>559</v>
      </c>
      <c r="L132" s="13">
        <v>6.805555555555555E-2</v>
      </c>
      <c r="N132" s="3" t="str">
        <f t="shared" ca="1" si="39"/>
        <v>('FrankZanchi','Frank','08/05/2021','04:29:28','01:38:00',NULL,'HOR1')</v>
      </c>
      <c r="O132" s="13" t="str">
        <f t="shared" ca="1" si="33"/>
        <v>INSERT INTO VISIONE (nomeAccount,nomeUtente,data,ora,minutoArrivo,codEpisodio,codFilm) VALUES ('FrankZanchi','Frank','08/05/2021','04:29:28','01:38:00',NULL,'HOR1')</v>
      </c>
      <c r="Q132" s="11">
        <f t="shared" ca="1" si="34"/>
        <v>6.8150938036668163E-2</v>
      </c>
      <c r="R132" s="10" t="b">
        <f t="shared" si="35"/>
        <v>0</v>
      </c>
      <c r="T132" s="9">
        <v>44369</v>
      </c>
      <c r="U132" t="b">
        <f t="shared" ca="1" si="36"/>
        <v>0</v>
      </c>
      <c r="V132" t="b">
        <f t="shared" ca="1" si="37"/>
        <v>0</v>
      </c>
      <c r="W132" t="b">
        <f t="shared" ca="1" si="38"/>
        <v>1</v>
      </c>
    </row>
    <row r="133" spans="1:23" x14ac:dyDescent="0.3">
      <c r="A133" s="1" t="s">
        <v>23</v>
      </c>
      <c r="B133" t="s">
        <v>170</v>
      </c>
      <c r="C133" s="1" t="s">
        <v>283</v>
      </c>
      <c r="D133" t="s">
        <v>399</v>
      </c>
      <c r="E133" s="9">
        <f t="shared" ca="1" si="29"/>
        <v>44206</v>
      </c>
      <c r="F133" s="14" t="str">
        <f t="shared" ca="1" si="30"/>
        <v>10/01/2021</v>
      </c>
      <c r="G133" t="str">
        <f t="shared" ca="1" si="31"/>
        <v>09:03:07</v>
      </c>
      <c r="H133" s="10">
        <f t="shared" si="28"/>
        <v>7.0833333333333331E-2</v>
      </c>
      <c r="I133" s="10" t="str">
        <f t="shared" si="32"/>
        <v>01:42:00</v>
      </c>
      <c r="J133" t="s">
        <v>1206</v>
      </c>
      <c r="K133" t="s">
        <v>560</v>
      </c>
      <c r="L133" s="13">
        <v>7.0833333333333331E-2</v>
      </c>
      <c r="N133" s="3" t="str">
        <f t="shared" ca="1" si="39"/>
        <v>('DarioAzeglioTabegna','Dario','10/01/2021','09:03:07','01:42:00',NULL,'HOR2')</v>
      </c>
      <c r="O133" s="13" t="str">
        <f t="shared" ca="1" si="33"/>
        <v>INSERT INTO VISIONE (nomeAccount,nomeUtente,data,ora,minutoArrivo,codEpisodio,codFilm) VALUES ('DarioAzeglioTabegna','Dario','10/01/2021','09:03:07','01:42:00',NULL,'HOR2')</v>
      </c>
      <c r="Q133" s="11">
        <f t="shared" ca="1" si="34"/>
        <v>0.92925920885115454</v>
      </c>
      <c r="R133" s="10" t="b">
        <f t="shared" si="35"/>
        <v>0</v>
      </c>
      <c r="T133" s="9">
        <v>44369</v>
      </c>
      <c r="U133" t="b">
        <f t="shared" ca="1" si="36"/>
        <v>0</v>
      </c>
      <c r="V133" t="b">
        <f t="shared" ca="1" si="37"/>
        <v>0</v>
      </c>
      <c r="W133" t="b">
        <f t="shared" ca="1" si="38"/>
        <v>1</v>
      </c>
    </row>
    <row r="134" spans="1:23" x14ac:dyDescent="0.3">
      <c r="A134" s="1" t="s">
        <v>23</v>
      </c>
      <c r="B134" t="s">
        <v>170</v>
      </c>
      <c r="C134" s="1" t="s">
        <v>283</v>
      </c>
      <c r="D134" t="s">
        <v>413</v>
      </c>
      <c r="E134" s="9">
        <f t="shared" ca="1" si="29"/>
        <v>44204</v>
      </c>
      <c r="F134" s="14" t="str">
        <f t="shared" ca="1" si="30"/>
        <v>08/01/2021</v>
      </c>
      <c r="G134" t="str">
        <f t="shared" ca="1" si="31"/>
        <v>14:43:05</v>
      </c>
      <c r="H134" s="10">
        <f t="shared" si="28"/>
        <v>7.4305555555555555E-2</v>
      </c>
      <c r="I134" s="10" t="str">
        <f t="shared" si="32"/>
        <v>01:47:00</v>
      </c>
      <c r="J134" t="s">
        <v>1206</v>
      </c>
      <c r="K134" t="s">
        <v>561</v>
      </c>
      <c r="L134" s="13">
        <v>7.4305555555555555E-2</v>
      </c>
      <c r="N134" s="3" t="str">
        <f t="shared" ca="1" si="39"/>
        <v>('DarioAzeglioTabegna','Eugenio','08/01/2021','14:43:05','01:47:00',NULL,'HOR3')</v>
      </c>
      <c r="O134" s="13" t="str">
        <f t="shared" ca="1" si="33"/>
        <v>INSERT INTO VISIONE (nomeAccount,nomeUtente,data,ora,minutoArrivo,codEpisodio,codFilm) VALUES ('DarioAzeglioTabegna','Eugenio','08/01/2021','14:43:05','01:47:00',NULL,'HOR3')</v>
      </c>
      <c r="Q134" s="11">
        <f t="shared" ca="1" si="34"/>
        <v>0.69877965994031921</v>
      </c>
      <c r="R134" s="10" t="b">
        <f t="shared" si="35"/>
        <v>0</v>
      </c>
      <c r="T134" s="9">
        <v>44369</v>
      </c>
      <c r="U134" t="b">
        <f t="shared" ca="1" si="36"/>
        <v>0</v>
      </c>
      <c r="V134" t="b">
        <f t="shared" ca="1" si="37"/>
        <v>0</v>
      </c>
      <c r="W134" t="b">
        <f t="shared" ca="1" si="38"/>
        <v>1</v>
      </c>
    </row>
    <row r="135" spans="1:23" x14ac:dyDescent="0.3">
      <c r="A135" s="1" t="s">
        <v>41</v>
      </c>
      <c r="B135" t="s">
        <v>219</v>
      </c>
      <c r="C135" s="1" t="s">
        <v>309</v>
      </c>
      <c r="D135" t="s">
        <v>390</v>
      </c>
      <c r="E135" s="9">
        <f t="shared" ca="1" si="29"/>
        <v>44288</v>
      </c>
      <c r="F135" s="14" t="str">
        <f t="shared" ca="1" si="30"/>
        <v>02/04/2021</v>
      </c>
      <c r="G135" t="str">
        <f t="shared" ca="1" si="31"/>
        <v>20:16:28</v>
      </c>
      <c r="H135" s="10">
        <f t="shared" si="28"/>
        <v>6.8749999999999992E-2</v>
      </c>
      <c r="I135" s="10" t="str">
        <f t="shared" si="32"/>
        <v>01:39:00</v>
      </c>
      <c r="J135" t="s">
        <v>1206</v>
      </c>
      <c r="K135" t="s">
        <v>562</v>
      </c>
      <c r="L135" s="13">
        <v>6.8749999999999992E-2</v>
      </c>
      <c r="N135" s="3" t="str">
        <f t="shared" ca="1" si="39"/>
        <v>('MicheleTatiani','Michele','02/04/2021','20:16:28','01:39:00',NULL,'HOR4')</v>
      </c>
      <c r="O135" s="13" t="str">
        <f t="shared" ca="1" si="33"/>
        <v>INSERT INTO VISIONE (nomeAccount,nomeUtente,data,ora,minutoArrivo,codEpisodio,codFilm) VALUES ('MicheleTatiani','Michele','02/04/2021','20:16:28','01:39:00',NULL,'HOR4')</v>
      </c>
      <c r="Q135" s="11">
        <f t="shared" ca="1" si="34"/>
        <v>4.4053204104379962E-2</v>
      </c>
      <c r="R135" s="10" t="b">
        <f t="shared" si="35"/>
        <v>0</v>
      </c>
      <c r="T135" s="9">
        <v>44369</v>
      </c>
      <c r="U135" t="b">
        <f t="shared" ca="1" si="36"/>
        <v>0</v>
      </c>
      <c r="V135" t="b">
        <f t="shared" ca="1" si="37"/>
        <v>0</v>
      </c>
      <c r="W135" t="b">
        <f t="shared" ca="1" si="38"/>
        <v>1</v>
      </c>
    </row>
    <row r="136" spans="1:23" x14ac:dyDescent="0.3">
      <c r="A136" s="1" t="s">
        <v>41</v>
      </c>
      <c r="B136" t="s">
        <v>219</v>
      </c>
      <c r="C136" s="1" t="s">
        <v>309</v>
      </c>
      <c r="D136" t="s">
        <v>377</v>
      </c>
      <c r="E136" s="9">
        <f t="shared" ca="1" si="29"/>
        <v>44367</v>
      </c>
      <c r="F136" s="14" t="str">
        <f t="shared" ca="1" si="30"/>
        <v>20/06/2021</v>
      </c>
      <c r="G136" t="str">
        <f t="shared" ca="1" si="31"/>
        <v>11:04:10</v>
      </c>
      <c r="H136" s="10">
        <f t="shared" si="28"/>
        <v>7.7083333333333337E-2</v>
      </c>
      <c r="I136" s="10" t="str">
        <f t="shared" si="32"/>
        <v>01:51:00</v>
      </c>
      <c r="J136" t="s">
        <v>1206</v>
      </c>
      <c r="K136" t="s">
        <v>563</v>
      </c>
      <c r="L136" s="13">
        <v>7.7083333333333337E-2</v>
      </c>
      <c r="N136" s="3" t="str">
        <f t="shared" ca="1" si="39"/>
        <v>('MicheleTatiani','Andrea','20/06/2021','11:04:10','01:51:00',NULL,'HOR5')</v>
      </c>
      <c r="O136" s="13" t="str">
        <f t="shared" ca="1" si="33"/>
        <v>INSERT INTO VISIONE (nomeAccount,nomeUtente,data,ora,minutoArrivo,codEpisodio,codFilm) VALUES ('MicheleTatiani','Andrea','20/06/2021','11:04:10','01:51:00',NULL,'HOR5')</v>
      </c>
      <c r="Q136" s="11">
        <f t="shared" ca="1" si="34"/>
        <v>0.96581385998453873</v>
      </c>
      <c r="R136" s="10" t="b">
        <f t="shared" si="35"/>
        <v>0</v>
      </c>
      <c r="T136" s="9">
        <v>44369</v>
      </c>
      <c r="U136" t="b">
        <f t="shared" ca="1" si="36"/>
        <v>0</v>
      </c>
      <c r="V136" t="b">
        <f t="shared" ca="1" si="37"/>
        <v>0</v>
      </c>
      <c r="W136" t="b">
        <f t="shared" ca="1" si="38"/>
        <v>1</v>
      </c>
    </row>
    <row r="137" spans="1:23" x14ac:dyDescent="0.3">
      <c r="A137" s="1" t="s">
        <v>41</v>
      </c>
      <c r="B137" t="s">
        <v>219</v>
      </c>
      <c r="C137" s="1" t="s">
        <v>309</v>
      </c>
      <c r="D137" t="s">
        <v>386</v>
      </c>
      <c r="E137" s="9">
        <f t="shared" ca="1" si="29"/>
        <v>44176</v>
      </c>
      <c r="F137" s="14" t="str">
        <f t="shared" ca="1" si="30"/>
        <v>11/12/2020</v>
      </c>
      <c r="G137" t="str">
        <f t="shared" ca="1" si="31"/>
        <v>19:34:35</v>
      </c>
      <c r="H137" s="10">
        <f t="shared" si="28"/>
        <v>6.0416666666666667E-2</v>
      </c>
      <c r="I137" s="10" t="str">
        <f t="shared" si="32"/>
        <v>01:27:00</v>
      </c>
      <c r="J137" t="s">
        <v>1206</v>
      </c>
      <c r="K137" t="s">
        <v>564</v>
      </c>
      <c r="L137" s="13">
        <v>6.0416666666666667E-2</v>
      </c>
      <c r="N137" s="3" t="str">
        <f t="shared" ca="1" si="39"/>
        <v>('MicheleTatiani','Marco','11/12/2020','19:34:35','01:27:00',NULL,'HOR6')</v>
      </c>
      <c r="O137" s="13" t="str">
        <f t="shared" ca="1" si="33"/>
        <v>INSERT INTO VISIONE (nomeAccount,nomeUtente,data,ora,minutoArrivo,codEpisodio,codFilm) VALUES ('MicheleTatiani','Marco','11/12/2020','19:34:35','01:27:00',NULL,'HOR6')</v>
      </c>
      <c r="Q137" s="11">
        <f t="shared" ca="1" si="34"/>
        <v>0.99066059267527851</v>
      </c>
      <c r="R137" s="10" t="b">
        <f t="shared" si="35"/>
        <v>0</v>
      </c>
      <c r="T137" s="9">
        <v>44369</v>
      </c>
      <c r="U137" t="b">
        <f t="shared" ca="1" si="36"/>
        <v>0</v>
      </c>
      <c r="V137" t="b">
        <f t="shared" ca="1" si="37"/>
        <v>0</v>
      </c>
      <c r="W137" t="b">
        <f t="shared" ca="1" si="38"/>
        <v>1</v>
      </c>
    </row>
    <row r="138" spans="1:23" x14ac:dyDescent="0.3">
      <c r="A138" s="1" t="s">
        <v>75</v>
      </c>
      <c r="B138" t="s">
        <v>273</v>
      </c>
      <c r="C138" s="1" t="s">
        <v>355</v>
      </c>
      <c r="D138" t="s">
        <v>361</v>
      </c>
      <c r="E138" s="9">
        <f t="shared" ca="1" si="29"/>
        <v>44165</v>
      </c>
      <c r="F138" s="14" t="str">
        <f t="shared" ca="1" si="30"/>
        <v>30/11/2020</v>
      </c>
      <c r="G138" t="str">
        <f t="shared" ca="1" si="31"/>
        <v>06:56:21</v>
      </c>
      <c r="H138" s="10">
        <f t="shared" si="28"/>
        <v>8.3333333333333329E-2</v>
      </c>
      <c r="I138" s="10" t="str">
        <f t="shared" si="32"/>
        <v>02:00:00</v>
      </c>
      <c r="J138" t="s">
        <v>1206</v>
      </c>
      <c r="K138" t="s">
        <v>582</v>
      </c>
      <c r="L138" s="13">
        <v>8.3333333333333329E-2</v>
      </c>
      <c r="N138" s="3" t="str">
        <f t="shared" ca="1" si="39"/>
        <v>('AssuntaRubini','Assunta','30/11/2020','06:56:21','02:00:00',NULL,'TWIL1')</v>
      </c>
      <c r="O138" s="13" t="str">
        <f t="shared" ca="1" si="33"/>
        <v>INSERT INTO VISIONE (nomeAccount,nomeUtente,data,ora,minutoArrivo,codEpisodio,codFilm) VALUES ('AssuntaRubini','Assunta','30/11/2020','06:56:21','02:00:00',NULL,'TWIL1')</v>
      </c>
      <c r="Q138" s="11">
        <f t="shared" ca="1" si="34"/>
        <v>0.58392307531332499</v>
      </c>
      <c r="R138" s="10" t="b">
        <f t="shared" si="35"/>
        <v>0</v>
      </c>
      <c r="T138" s="9">
        <v>44369</v>
      </c>
      <c r="U138" t="b">
        <f t="shared" ca="1" si="36"/>
        <v>0</v>
      </c>
      <c r="V138" t="b">
        <f t="shared" ca="1" si="37"/>
        <v>0</v>
      </c>
      <c r="W138" t="b">
        <f t="shared" ca="1" si="38"/>
        <v>1</v>
      </c>
    </row>
    <row r="139" spans="1:23" x14ac:dyDescent="0.3">
      <c r="A139" s="1" t="s">
        <v>75</v>
      </c>
      <c r="B139" t="s">
        <v>273</v>
      </c>
      <c r="C139" s="1" t="s">
        <v>355</v>
      </c>
      <c r="D139" t="s">
        <v>370</v>
      </c>
      <c r="E139" s="9">
        <f t="shared" ca="1" si="29"/>
        <v>44098</v>
      </c>
      <c r="F139" s="14" t="str">
        <f t="shared" ca="1" si="30"/>
        <v>24/09/2020</v>
      </c>
      <c r="G139" t="str">
        <f t="shared" ca="1" si="31"/>
        <v>00:32:21</v>
      </c>
      <c r="H139" s="10">
        <f t="shared" si="28"/>
        <v>9.7222222222222224E-2</v>
      </c>
      <c r="I139" s="10" t="str">
        <f t="shared" si="32"/>
        <v>02:20:00</v>
      </c>
      <c r="J139" t="s">
        <v>1206</v>
      </c>
      <c r="K139" t="s">
        <v>583</v>
      </c>
      <c r="L139" s="13">
        <v>9.7222222222222224E-2</v>
      </c>
      <c r="N139" s="3" t="str">
        <f t="shared" ca="1" si="39"/>
        <v>('AssuntaRubini','Maria','24/09/2020','00:32:21','02:20:00',NULL,'TWIL2')</v>
      </c>
      <c r="O139" s="13" t="str">
        <f t="shared" ca="1" si="33"/>
        <v>INSERT INTO VISIONE (nomeAccount,nomeUtente,data,ora,minutoArrivo,codEpisodio,codFilm) VALUES ('AssuntaRubini','Maria','24/09/2020','00:32:21','02:20:00',NULL,'TWIL2')</v>
      </c>
      <c r="Q139" s="11">
        <f t="shared" ca="1" si="34"/>
        <v>0.94802087668354595</v>
      </c>
      <c r="R139" s="10" t="b">
        <f t="shared" si="35"/>
        <v>0</v>
      </c>
      <c r="T139" s="9">
        <v>44369</v>
      </c>
      <c r="U139" t="b">
        <f t="shared" ca="1" si="36"/>
        <v>0</v>
      </c>
      <c r="V139" t="b">
        <f t="shared" ca="1" si="37"/>
        <v>0</v>
      </c>
      <c r="W139" t="b">
        <f t="shared" ca="1" si="38"/>
        <v>1</v>
      </c>
    </row>
    <row r="140" spans="1:23" x14ac:dyDescent="0.3">
      <c r="A140" s="1" t="s">
        <v>75</v>
      </c>
      <c r="B140" t="s">
        <v>273</v>
      </c>
      <c r="C140" s="1" t="s">
        <v>355</v>
      </c>
      <c r="D140" t="s">
        <v>371</v>
      </c>
      <c r="E140" s="9">
        <f t="shared" ca="1" si="29"/>
        <v>44025</v>
      </c>
      <c r="F140" s="14" t="str">
        <f t="shared" ca="1" si="30"/>
        <v>13/07/2020</v>
      </c>
      <c r="G140" t="str">
        <f t="shared" ca="1" si="31"/>
        <v>21:46:26</v>
      </c>
      <c r="H140" s="10">
        <f t="shared" si="28"/>
        <v>7.6388888888888895E-2</v>
      </c>
      <c r="I140" s="10" t="str">
        <f t="shared" si="32"/>
        <v>01:50:00</v>
      </c>
      <c r="J140" t="s">
        <v>1206</v>
      </c>
      <c r="K140" t="s">
        <v>584</v>
      </c>
      <c r="L140" s="13">
        <v>7.6388888888888895E-2</v>
      </c>
      <c r="N140" s="3" t="str">
        <f t="shared" ca="1" si="39"/>
        <v>('AssuntaRubini','Chiara','13/07/2020','21:46:26','01:50:00',NULL,'TWIL3')</v>
      </c>
      <c r="O140" s="13" t="str">
        <f t="shared" ca="1" si="33"/>
        <v>INSERT INTO VISIONE (nomeAccount,nomeUtente,data,ora,minutoArrivo,codEpisodio,codFilm) VALUES ('AssuntaRubini','Chiara','13/07/2020','21:46:26','01:50:00',NULL,'TWIL3')</v>
      </c>
      <c r="Q140" s="11">
        <f t="shared" ca="1" si="34"/>
        <v>0.85828000707841601</v>
      </c>
      <c r="R140" s="10" t="b">
        <f t="shared" si="35"/>
        <v>0</v>
      </c>
      <c r="T140" s="9">
        <v>44369</v>
      </c>
      <c r="U140" t="b">
        <f t="shared" ca="1" si="36"/>
        <v>0</v>
      </c>
      <c r="V140" t="b">
        <f t="shared" ca="1" si="37"/>
        <v>0</v>
      </c>
      <c r="W140" t="b">
        <f t="shared" ca="1" si="38"/>
        <v>1</v>
      </c>
    </row>
    <row r="141" spans="1:23" x14ac:dyDescent="0.3">
      <c r="A141" s="1" t="s">
        <v>73</v>
      </c>
      <c r="B141" t="s">
        <v>272</v>
      </c>
      <c r="C141" s="1" t="s">
        <v>348</v>
      </c>
      <c r="D141" t="s">
        <v>362</v>
      </c>
      <c r="E141" s="9">
        <f t="shared" ca="1" si="29"/>
        <v>44276</v>
      </c>
      <c r="F141" s="14" t="str">
        <f t="shared" ca="1" si="30"/>
        <v>21/03/2021</v>
      </c>
      <c r="G141" t="str">
        <f t="shared" ca="1" si="31"/>
        <v>01:41:11</v>
      </c>
      <c r="H141" s="10">
        <f t="shared" si="28"/>
        <v>6.9444444444444434E-2</v>
      </c>
      <c r="I141" s="10" t="str">
        <f t="shared" si="32"/>
        <v>01:40:00</v>
      </c>
      <c r="J141" t="s">
        <v>1206</v>
      </c>
      <c r="K141" t="s">
        <v>623</v>
      </c>
      <c r="L141" s="13">
        <v>6.9444444444444434E-2</v>
      </c>
      <c r="N141" s="3" t="str">
        <f t="shared" ca="1" si="39"/>
        <v>('GiuliaLetiziaNorbiato','Giulia','21/03/2021','01:41:11','01:40:00',NULL,'AVEN1')</v>
      </c>
      <c r="O141" s="13" t="str">
        <f t="shared" ca="1" si="33"/>
        <v>INSERT INTO VISIONE (nomeAccount,nomeUtente,data,ora,minutoArrivo,codEpisodio,codFilm) VALUES ('GiuliaLetiziaNorbiato','Giulia','21/03/2021','01:41:11','01:40:00',NULL,'AVEN1')</v>
      </c>
      <c r="Q141" s="11">
        <f t="shared" ca="1" si="34"/>
        <v>0.10665878481578972</v>
      </c>
      <c r="R141" s="10" t="b">
        <f t="shared" si="35"/>
        <v>0</v>
      </c>
      <c r="T141" s="9">
        <v>44369</v>
      </c>
      <c r="U141" t="b">
        <f t="shared" ca="1" si="36"/>
        <v>0</v>
      </c>
      <c r="V141" t="b">
        <f t="shared" ca="1" si="37"/>
        <v>0</v>
      </c>
      <c r="W141" t="b">
        <f t="shared" ca="1" si="38"/>
        <v>1</v>
      </c>
    </row>
    <row r="142" spans="1:23" x14ac:dyDescent="0.3">
      <c r="A142" s="1" t="s">
        <v>71</v>
      </c>
      <c r="B142" t="s">
        <v>271</v>
      </c>
      <c r="C142" s="1" t="s">
        <v>347</v>
      </c>
      <c r="D142" t="s">
        <v>363</v>
      </c>
      <c r="E142" s="9">
        <f t="shared" ca="1" si="29"/>
        <v>44021</v>
      </c>
      <c r="F142" s="14" t="str">
        <f t="shared" ca="1" si="30"/>
        <v>09/07/2020</v>
      </c>
      <c r="G142" t="str">
        <f t="shared" ca="1" si="31"/>
        <v>13:13:22</v>
      </c>
      <c r="H142" s="10">
        <f t="shared" si="28"/>
        <v>8.3333333333333329E-2</v>
      </c>
      <c r="I142" s="10" t="str">
        <f t="shared" si="32"/>
        <v>02:00:00</v>
      </c>
      <c r="J142" t="s">
        <v>1206</v>
      </c>
      <c r="K142" t="s">
        <v>624</v>
      </c>
      <c r="L142" s="13">
        <v>8.3333333333333329E-2</v>
      </c>
      <c r="N142" s="3" t="str">
        <f t="shared" ca="1" si="39"/>
        <v>('EttoreDomenici','Ettore','09/07/2020','13:13:22','02:00:00',NULL,'AVEN2')</v>
      </c>
      <c r="O142" s="13" t="str">
        <f t="shared" ca="1" si="33"/>
        <v>INSERT INTO VISIONE (nomeAccount,nomeUtente,data,ora,minutoArrivo,codEpisodio,codFilm) VALUES ('EttoreDomenici','Ettore','09/07/2020','13:13:22','02:00:00',NULL,'AVEN2')</v>
      </c>
      <c r="Q142" s="11">
        <f t="shared" ca="1" si="34"/>
        <v>0.85481706016190184</v>
      </c>
      <c r="R142" s="10" t="b">
        <f t="shared" si="35"/>
        <v>0</v>
      </c>
      <c r="T142" s="9">
        <v>44369</v>
      </c>
      <c r="U142" t="b">
        <f t="shared" ca="1" si="36"/>
        <v>0</v>
      </c>
      <c r="V142" t="b">
        <f t="shared" ca="1" si="37"/>
        <v>0</v>
      </c>
      <c r="W142" t="b">
        <f t="shared" ca="1" si="38"/>
        <v>1</v>
      </c>
    </row>
    <row r="143" spans="1:23" x14ac:dyDescent="0.3">
      <c r="A143" s="1" t="s">
        <v>71</v>
      </c>
      <c r="B143" t="s">
        <v>271</v>
      </c>
      <c r="C143" s="1" t="s">
        <v>347</v>
      </c>
      <c r="D143" t="s">
        <v>372</v>
      </c>
      <c r="E143" s="9">
        <f t="shared" ca="1" si="29"/>
        <v>44198</v>
      </c>
      <c r="F143" s="14" t="str">
        <f t="shared" ca="1" si="30"/>
        <v>02/01/2021</v>
      </c>
      <c r="G143" t="str">
        <f t="shared" ca="1" si="31"/>
        <v>07:56:07</v>
      </c>
      <c r="H143" s="10">
        <f t="shared" si="28"/>
        <v>7.9861111111111105E-2</v>
      </c>
      <c r="I143" s="10" t="str">
        <f t="shared" si="32"/>
        <v>01:55:00</v>
      </c>
      <c r="J143" t="s">
        <v>1206</v>
      </c>
      <c r="K143" t="s">
        <v>625</v>
      </c>
      <c r="L143" s="13">
        <v>7.9861111111111105E-2</v>
      </c>
      <c r="N143" s="3" t="str">
        <f t="shared" ca="1" si="39"/>
        <v>('EttoreDomenici','Riccardo','02/01/2021','07:56:07','01:55:00',NULL,'AVEN3')</v>
      </c>
      <c r="O143" s="13" t="str">
        <f t="shared" ca="1" si="33"/>
        <v>INSERT INTO VISIONE (nomeAccount,nomeUtente,data,ora,minutoArrivo,codEpisodio,codFilm) VALUES ('EttoreDomenici','Riccardo','02/01/2021','07:56:07','01:55:00',NULL,'AVEN3')</v>
      </c>
      <c r="Q143" s="11">
        <f t="shared" ca="1" si="34"/>
        <v>0.78575836795046439</v>
      </c>
      <c r="R143" s="10" t="b">
        <f t="shared" si="35"/>
        <v>0</v>
      </c>
      <c r="T143" s="9">
        <v>44369</v>
      </c>
      <c r="U143" t="b">
        <f t="shared" ca="1" si="36"/>
        <v>0</v>
      </c>
      <c r="V143" t="b">
        <f t="shared" ca="1" si="37"/>
        <v>0</v>
      </c>
      <c r="W143" t="b">
        <f t="shared" ca="1" si="38"/>
        <v>1</v>
      </c>
    </row>
    <row r="144" spans="1:23" x14ac:dyDescent="0.3">
      <c r="A144" s="1" t="s">
        <v>71</v>
      </c>
      <c r="B144" t="s">
        <v>271</v>
      </c>
      <c r="C144" s="1" t="s">
        <v>347</v>
      </c>
      <c r="D144" t="s">
        <v>373</v>
      </c>
      <c r="E144" s="9">
        <f t="shared" ca="1" si="29"/>
        <v>44109</v>
      </c>
      <c r="F144" s="14" t="str">
        <f t="shared" ca="1" si="30"/>
        <v>05/10/2020</v>
      </c>
      <c r="G144" t="str">
        <f t="shared" ca="1" si="31"/>
        <v>16:57:19</v>
      </c>
      <c r="H144" s="10">
        <f t="shared" si="28"/>
        <v>8.6805555555555566E-2</v>
      </c>
      <c r="I144" s="10" t="str">
        <f t="shared" si="32"/>
        <v>02:05:00</v>
      </c>
      <c r="J144" t="s">
        <v>1206</v>
      </c>
      <c r="K144" t="s">
        <v>626</v>
      </c>
      <c r="L144" s="13">
        <v>8.6805555555555566E-2</v>
      </c>
      <c r="N144" s="3" t="str">
        <f t="shared" ca="1" si="39"/>
        <v>('EttoreDomenici','Claudio','05/10/2020','16:57:19','02:05:00',NULL,'AVEN4')</v>
      </c>
      <c r="O144" s="13" t="str">
        <f t="shared" ca="1" si="33"/>
        <v>INSERT INTO VISIONE (nomeAccount,nomeUtente,data,ora,minutoArrivo,codEpisodio,codFilm) VALUES ('EttoreDomenici','Claudio','05/10/2020','16:57:19','02:05:00',NULL,'AVEN4')</v>
      </c>
      <c r="Q144" s="11">
        <f t="shared" ca="1" si="34"/>
        <v>0.79582525999632048</v>
      </c>
      <c r="R144" s="10" t="b">
        <f t="shared" si="35"/>
        <v>0</v>
      </c>
      <c r="T144" s="9">
        <v>44369</v>
      </c>
      <c r="U144" t="b">
        <f t="shared" ca="1" si="36"/>
        <v>0</v>
      </c>
      <c r="V144" t="b">
        <f t="shared" ca="1" si="37"/>
        <v>0</v>
      </c>
      <c r="W144" t="b">
        <f t="shared" ca="1" si="38"/>
        <v>1</v>
      </c>
    </row>
    <row r="145" spans="1:23" x14ac:dyDescent="0.3">
      <c r="A145" s="1" t="s">
        <v>71</v>
      </c>
      <c r="B145" t="s">
        <v>271</v>
      </c>
      <c r="C145" s="1" t="s">
        <v>347</v>
      </c>
      <c r="D145" t="s">
        <v>362</v>
      </c>
      <c r="E145" s="9">
        <f t="shared" ca="1" si="29"/>
        <v>43933</v>
      </c>
      <c r="F145" s="14" t="str">
        <f t="shared" ca="1" si="30"/>
        <v>12/04/2020</v>
      </c>
      <c r="G145" t="str">
        <f t="shared" ca="1" si="31"/>
        <v>03:05:18</v>
      </c>
      <c r="H145" s="10">
        <f t="shared" si="28"/>
        <v>9.7222222222222224E-2</v>
      </c>
      <c r="I145" s="10" t="str">
        <f t="shared" si="32"/>
        <v>02:20:00</v>
      </c>
      <c r="J145" t="s">
        <v>1206</v>
      </c>
      <c r="K145" t="s">
        <v>627</v>
      </c>
      <c r="L145" s="13">
        <v>9.7222222222222224E-2</v>
      </c>
      <c r="N145" s="3" t="str">
        <f t="shared" ca="1" si="39"/>
        <v>('EttoreDomenici','Giulia','12/04/2020','03:05:18','02:20:00',NULL,'AVEN5')</v>
      </c>
      <c r="O145" s="13" t="str">
        <f t="shared" ca="1" si="33"/>
        <v>INSERT INTO VISIONE (nomeAccount,nomeUtente,data,ora,minutoArrivo,codEpisodio,codFilm) VALUES ('EttoreDomenici','Giulia','12/04/2020','03:05:18','02:20:00',NULL,'AVEN5')</v>
      </c>
      <c r="Q145" s="11">
        <f t="shared" ca="1" si="34"/>
        <v>0.35402780628731045</v>
      </c>
      <c r="R145" s="10" t="b">
        <f t="shared" si="35"/>
        <v>0</v>
      </c>
      <c r="T145" s="9">
        <v>44369</v>
      </c>
      <c r="U145" t="b">
        <f t="shared" ca="1" si="36"/>
        <v>0</v>
      </c>
      <c r="V145" t="b">
        <f t="shared" ca="1" si="37"/>
        <v>0</v>
      </c>
      <c r="W145" t="b">
        <f t="shared" ca="1" si="38"/>
        <v>1</v>
      </c>
    </row>
    <row r="146" spans="1:23" x14ac:dyDescent="0.3">
      <c r="A146" s="1" t="s">
        <v>71</v>
      </c>
      <c r="B146" t="s">
        <v>271</v>
      </c>
      <c r="C146" s="1" t="s">
        <v>347</v>
      </c>
      <c r="D146" t="s">
        <v>374</v>
      </c>
      <c r="E146" s="9">
        <f t="shared" ca="1" si="29"/>
        <v>43950</v>
      </c>
      <c r="F146" s="14" t="str">
        <f t="shared" ca="1" si="30"/>
        <v>29/04/2020</v>
      </c>
      <c r="G146" t="str">
        <f t="shared" ca="1" si="31"/>
        <v>07:40:02</v>
      </c>
      <c r="H146" s="10">
        <f t="shared" si="28"/>
        <v>8.3333333333333329E-2</v>
      </c>
      <c r="I146" s="10" t="str">
        <f t="shared" si="32"/>
        <v>02:00:00</v>
      </c>
      <c r="J146" t="s">
        <v>1206</v>
      </c>
      <c r="K146" t="s">
        <v>628</v>
      </c>
      <c r="L146" s="13">
        <v>8.3333333333333329E-2</v>
      </c>
      <c r="N146" s="3" t="str">
        <f t="shared" ca="1" si="39"/>
        <v>('EttoreDomenici','Lucia','29/04/2020','07:40:02','02:00:00',NULL,'AVEN6')</v>
      </c>
      <c r="O146" s="13" t="str">
        <f t="shared" ca="1" si="33"/>
        <v>INSERT INTO VISIONE (nomeAccount,nomeUtente,data,ora,minutoArrivo,codEpisodio,codFilm) VALUES ('EttoreDomenici','Lucia','29/04/2020','07:40:02','02:00:00',NULL,'AVEN6')</v>
      </c>
      <c r="Q146" s="11">
        <f t="shared" ca="1" si="34"/>
        <v>0.70440912925350296</v>
      </c>
      <c r="R146" s="10" t="b">
        <f t="shared" si="35"/>
        <v>0</v>
      </c>
      <c r="T146" s="9">
        <v>44369</v>
      </c>
      <c r="U146" t="b">
        <f t="shared" ca="1" si="36"/>
        <v>0</v>
      </c>
      <c r="V146" t="b">
        <f t="shared" ca="1" si="37"/>
        <v>0</v>
      </c>
      <c r="W146" t="b">
        <f t="shared" ca="1" si="38"/>
        <v>1</v>
      </c>
    </row>
    <row r="147" spans="1:23" x14ac:dyDescent="0.3">
      <c r="A147" s="1" t="s">
        <v>67</v>
      </c>
      <c r="B147" t="s">
        <v>269</v>
      </c>
      <c r="C147" s="1" t="s">
        <v>343</v>
      </c>
      <c r="D147" t="s">
        <v>365</v>
      </c>
      <c r="E147" s="9">
        <f t="shared" ca="1" si="29"/>
        <v>44257</v>
      </c>
      <c r="F147" s="14" t="str">
        <f t="shared" ca="1" si="30"/>
        <v>02/03/2021</v>
      </c>
      <c r="G147" t="str">
        <f t="shared" ca="1" si="31"/>
        <v>20:15:09</v>
      </c>
      <c r="H147" s="10">
        <f t="shared" si="28"/>
        <v>8.6805555555555566E-2</v>
      </c>
      <c r="I147" s="10" t="str">
        <f t="shared" si="32"/>
        <v>02:05:00</v>
      </c>
      <c r="J147" t="s">
        <v>1206</v>
      </c>
      <c r="K147" t="s">
        <v>629</v>
      </c>
      <c r="L147" s="13">
        <v>8.6805555555555566E-2</v>
      </c>
      <c r="N147" s="3" t="str">
        <f t="shared" ca="1" si="39"/>
        <v>('CarolinaSanzani','Carolina','02/03/2021','20:15:09','02:05:00',NULL,'AVEN7')</v>
      </c>
      <c r="O147" s="13" t="str">
        <f t="shared" ca="1" si="33"/>
        <v>INSERT INTO VISIONE (nomeAccount,nomeUtente,data,ora,minutoArrivo,codEpisodio,codFilm) VALUES ('CarolinaSanzani','Carolina','02/03/2021','20:15:09','02:05:00',NULL,'AVEN7')</v>
      </c>
      <c r="Q147" s="11">
        <f t="shared" ca="1" si="34"/>
        <v>0.69763619468553095</v>
      </c>
      <c r="R147" s="10" t="b">
        <f t="shared" si="35"/>
        <v>0</v>
      </c>
      <c r="T147" s="9">
        <v>44369</v>
      </c>
      <c r="U147" t="b">
        <f t="shared" ca="1" si="36"/>
        <v>0</v>
      </c>
      <c r="V147" t="b">
        <f t="shared" ca="1" si="37"/>
        <v>0</v>
      </c>
      <c r="W147" t="b">
        <f t="shared" ca="1" si="38"/>
        <v>1</v>
      </c>
    </row>
    <row r="148" spans="1:23" x14ac:dyDescent="0.3">
      <c r="A148" s="1" t="s">
        <v>67</v>
      </c>
      <c r="B148" t="s">
        <v>269</v>
      </c>
      <c r="C148" s="1" t="s">
        <v>343</v>
      </c>
      <c r="D148" t="s">
        <v>375</v>
      </c>
      <c r="E148" s="9">
        <f t="shared" ca="1" si="29"/>
        <v>43946</v>
      </c>
      <c r="F148" s="14" t="str">
        <f t="shared" ca="1" si="30"/>
        <v>25/04/2020</v>
      </c>
      <c r="G148" t="str">
        <f t="shared" ca="1" si="31"/>
        <v>22:37:12</v>
      </c>
      <c r="H148" s="10">
        <f t="shared" si="28"/>
        <v>7.2916666666666671E-2</v>
      </c>
      <c r="I148" s="10" t="str">
        <f t="shared" si="32"/>
        <v>01:45:00</v>
      </c>
      <c r="J148" t="s">
        <v>1206</v>
      </c>
      <c r="K148" t="s">
        <v>630</v>
      </c>
      <c r="L148" s="13">
        <v>7.2916666666666671E-2</v>
      </c>
      <c r="N148" s="3" t="str">
        <f t="shared" ca="1" si="39"/>
        <v>('CarolinaSanzani','Camilla','25/04/2020','22:37:12','01:45:00',NULL,'AVEN8')</v>
      </c>
      <c r="O148" s="13" t="str">
        <f t="shared" ca="1" si="33"/>
        <v>INSERT INTO VISIONE (nomeAccount,nomeUtente,data,ora,minutoArrivo,codEpisodio,codFilm) VALUES ('CarolinaSanzani','Camilla','25/04/2020','22:37:12','01:45:00',NULL,'AVEN8')</v>
      </c>
      <c r="Q148" s="11">
        <f t="shared" ca="1" si="34"/>
        <v>0.53165577852934265</v>
      </c>
      <c r="R148" s="10" t="b">
        <f t="shared" si="35"/>
        <v>0</v>
      </c>
      <c r="T148" s="9">
        <v>44369</v>
      </c>
      <c r="U148" t="b">
        <f t="shared" ca="1" si="36"/>
        <v>0</v>
      </c>
      <c r="V148" t="b">
        <f t="shared" ca="1" si="37"/>
        <v>0</v>
      </c>
      <c r="W148" t="b">
        <f t="shared" ca="1" si="38"/>
        <v>1</v>
      </c>
    </row>
    <row r="149" spans="1:23" x14ac:dyDescent="0.3">
      <c r="A149" s="1" t="s">
        <v>67</v>
      </c>
      <c r="B149" t="s">
        <v>269</v>
      </c>
      <c r="C149" s="1" t="s">
        <v>343</v>
      </c>
      <c r="D149" t="s">
        <v>371</v>
      </c>
      <c r="E149" s="9">
        <f t="shared" ca="1" si="29"/>
        <v>44214</v>
      </c>
      <c r="F149" s="14" t="str">
        <f t="shared" ca="1" si="30"/>
        <v>18/01/2021</v>
      </c>
      <c r="G149" t="str">
        <f t="shared" ca="1" si="31"/>
        <v>18:49:35</v>
      </c>
      <c r="H149" s="10">
        <f t="shared" si="28"/>
        <v>7.7777777777777779E-2</v>
      </c>
      <c r="I149" s="10" t="str">
        <f t="shared" si="32"/>
        <v>01:52:00</v>
      </c>
      <c r="J149" t="s">
        <v>1206</v>
      </c>
      <c r="K149" t="s">
        <v>631</v>
      </c>
      <c r="L149" s="13">
        <v>7.7777777777777779E-2</v>
      </c>
      <c r="N149" s="3" t="str">
        <f t="shared" ca="1" si="39"/>
        <v>('CarolinaSanzani','Chiara','18/01/2021','18:49:35','01:52:00',NULL,'AVEN9')</v>
      </c>
      <c r="O149" s="13" t="str">
        <f t="shared" ca="1" si="33"/>
        <v>INSERT INTO VISIONE (nomeAccount,nomeUtente,data,ora,minutoArrivo,codEpisodio,codFilm) VALUES ('CarolinaSanzani','Chiara','18/01/2021','18:49:35','01:52:00',NULL,'AVEN9')</v>
      </c>
      <c r="Q149" s="11">
        <f t="shared" ca="1" si="34"/>
        <v>0.42796423845248166</v>
      </c>
      <c r="R149" s="10" t="b">
        <f t="shared" si="35"/>
        <v>0</v>
      </c>
      <c r="T149" s="9">
        <v>44369</v>
      </c>
      <c r="U149" t="b">
        <f t="shared" ca="1" si="36"/>
        <v>0</v>
      </c>
      <c r="V149" t="b">
        <f t="shared" ca="1" si="37"/>
        <v>0</v>
      </c>
      <c r="W149" t="b">
        <f t="shared" ca="1" si="38"/>
        <v>1</v>
      </c>
    </row>
    <row r="150" spans="1:23" x14ac:dyDescent="0.3">
      <c r="A150" s="1" t="s">
        <v>65</v>
      </c>
      <c r="B150" t="s">
        <v>268</v>
      </c>
      <c r="C150" s="1" t="s">
        <v>338</v>
      </c>
      <c r="D150" t="s">
        <v>376</v>
      </c>
      <c r="E150" s="9">
        <f t="shared" ca="1" si="29"/>
        <v>44161</v>
      </c>
      <c r="F150" s="14" t="str">
        <f t="shared" ca="1" si="30"/>
        <v>26/11/2020</v>
      </c>
      <c r="G150" t="str">
        <f t="shared" ca="1" si="31"/>
        <v>03:09:20</v>
      </c>
      <c r="H150" s="10">
        <f t="shared" si="28"/>
        <v>7.3611111111111113E-2</v>
      </c>
      <c r="I150" s="10" t="str">
        <f t="shared" si="32"/>
        <v>01:46:00</v>
      </c>
      <c r="J150" t="s">
        <v>1206</v>
      </c>
      <c r="K150" t="s">
        <v>632</v>
      </c>
      <c r="L150" s="13">
        <v>7.3611111111111113E-2</v>
      </c>
      <c r="N150" s="3" t="str">
        <f t="shared" ca="1" si="39"/>
        <v>('KevinBizzuti','Simone','26/11/2020','03:09:20','01:46:00',NULL,'AVEN10')</v>
      </c>
      <c r="O150" s="13" t="str">
        <f t="shared" ca="1" si="33"/>
        <v>INSERT INTO VISIONE (nomeAccount,nomeUtente,data,ora,minutoArrivo,codEpisodio,codFilm) VALUES ('KevinBizzuti','Simone','26/11/2020','03:09:20','01:46:00',NULL,'AVEN10')</v>
      </c>
      <c r="Q150" s="11">
        <f t="shared" ca="1" si="34"/>
        <v>0.83850335288685918</v>
      </c>
      <c r="R150" s="10" t="b">
        <f t="shared" si="35"/>
        <v>0</v>
      </c>
      <c r="T150" s="9">
        <v>44369</v>
      </c>
      <c r="U150" t="b">
        <f t="shared" ca="1" si="36"/>
        <v>0</v>
      </c>
      <c r="V150" t="b">
        <f t="shared" ca="1" si="37"/>
        <v>0</v>
      </c>
      <c r="W150" t="b">
        <f t="shared" ca="1" si="38"/>
        <v>1</v>
      </c>
    </row>
    <row r="151" spans="1:23" x14ac:dyDescent="0.3">
      <c r="A151" s="1" t="s">
        <v>65</v>
      </c>
      <c r="B151" t="s">
        <v>268</v>
      </c>
      <c r="C151" s="1" t="s">
        <v>338</v>
      </c>
      <c r="D151" t="s">
        <v>377</v>
      </c>
      <c r="E151" s="9">
        <f t="shared" ca="1" si="29"/>
        <v>44233</v>
      </c>
      <c r="F151" s="14" t="str">
        <f t="shared" ca="1" si="30"/>
        <v>06/02/2021</v>
      </c>
      <c r="G151" t="str">
        <f t="shared" ca="1" si="31"/>
        <v>21:57:48</v>
      </c>
      <c r="H151" s="10">
        <f t="shared" si="28"/>
        <v>7.2916666666666671E-2</v>
      </c>
      <c r="I151" s="10" t="str">
        <f t="shared" si="32"/>
        <v>01:45:00</v>
      </c>
      <c r="J151" t="s">
        <v>1206</v>
      </c>
      <c r="K151" t="s">
        <v>633</v>
      </c>
      <c r="L151" s="13">
        <v>7.2916666666666671E-2</v>
      </c>
      <c r="N151" s="3" t="str">
        <f t="shared" ca="1" si="39"/>
        <v>('KevinBizzuti','Andrea','06/02/2021','21:57:48','01:45:00',NULL,'AVEN11')</v>
      </c>
      <c r="O151" s="13" t="str">
        <f t="shared" ca="1" si="33"/>
        <v>INSERT INTO VISIONE (nomeAccount,nomeUtente,data,ora,minutoArrivo,codEpisodio,codFilm) VALUES ('KevinBizzuti','Andrea','06/02/2021','21:57:48','01:45:00',NULL,'AVEN11')</v>
      </c>
      <c r="Q151" s="11">
        <f t="shared" ca="1" si="34"/>
        <v>7.9710780487871058E-2</v>
      </c>
      <c r="R151" s="10" t="b">
        <f t="shared" si="35"/>
        <v>0</v>
      </c>
      <c r="T151" s="9">
        <v>44369</v>
      </c>
      <c r="U151" t="b">
        <f t="shared" ca="1" si="36"/>
        <v>0</v>
      </c>
      <c r="V151" t="b">
        <f t="shared" ca="1" si="37"/>
        <v>0</v>
      </c>
      <c r="W151" t="b">
        <f t="shared" ca="1" si="38"/>
        <v>1</v>
      </c>
    </row>
    <row r="152" spans="1:23" x14ac:dyDescent="0.3">
      <c r="A152" s="1" t="s">
        <v>65</v>
      </c>
      <c r="B152" t="s">
        <v>268</v>
      </c>
      <c r="C152" s="1" t="s">
        <v>338</v>
      </c>
      <c r="D152" t="s">
        <v>372</v>
      </c>
      <c r="E152" s="9">
        <f t="shared" ca="1" si="29"/>
        <v>44031</v>
      </c>
      <c r="F152" s="14" t="str">
        <f t="shared" ca="1" si="30"/>
        <v>19/07/2020</v>
      </c>
      <c r="G152" t="str">
        <f t="shared" ca="1" si="31"/>
        <v>17:04:10</v>
      </c>
      <c r="H152" s="10">
        <f t="shared" si="28"/>
        <v>7.7777777777777779E-2</v>
      </c>
      <c r="I152" s="10" t="str">
        <f t="shared" si="32"/>
        <v>01:52:00</v>
      </c>
      <c r="J152" t="s">
        <v>1206</v>
      </c>
      <c r="K152" t="s">
        <v>634</v>
      </c>
      <c r="L152" s="13">
        <v>7.7777777777777779E-2</v>
      </c>
      <c r="N152" s="3" t="str">
        <f t="shared" ca="1" si="39"/>
        <v>('KevinBizzuti','Riccardo','19/07/2020','17:04:10','01:52:00',NULL,'AVEN12')</v>
      </c>
      <c r="O152" s="13" t="str">
        <f t="shared" ca="1" si="33"/>
        <v>INSERT INTO VISIONE (nomeAccount,nomeUtente,data,ora,minutoArrivo,codEpisodio,codFilm) VALUES ('KevinBizzuti','Riccardo','19/07/2020','17:04:10','01:52:00',NULL,'AVEN12')</v>
      </c>
      <c r="Q152" s="11">
        <f t="shared" ca="1" si="34"/>
        <v>0.94039812005129664</v>
      </c>
      <c r="R152" s="10" t="b">
        <f t="shared" si="35"/>
        <v>0</v>
      </c>
      <c r="T152" s="9">
        <v>44369</v>
      </c>
      <c r="U152" t="b">
        <f t="shared" ca="1" si="36"/>
        <v>0</v>
      </c>
      <c r="V152" t="b">
        <f t="shared" ca="1" si="37"/>
        <v>0</v>
      </c>
      <c r="W152" t="b">
        <f t="shared" ca="1" si="38"/>
        <v>1</v>
      </c>
    </row>
    <row r="153" spans="1:23" x14ac:dyDescent="0.3">
      <c r="A153" s="1" t="s">
        <v>51</v>
      </c>
      <c r="B153" t="s">
        <v>248</v>
      </c>
      <c r="C153" s="1" t="s">
        <v>321</v>
      </c>
      <c r="D153" t="s">
        <v>385</v>
      </c>
      <c r="E153" s="9">
        <f t="shared" ca="1" si="29"/>
        <v>44010</v>
      </c>
      <c r="F153" s="14" t="str">
        <f t="shared" ca="1" si="30"/>
        <v>28/06/2020</v>
      </c>
      <c r="G153" t="str">
        <f t="shared" ca="1" si="31"/>
        <v>19:08:29</v>
      </c>
      <c r="H153" s="10">
        <f t="shared" si="28"/>
        <v>7.0833333333333331E-2</v>
      </c>
      <c r="I153" s="10" t="str">
        <f t="shared" si="32"/>
        <v>01:42:00</v>
      </c>
      <c r="J153" t="s">
        <v>1206</v>
      </c>
      <c r="K153" t="s">
        <v>635</v>
      </c>
      <c r="L153" s="13">
        <v>7.0833333333333331E-2</v>
      </c>
      <c r="N153" s="3" t="str">
        <f t="shared" ca="1" si="39"/>
        <v>('NickBelfiori','Nick','28/06/2020','19:08:29','01:42:00',NULL,'AVEN13')</v>
      </c>
      <c r="O153" s="13" t="str">
        <f t="shared" ca="1" si="33"/>
        <v>INSERT INTO VISIONE (nomeAccount,nomeUtente,data,ora,minutoArrivo,codEpisodio,codFilm) VALUES ('NickBelfiori','Nick','28/06/2020','19:08:29','01:42:00',NULL,'AVEN13')</v>
      </c>
      <c r="Q153" s="11">
        <f t="shared" ca="1" si="34"/>
        <v>0.12693221119740039</v>
      </c>
      <c r="R153" s="10" t="b">
        <f t="shared" si="35"/>
        <v>0</v>
      </c>
      <c r="T153" s="9">
        <v>44369</v>
      </c>
      <c r="U153" t="b">
        <f t="shared" ca="1" si="36"/>
        <v>0</v>
      </c>
      <c r="V153" t="b">
        <f t="shared" ca="1" si="37"/>
        <v>0</v>
      </c>
      <c r="W153" t="b">
        <f t="shared" ca="1" si="38"/>
        <v>1</v>
      </c>
    </row>
    <row r="154" spans="1:23" x14ac:dyDescent="0.3">
      <c r="A154" s="1" t="s">
        <v>51</v>
      </c>
      <c r="B154" t="s">
        <v>248</v>
      </c>
      <c r="C154" s="1" t="s">
        <v>321</v>
      </c>
      <c r="D154" t="s">
        <v>377</v>
      </c>
      <c r="E154" s="9">
        <f t="shared" ca="1" si="29"/>
        <v>44048</v>
      </c>
      <c r="F154" s="14" t="str">
        <f t="shared" ca="1" si="30"/>
        <v>05/08/2020</v>
      </c>
      <c r="G154" t="str">
        <f t="shared" ca="1" si="31"/>
        <v>06:16:02</v>
      </c>
      <c r="H154" s="10">
        <f t="shared" si="28"/>
        <v>4.027777777777778E-2</v>
      </c>
      <c r="I154" s="10" t="str">
        <f t="shared" si="32"/>
        <v>00:58:00</v>
      </c>
      <c r="J154" t="s">
        <v>1206</v>
      </c>
      <c r="K154" t="s">
        <v>692</v>
      </c>
      <c r="L154" s="13">
        <v>4.027777777777778E-2</v>
      </c>
      <c r="N154" s="3" t="str">
        <f t="shared" ca="1" si="39"/>
        <v>('NickBelfiori','Andrea','05/08/2020','06:16:02','00:58:00',NULL,'DIS1')</v>
      </c>
      <c r="O154" s="13" t="str">
        <f t="shared" ca="1" si="33"/>
        <v>INSERT INTO VISIONE (nomeAccount,nomeUtente,data,ora,minutoArrivo,codEpisodio,codFilm) VALUES ('NickBelfiori','Andrea','05/08/2020','06:16:02','00:58:00',NULL,'DIS1')</v>
      </c>
      <c r="Q154" s="11">
        <f t="shared" ca="1" si="34"/>
        <v>0.20598911624044081</v>
      </c>
      <c r="R154" s="10" t="b">
        <f t="shared" si="35"/>
        <v>0</v>
      </c>
      <c r="T154" s="9">
        <v>44369</v>
      </c>
      <c r="U154" t="b">
        <f t="shared" ca="1" si="36"/>
        <v>0</v>
      </c>
      <c r="V154" t="b">
        <f t="shared" ca="1" si="37"/>
        <v>0</v>
      </c>
      <c r="W154" t="b">
        <f t="shared" ca="1" si="38"/>
        <v>1</v>
      </c>
    </row>
    <row r="155" spans="1:23" x14ac:dyDescent="0.3">
      <c r="A155" s="1" t="s">
        <v>49</v>
      </c>
      <c r="B155" t="s">
        <v>241</v>
      </c>
      <c r="C155" s="1" t="s">
        <v>320</v>
      </c>
      <c r="D155" t="s">
        <v>380</v>
      </c>
      <c r="E155" s="9">
        <f t="shared" ca="1" si="29"/>
        <v>43870</v>
      </c>
      <c r="F155" s="14" t="str">
        <f t="shared" ca="1" si="30"/>
        <v>09/02/2020</v>
      </c>
      <c r="G155" t="str">
        <f t="shared" ca="1" si="31"/>
        <v>20:24:25</v>
      </c>
      <c r="H155" s="10">
        <f t="shared" si="28"/>
        <v>6.25E-2</v>
      </c>
      <c r="I155" s="10" t="str">
        <f t="shared" si="32"/>
        <v>01:30:00</v>
      </c>
      <c r="J155" t="s">
        <v>1206</v>
      </c>
      <c r="K155" t="s">
        <v>691</v>
      </c>
      <c r="L155" s="13">
        <v>6.25E-2</v>
      </c>
      <c r="N155" s="3" t="str">
        <f t="shared" ca="1" si="39"/>
        <v>('RyanVincenzi','Ryan','09/02/2020','20:24:25','01:30:00',NULL,'DIS2')</v>
      </c>
      <c r="O155" s="13" t="str">
        <f t="shared" ca="1" si="33"/>
        <v>INSERT INTO VISIONE (nomeAccount,nomeUtente,data,ora,minutoArrivo,codEpisodio,codFilm) VALUES ('RyanVincenzi','Ryan','09/02/2020','20:24:25','01:30:00',NULL,'DIS2')</v>
      </c>
      <c r="Q155" s="11">
        <f t="shared" ca="1" si="34"/>
        <v>7.8899191781095723E-2</v>
      </c>
      <c r="R155" s="10" t="b">
        <f t="shared" si="35"/>
        <v>0</v>
      </c>
      <c r="T155" s="9">
        <v>44369</v>
      </c>
      <c r="U155" t="b">
        <f t="shared" ca="1" si="36"/>
        <v>0</v>
      </c>
      <c r="V155" t="b">
        <f t="shared" ca="1" si="37"/>
        <v>0</v>
      </c>
      <c r="W155" t="b">
        <f t="shared" ca="1" si="38"/>
        <v>1</v>
      </c>
    </row>
    <row r="156" spans="1:23" x14ac:dyDescent="0.3">
      <c r="A156" s="1" t="s">
        <v>49</v>
      </c>
      <c r="B156" t="s">
        <v>241</v>
      </c>
      <c r="C156" s="1" t="s">
        <v>320</v>
      </c>
      <c r="D156" t="s">
        <v>386</v>
      </c>
      <c r="E156" s="9">
        <f t="shared" ca="1" si="29"/>
        <v>43969</v>
      </c>
      <c r="F156" s="14" t="str">
        <f t="shared" ca="1" si="30"/>
        <v>18/05/2020</v>
      </c>
      <c r="G156" t="str">
        <f t="shared" ca="1" si="31"/>
        <v>17:09:11</v>
      </c>
      <c r="H156" s="10">
        <f t="shared" si="28"/>
        <v>4.1666666666666664E-2</v>
      </c>
      <c r="I156" s="10" t="str">
        <f t="shared" si="32"/>
        <v>01:00:00</v>
      </c>
      <c r="J156" t="s">
        <v>1206</v>
      </c>
      <c r="K156" t="s">
        <v>690</v>
      </c>
      <c r="L156" s="13">
        <v>4.1666666666666664E-2</v>
      </c>
      <c r="N156" s="3" t="str">
        <f t="shared" ca="1" si="39"/>
        <v>('RyanVincenzi','Marco','18/05/2020','17:09:11','01:00:00',NULL,'DIS3')</v>
      </c>
      <c r="O156" s="13" t="str">
        <f t="shared" ca="1" si="33"/>
        <v>INSERT INTO VISIONE (nomeAccount,nomeUtente,data,ora,minutoArrivo,codEpisodio,codFilm) VALUES ('RyanVincenzi','Marco','18/05/2020','17:09:11','01:00:00',NULL,'DIS3')</v>
      </c>
      <c r="Q156" s="11">
        <f t="shared" ca="1" si="34"/>
        <v>0.69870041316544862</v>
      </c>
      <c r="R156" s="10" t="b">
        <f t="shared" si="35"/>
        <v>0</v>
      </c>
      <c r="T156" s="9">
        <v>44369</v>
      </c>
      <c r="U156" t="b">
        <f t="shared" ca="1" si="36"/>
        <v>0</v>
      </c>
      <c r="V156" t="b">
        <f t="shared" ca="1" si="37"/>
        <v>0</v>
      </c>
      <c r="W156" t="b">
        <f t="shared" ca="1" si="38"/>
        <v>1</v>
      </c>
    </row>
    <row r="157" spans="1:23" x14ac:dyDescent="0.3">
      <c r="A157" s="1" t="s">
        <v>61</v>
      </c>
      <c r="B157" t="s">
        <v>266</v>
      </c>
      <c r="C157" s="1" t="s">
        <v>335</v>
      </c>
      <c r="D157" t="s">
        <v>367</v>
      </c>
      <c r="E157" s="9">
        <f t="shared" ca="1" si="29"/>
        <v>44187</v>
      </c>
      <c r="F157" s="14" t="str">
        <f t="shared" ca="1" si="30"/>
        <v>22/12/2020</v>
      </c>
      <c r="G157" t="str">
        <f t="shared" ca="1" si="31"/>
        <v>20:26:30</v>
      </c>
      <c r="H157" s="10">
        <f t="shared" si="28"/>
        <v>5.2083333333333336E-2</v>
      </c>
      <c r="I157" s="10" t="str">
        <f t="shared" si="32"/>
        <v>01:15:00</v>
      </c>
      <c r="J157" t="s">
        <v>1206</v>
      </c>
      <c r="K157" t="s">
        <v>689</v>
      </c>
      <c r="L157" s="13">
        <v>5.2083333333333336E-2</v>
      </c>
      <c r="N157" s="3" t="str">
        <f t="shared" ca="1" si="39"/>
        <v>('SigfridoPraxiolu','Sigfrido','22/12/2020','20:26:30','01:15:00',NULL,'DIS4')</v>
      </c>
      <c r="O157" s="13" t="str">
        <f t="shared" ca="1" si="33"/>
        <v>INSERT INTO VISIONE (nomeAccount,nomeUtente,data,ora,minutoArrivo,codEpisodio,codFilm) VALUES ('SigfridoPraxiolu','Sigfrido','22/12/2020','20:26:30','01:15:00',NULL,'DIS4')</v>
      </c>
      <c r="Q157" s="11">
        <f t="shared" ca="1" si="34"/>
        <v>0.61017763766085586</v>
      </c>
      <c r="R157" s="10" t="b">
        <f t="shared" si="35"/>
        <v>0</v>
      </c>
      <c r="T157" s="9">
        <v>44369</v>
      </c>
      <c r="U157" t="b">
        <f t="shared" ca="1" si="36"/>
        <v>0</v>
      </c>
      <c r="V157" t="b">
        <f t="shared" ca="1" si="37"/>
        <v>0</v>
      </c>
      <c r="W157" t="b">
        <f t="shared" ca="1" si="38"/>
        <v>1</v>
      </c>
    </row>
    <row r="158" spans="1:23" x14ac:dyDescent="0.3">
      <c r="A158" s="1" t="s">
        <v>59</v>
      </c>
      <c r="B158" t="s">
        <v>265</v>
      </c>
      <c r="C158" s="1" t="s">
        <v>334</v>
      </c>
      <c r="D158" t="s">
        <v>379</v>
      </c>
      <c r="E158" s="9">
        <f t="shared" ca="1" si="29"/>
        <v>44231</v>
      </c>
      <c r="F158" s="14" t="str">
        <f t="shared" ca="1" si="30"/>
        <v>04/02/2021</v>
      </c>
      <c r="G158" t="str">
        <f t="shared" ca="1" si="31"/>
        <v>00:43:11</v>
      </c>
      <c r="H158" s="10">
        <f t="shared" si="28"/>
        <v>5.9027777777777783E-2</v>
      </c>
      <c r="I158" s="10" t="str">
        <f t="shared" si="32"/>
        <v>01:25:00</v>
      </c>
      <c r="J158" t="s">
        <v>1206</v>
      </c>
      <c r="K158" t="s">
        <v>688</v>
      </c>
      <c r="L158" s="13">
        <v>5.9027777777777783E-2</v>
      </c>
      <c r="N158" s="3" t="str">
        <f t="shared" ca="1" si="39"/>
        <v>('GyllesBiscaro','Gyless','04/02/2021','00:43:11','01:25:00',NULL,'DIS5')</v>
      </c>
      <c r="O158" s="13" t="str">
        <f t="shared" ca="1" si="33"/>
        <v>INSERT INTO VISIONE (nomeAccount,nomeUtente,data,ora,minutoArrivo,codEpisodio,codFilm) VALUES ('GyllesBiscaro','Gyless','04/02/2021','00:43:11','01:25:00',NULL,'DIS5')</v>
      </c>
      <c r="Q158" s="11">
        <f t="shared" ca="1" si="34"/>
        <v>0.95731930676428445</v>
      </c>
      <c r="R158" s="10" t="b">
        <f t="shared" si="35"/>
        <v>0</v>
      </c>
      <c r="T158" s="9">
        <v>44369</v>
      </c>
      <c r="U158" t="b">
        <f t="shared" ca="1" si="36"/>
        <v>0</v>
      </c>
      <c r="V158" t="b">
        <f t="shared" ca="1" si="37"/>
        <v>0</v>
      </c>
      <c r="W158" t="b">
        <f t="shared" ca="1" si="38"/>
        <v>1</v>
      </c>
    </row>
    <row r="159" spans="1:23" x14ac:dyDescent="0.3">
      <c r="A159" s="1" t="s">
        <v>59</v>
      </c>
      <c r="B159" t="s">
        <v>265</v>
      </c>
      <c r="C159" s="1" t="s">
        <v>334</v>
      </c>
      <c r="D159" t="s">
        <v>380</v>
      </c>
      <c r="E159" s="9">
        <f t="shared" ca="1" si="29"/>
        <v>43900</v>
      </c>
      <c r="F159" s="14" t="str">
        <f t="shared" ca="1" si="30"/>
        <v>10/03/2020</v>
      </c>
      <c r="G159" t="str">
        <f t="shared" ca="1" si="31"/>
        <v>20:55:43</v>
      </c>
      <c r="H159" s="10">
        <f t="shared" ref="H159:H190" si="40">L159</f>
        <v>6.25E-2</v>
      </c>
      <c r="I159" s="10" t="str">
        <f t="shared" si="32"/>
        <v>01:30:00</v>
      </c>
      <c r="J159" t="s">
        <v>1206</v>
      </c>
      <c r="K159" t="s">
        <v>687</v>
      </c>
      <c r="L159" s="13">
        <v>6.25E-2</v>
      </c>
      <c r="N159" s="3" t="str">
        <f t="shared" ca="1" si="39"/>
        <v>('GyllesBiscaro','Ryan','10/03/2020','20:55:43','01:30:00',NULL,'DIS6')</v>
      </c>
      <c r="O159" s="13" t="str">
        <f t="shared" ca="1" si="33"/>
        <v>INSERT INTO VISIONE (nomeAccount,nomeUtente,data,ora,minutoArrivo,codEpisodio,codFilm) VALUES ('GyllesBiscaro','Ryan','10/03/2020','20:55:43','01:30:00',NULL,'DIS6')</v>
      </c>
      <c r="Q159" s="11">
        <f t="shared" ca="1" si="34"/>
        <v>0.54678467689390775</v>
      </c>
      <c r="R159" s="10" t="b">
        <f t="shared" si="35"/>
        <v>0</v>
      </c>
      <c r="T159" s="9">
        <v>44369</v>
      </c>
      <c r="U159" t="b">
        <f t="shared" ca="1" si="36"/>
        <v>0</v>
      </c>
      <c r="V159" t="b">
        <f t="shared" ca="1" si="37"/>
        <v>0</v>
      </c>
      <c r="W159" t="b">
        <f t="shared" ca="1" si="38"/>
        <v>1</v>
      </c>
    </row>
    <row r="160" spans="1:23" x14ac:dyDescent="0.3">
      <c r="A160" s="1" t="s">
        <v>57</v>
      </c>
      <c r="B160" t="s">
        <v>264</v>
      </c>
      <c r="C160" s="1" t="s">
        <v>328</v>
      </c>
      <c r="D160" t="s">
        <v>368</v>
      </c>
      <c r="E160" s="9">
        <f t="shared" ca="1" si="29"/>
        <v>43885</v>
      </c>
      <c r="F160" s="14" t="str">
        <f t="shared" ca="1" si="30"/>
        <v>24/02/2020</v>
      </c>
      <c r="G160" t="str">
        <f t="shared" ca="1" si="31"/>
        <v>15:25:34</v>
      </c>
      <c r="H160" s="10">
        <f t="shared" si="40"/>
        <v>4.3055555555555562E-2</v>
      </c>
      <c r="I160" s="10" t="str">
        <f t="shared" si="32"/>
        <v>01:02:00</v>
      </c>
      <c r="J160" t="s">
        <v>1206</v>
      </c>
      <c r="K160" t="s">
        <v>686</v>
      </c>
      <c r="L160" s="13">
        <v>4.3055555555555562E-2</v>
      </c>
      <c r="N160" s="3" t="str">
        <f t="shared" ca="1" si="39"/>
        <v>('FrancescoGelmini','Francesco','24/02/2020','15:25:34','01:02:00',NULL,'DIS7')</v>
      </c>
      <c r="O160" s="13" t="str">
        <f t="shared" ca="1" si="33"/>
        <v>INSERT INTO VISIONE (nomeAccount,nomeUtente,data,ora,minutoArrivo,codEpisodio,codFilm) VALUES ('FrancescoGelmini','Francesco','24/02/2020','15:25:34','01:02:00',NULL,'DIS7')</v>
      </c>
      <c r="Q160" s="11">
        <f t="shared" ca="1" si="34"/>
        <v>0.82941501279962071</v>
      </c>
      <c r="R160" s="10" t="b">
        <f t="shared" si="35"/>
        <v>0</v>
      </c>
      <c r="T160" s="9">
        <v>44369</v>
      </c>
      <c r="U160" t="b">
        <f t="shared" ca="1" si="36"/>
        <v>0</v>
      </c>
      <c r="V160" t="b">
        <f t="shared" ca="1" si="37"/>
        <v>0</v>
      </c>
      <c r="W160" t="b">
        <f t="shared" ca="1" si="38"/>
        <v>1</v>
      </c>
    </row>
    <row r="161" spans="1:23" x14ac:dyDescent="0.3">
      <c r="A161" s="1" t="s">
        <v>57</v>
      </c>
      <c r="B161" t="s">
        <v>264</v>
      </c>
      <c r="C161" s="1" t="s">
        <v>328</v>
      </c>
      <c r="D161" t="s">
        <v>381</v>
      </c>
      <c r="E161" s="9">
        <f t="shared" ca="1" si="29"/>
        <v>43935</v>
      </c>
      <c r="F161" s="14" t="str">
        <f t="shared" ca="1" si="30"/>
        <v>14/04/2020</v>
      </c>
      <c r="G161" t="str">
        <f t="shared" ca="1" si="31"/>
        <v>04:14:07</v>
      </c>
      <c r="H161" s="10">
        <f t="shared" si="40"/>
        <v>5.1388888888888894E-2</v>
      </c>
      <c r="I161" s="10" t="str">
        <f t="shared" si="32"/>
        <v>01:14:00</v>
      </c>
      <c r="J161" t="s">
        <v>1206</v>
      </c>
      <c r="K161" t="s">
        <v>685</v>
      </c>
      <c r="L161" s="13">
        <v>5.1388888888888894E-2</v>
      </c>
      <c r="N161" s="3" t="str">
        <f t="shared" ca="1" si="39"/>
        <v>('FrancescoGelmini','Gianluca','14/04/2020','04:14:07','01:14:00',NULL,'DIS8')</v>
      </c>
      <c r="O161" s="13" t="str">
        <f t="shared" ca="1" si="33"/>
        <v>INSERT INTO VISIONE (nomeAccount,nomeUtente,data,ora,minutoArrivo,codEpisodio,codFilm) VALUES ('FrancescoGelmini','Gianluca','14/04/2020','04:14:07','01:14:00',NULL,'DIS8')</v>
      </c>
      <c r="Q161" s="11">
        <f t="shared" ca="1" si="34"/>
        <v>0.79023111007520552</v>
      </c>
      <c r="R161" s="10" t="b">
        <f t="shared" si="35"/>
        <v>0</v>
      </c>
      <c r="T161" s="9">
        <v>44369</v>
      </c>
      <c r="U161" t="b">
        <f t="shared" ca="1" si="36"/>
        <v>0</v>
      </c>
      <c r="V161" t="b">
        <f t="shared" ca="1" si="37"/>
        <v>0</v>
      </c>
      <c r="W161" t="b">
        <f t="shared" ca="1" si="38"/>
        <v>1</v>
      </c>
    </row>
    <row r="162" spans="1:23" x14ac:dyDescent="0.3">
      <c r="A162" s="1" t="s">
        <v>57</v>
      </c>
      <c r="B162" t="s">
        <v>264</v>
      </c>
      <c r="C162" s="1" t="s">
        <v>328</v>
      </c>
      <c r="D162" t="s">
        <v>378</v>
      </c>
      <c r="E162" s="9">
        <f t="shared" ca="1" si="29"/>
        <v>44175</v>
      </c>
      <c r="F162" s="14" t="str">
        <f t="shared" ca="1" si="30"/>
        <v>10/12/2020</v>
      </c>
      <c r="G162" t="str">
        <f t="shared" ca="1" si="31"/>
        <v>03:38:18</v>
      </c>
      <c r="H162" s="10">
        <f t="shared" si="40"/>
        <v>9.0277777777777776E-2</v>
      </c>
      <c r="I162" s="10" t="str">
        <f t="shared" si="32"/>
        <v>02:10:00</v>
      </c>
      <c r="J162" t="s">
        <v>1206</v>
      </c>
      <c r="K162" t="s">
        <v>499</v>
      </c>
      <c r="L162" s="13">
        <v>9.0277777777777776E-2</v>
      </c>
      <c r="N162" s="3" t="str">
        <f t="shared" ca="1" si="39"/>
        <v>('FrancescoGelmini','Sofia','10/12/2020','03:38:18','02:10:00',NULL,'WARN1')</v>
      </c>
      <c r="O162" s="13" t="str">
        <f t="shared" ca="1" si="33"/>
        <v>INSERT INTO VISIONE (nomeAccount,nomeUtente,data,ora,minutoArrivo,codEpisodio,codFilm) VALUES ('FrancescoGelmini','Sofia','10/12/2020','03:38:18','02:10:00',NULL,'WARN1')</v>
      </c>
      <c r="Q162" s="11">
        <f t="shared" ca="1" si="34"/>
        <v>0.67056467020262522</v>
      </c>
      <c r="R162" s="10" t="b">
        <f t="shared" si="35"/>
        <v>0</v>
      </c>
      <c r="T162" s="9">
        <v>44369</v>
      </c>
      <c r="U162" t="b">
        <f t="shared" ca="1" si="36"/>
        <v>0</v>
      </c>
      <c r="V162" t="b">
        <f t="shared" ca="1" si="37"/>
        <v>0</v>
      </c>
      <c r="W162" t="b">
        <f t="shared" ca="1" si="38"/>
        <v>1</v>
      </c>
    </row>
    <row r="163" spans="1:23" x14ac:dyDescent="0.3">
      <c r="A163" s="1" t="s">
        <v>55</v>
      </c>
      <c r="B163" t="s">
        <v>258</v>
      </c>
      <c r="C163" s="1" t="s">
        <v>326</v>
      </c>
      <c r="D163" t="s">
        <v>369</v>
      </c>
      <c r="E163" s="9">
        <f t="shared" ca="1" si="29"/>
        <v>44150</v>
      </c>
      <c r="F163" s="14" t="str">
        <f t="shared" ca="1" si="30"/>
        <v>15/11/2020</v>
      </c>
      <c r="G163" t="str">
        <f t="shared" ca="1" si="31"/>
        <v>20:40:41</v>
      </c>
      <c r="H163" s="10">
        <f t="shared" si="40"/>
        <v>8.819444444444445E-2</v>
      </c>
      <c r="I163" s="10" t="str">
        <f t="shared" si="32"/>
        <v>02:07:00</v>
      </c>
      <c r="J163" t="s">
        <v>1206</v>
      </c>
      <c r="K163" t="s">
        <v>500</v>
      </c>
      <c r="L163" s="13">
        <v>8.819444444444445E-2</v>
      </c>
      <c r="N163" s="3" t="str">
        <f t="shared" ca="1" si="39"/>
        <v>('JuryCotugno','Jury','15/11/2020','20:40:41','02:07:00',NULL,'WARN2')</v>
      </c>
      <c r="O163" s="13" t="str">
        <f t="shared" ca="1" si="33"/>
        <v>INSERT INTO VISIONE (nomeAccount,nomeUtente,data,ora,minutoArrivo,codEpisodio,codFilm) VALUES ('JuryCotugno','Jury','15/11/2020','20:40:41','02:07:00',NULL,'WARN2')</v>
      </c>
      <c r="Q163" s="11">
        <f t="shared" ca="1" si="34"/>
        <v>0.97034133618325236</v>
      </c>
      <c r="R163" s="10" t="b">
        <f t="shared" si="35"/>
        <v>0</v>
      </c>
      <c r="T163" s="9">
        <v>44369</v>
      </c>
      <c r="U163" t="b">
        <f t="shared" ca="1" si="36"/>
        <v>0</v>
      </c>
      <c r="V163" t="b">
        <f t="shared" ca="1" si="37"/>
        <v>0</v>
      </c>
      <c r="W163" t="b">
        <f t="shared" ca="1" si="38"/>
        <v>1</v>
      </c>
    </row>
    <row r="164" spans="1:23" x14ac:dyDescent="0.3">
      <c r="A164" s="1" t="s">
        <v>55</v>
      </c>
      <c r="B164" t="s">
        <v>258</v>
      </c>
      <c r="C164" s="1" t="s">
        <v>326</v>
      </c>
      <c r="D164" t="s">
        <v>382</v>
      </c>
      <c r="E164" s="9">
        <f t="shared" ca="1" si="29"/>
        <v>43888</v>
      </c>
      <c r="F164" s="14" t="str">
        <f t="shared" ca="1" si="30"/>
        <v>27/02/2020</v>
      </c>
      <c r="G164" t="str">
        <f t="shared" ca="1" si="31"/>
        <v>07:40:42</v>
      </c>
      <c r="H164" s="10">
        <f t="shared" si="40"/>
        <v>9.7222222222222224E-2</v>
      </c>
      <c r="I164" s="10" t="str">
        <f t="shared" si="32"/>
        <v>02:20:00</v>
      </c>
      <c r="J164" t="s">
        <v>1206</v>
      </c>
      <c r="K164" t="s">
        <v>501</v>
      </c>
      <c r="L164" s="13">
        <v>9.7222222222222224E-2</v>
      </c>
      <c r="N164" s="3" t="str">
        <f t="shared" ca="1" si="39"/>
        <v>('JuryCotugno','Viola','27/02/2020','07:40:42','02:20:00',NULL,'WARN3')</v>
      </c>
      <c r="O164" s="13" t="str">
        <f t="shared" ca="1" si="33"/>
        <v>INSERT INTO VISIONE (nomeAccount,nomeUtente,data,ora,minutoArrivo,codEpisodio,codFilm) VALUES ('JuryCotugno','Viola','27/02/2020','07:40:42','02:20:00',NULL,'WARN3')</v>
      </c>
      <c r="Q164" s="11">
        <f t="shared" ca="1" si="34"/>
        <v>0.53854625990180383</v>
      </c>
      <c r="R164" s="10" t="b">
        <f t="shared" si="35"/>
        <v>0</v>
      </c>
      <c r="T164" s="9">
        <v>44369</v>
      </c>
      <c r="U164" t="b">
        <f t="shared" ca="1" si="36"/>
        <v>0</v>
      </c>
      <c r="V164" t="b">
        <f t="shared" ca="1" si="37"/>
        <v>0</v>
      </c>
      <c r="W164" t="b">
        <f t="shared" ca="1" si="38"/>
        <v>1</v>
      </c>
    </row>
    <row r="165" spans="1:23" x14ac:dyDescent="0.3">
      <c r="A165" s="1" t="s">
        <v>53</v>
      </c>
      <c r="B165" t="s">
        <v>253</v>
      </c>
      <c r="C165" s="1" t="s">
        <v>325</v>
      </c>
      <c r="D165" t="s">
        <v>383</v>
      </c>
      <c r="E165" s="9">
        <f t="shared" ca="1" si="29"/>
        <v>44272</v>
      </c>
      <c r="F165" s="14" t="str">
        <f t="shared" ca="1" si="30"/>
        <v>17/03/2021</v>
      </c>
      <c r="G165" t="str">
        <f t="shared" ca="1" si="31"/>
        <v>22:38:32</v>
      </c>
      <c r="H165" s="10">
        <f t="shared" si="40"/>
        <v>9.375E-2</v>
      </c>
      <c r="I165" s="10" t="str">
        <f t="shared" si="32"/>
        <v>02:15:00</v>
      </c>
      <c r="J165" t="s">
        <v>1206</v>
      </c>
      <c r="K165" t="s">
        <v>502</v>
      </c>
      <c r="L165" s="13">
        <v>9.375E-2</v>
      </c>
      <c r="N165" s="3" t="str">
        <f t="shared" ca="1" si="39"/>
        <v>('ZaraFederici','Zara','17/03/2021','22:38:32','02:15:00',NULL,'WARN4')</v>
      </c>
      <c r="O165" s="13" t="str">
        <f t="shared" ca="1" si="33"/>
        <v>INSERT INTO VISIONE (nomeAccount,nomeUtente,data,ora,minutoArrivo,codEpisodio,codFilm) VALUES ('ZaraFederici','Zara','17/03/2021','22:38:32','02:15:00',NULL,'WARN4')</v>
      </c>
      <c r="Q165" s="11">
        <f t="shared" ca="1" si="34"/>
        <v>0.30113116138851526</v>
      </c>
      <c r="R165" s="10" t="b">
        <f t="shared" si="35"/>
        <v>0</v>
      </c>
      <c r="T165" s="9">
        <v>44369</v>
      </c>
      <c r="U165" t="b">
        <f t="shared" ca="1" si="36"/>
        <v>0</v>
      </c>
      <c r="V165" t="b">
        <f t="shared" ca="1" si="37"/>
        <v>0</v>
      </c>
      <c r="W165" t="b">
        <f t="shared" ca="1" si="38"/>
        <v>1</v>
      </c>
    </row>
    <row r="166" spans="1:23" x14ac:dyDescent="0.3">
      <c r="A166" s="1" t="s">
        <v>53</v>
      </c>
      <c r="B166" t="s">
        <v>253</v>
      </c>
      <c r="C166" s="1" t="s">
        <v>325</v>
      </c>
      <c r="D166" t="s">
        <v>384</v>
      </c>
      <c r="E166" s="9">
        <f t="shared" ca="1" si="29"/>
        <v>44146</v>
      </c>
      <c r="F166" s="14" t="str">
        <f t="shared" ca="1" si="30"/>
        <v>11/11/2020</v>
      </c>
      <c r="G166" t="str">
        <f t="shared" ca="1" si="31"/>
        <v>00:49:04</v>
      </c>
      <c r="H166" s="10">
        <f t="shared" si="40"/>
        <v>8.6805555555555566E-2</v>
      </c>
      <c r="I166" s="10" t="str">
        <f t="shared" si="32"/>
        <v>02:05:00</v>
      </c>
      <c r="J166" t="s">
        <v>1206</v>
      </c>
      <c r="K166" t="s">
        <v>503</v>
      </c>
      <c r="L166" s="13">
        <v>8.6805555555555566E-2</v>
      </c>
      <c r="N166" s="3" t="str">
        <f t="shared" ca="1" si="39"/>
        <v>('ZaraFederici','Margherita','11/11/2020','00:49:04','02:05:00',NULL,'WARN5')</v>
      </c>
      <c r="O166" s="13" t="str">
        <f t="shared" ca="1" si="33"/>
        <v>INSERT INTO VISIONE (nomeAccount,nomeUtente,data,ora,minutoArrivo,codEpisodio,codFilm) VALUES ('ZaraFederici','Margherita','11/11/2020','00:49:04','02:05:00',NULL,'WARN5')</v>
      </c>
      <c r="Q166" s="11">
        <f t="shared" ca="1" si="34"/>
        <v>0.23064521354973222</v>
      </c>
      <c r="R166" s="10" t="b">
        <f t="shared" si="35"/>
        <v>0</v>
      </c>
      <c r="T166" s="9">
        <v>44369</v>
      </c>
      <c r="U166" t="b">
        <f t="shared" ca="1" si="36"/>
        <v>0</v>
      </c>
      <c r="V166" t="b">
        <f t="shared" ca="1" si="37"/>
        <v>0</v>
      </c>
      <c r="W166" t="b">
        <f t="shared" ca="1" si="38"/>
        <v>1</v>
      </c>
    </row>
    <row r="167" spans="1:23" x14ac:dyDescent="0.3">
      <c r="A167" s="1" t="s">
        <v>53</v>
      </c>
      <c r="B167" t="s">
        <v>253</v>
      </c>
      <c r="C167" s="1" t="s">
        <v>325</v>
      </c>
      <c r="D167" t="s">
        <v>378</v>
      </c>
      <c r="E167" s="9">
        <f t="shared" ca="1" si="29"/>
        <v>43964</v>
      </c>
      <c r="F167" s="14" t="str">
        <f t="shared" ca="1" si="30"/>
        <v>13/05/2020</v>
      </c>
      <c r="G167" t="str">
        <f t="shared" ca="1" si="31"/>
        <v>11:36:11</v>
      </c>
      <c r="H167" s="10">
        <f t="shared" si="40"/>
        <v>9.1666666666666674E-2</v>
      </c>
      <c r="I167" s="10" t="str">
        <f t="shared" si="32"/>
        <v>02:12:00</v>
      </c>
      <c r="J167" t="s">
        <v>1206</v>
      </c>
      <c r="K167" t="s">
        <v>504</v>
      </c>
      <c r="L167" s="13">
        <v>9.1666666666666674E-2</v>
      </c>
      <c r="N167" s="3" t="str">
        <f t="shared" ca="1" si="39"/>
        <v>('ZaraFederici','Sofia','13/05/2020','11:36:11','02:12:00',NULL,'WARN6')</v>
      </c>
      <c r="O167" s="13" t="str">
        <f t="shared" ca="1" si="33"/>
        <v>INSERT INTO VISIONE (nomeAccount,nomeUtente,data,ora,minutoArrivo,codEpisodio,codFilm) VALUES ('ZaraFederici','Sofia','13/05/2020','11:36:11','02:12:00',NULL,'WARN6')</v>
      </c>
      <c r="Q167" s="11">
        <f t="shared" ca="1" si="34"/>
        <v>0.39457234340154657</v>
      </c>
      <c r="R167" s="10" t="b">
        <f t="shared" si="35"/>
        <v>0</v>
      </c>
      <c r="T167" s="9">
        <v>44369</v>
      </c>
      <c r="U167" t="b">
        <f t="shared" ca="1" si="36"/>
        <v>0</v>
      </c>
      <c r="V167" t="b">
        <f t="shared" ca="1" si="37"/>
        <v>0</v>
      </c>
      <c r="W167" t="b">
        <f t="shared" ca="1" si="38"/>
        <v>1</v>
      </c>
    </row>
    <row r="168" spans="1:23" x14ac:dyDescent="0.3">
      <c r="A168" s="1" t="s">
        <v>47</v>
      </c>
      <c r="B168" t="s">
        <v>234</v>
      </c>
      <c r="C168" s="1" t="s">
        <v>316</v>
      </c>
      <c r="D168" t="s">
        <v>387</v>
      </c>
      <c r="E168" s="9">
        <f t="shared" ca="1" si="29"/>
        <v>44271</v>
      </c>
      <c r="F168" s="14" t="str">
        <f t="shared" ca="1" si="30"/>
        <v>16/03/2021</v>
      </c>
      <c r="G168" t="str">
        <f t="shared" ca="1" si="31"/>
        <v>09:42:49</v>
      </c>
      <c r="H168" s="10">
        <f t="shared" si="40"/>
        <v>9.5138888888888884E-2</v>
      </c>
      <c r="I168" s="10" t="str">
        <f t="shared" si="32"/>
        <v>02:17:00</v>
      </c>
      <c r="J168" t="s">
        <v>1206</v>
      </c>
      <c r="K168" t="s">
        <v>505</v>
      </c>
      <c r="L168" s="13">
        <v>9.5138888888888884E-2</v>
      </c>
      <c r="N168" s="3" t="str">
        <f t="shared" ca="1" si="39"/>
        <v>('XavierDiIacono','Xavier','16/03/2021','09:42:49','02:17:00',NULL,'WARN7')</v>
      </c>
      <c r="O168" s="13" t="str">
        <f t="shared" ca="1" si="33"/>
        <v>INSERT INTO VISIONE (nomeAccount,nomeUtente,data,ora,minutoArrivo,codEpisodio,codFilm) VALUES ('XavierDiIacono','Xavier','16/03/2021','09:42:49','02:17:00',NULL,'WARN7')</v>
      </c>
      <c r="Q168" s="11">
        <f t="shared" ca="1" si="34"/>
        <v>0.85723054796175635</v>
      </c>
      <c r="R168" s="10" t="b">
        <f t="shared" si="35"/>
        <v>0</v>
      </c>
      <c r="T168" s="9">
        <v>44369</v>
      </c>
      <c r="U168" t="b">
        <f t="shared" ca="1" si="36"/>
        <v>0</v>
      </c>
      <c r="V168" t="b">
        <f t="shared" ca="1" si="37"/>
        <v>0</v>
      </c>
      <c r="W168" t="b">
        <f t="shared" ca="1" si="38"/>
        <v>1</v>
      </c>
    </row>
    <row r="169" spans="1:23" x14ac:dyDescent="0.3">
      <c r="A169" s="1" t="s">
        <v>47</v>
      </c>
      <c r="B169" t="s">
        <v>234</v>
      </c>
      <c r="C169" s="1" t="s">
        <v>316</v>
      </c>
      <c r="D169" t="s">
        <v>402</v>
      </c>
      <c r="E169" s="9">
        <f t="shared" ca="1" si="29"/>
        <v>44288</v>
      </c>
      <c r="F169" s="14" t="str">
        <f t="shared" ca="1" si="30"/>
        <v>02/04/2021</v>
      </c>
      <c r="G169" t="str">
        <f t="shared" ca="1" si="31"/>
        <v>18:37:32</v>
      </c>
      <c r="H169" s="10">
        <f t="shared" si="40"/>
        <v>0.10069444444444443</v>
      </c>
      <c r="I169" s="10" t="str">
        <f t="shared" si="32"/>
        <v>02:25:00</v>
      </c>
      <c r="J169" t="s">
        <v>1206</v>
      </c>
      <c r="K169" t="s">
        <v>506</v>
      </c>
      <c r="L169" s="13">
        <v>0.10069444444444443</v>
      </c>
      <c r="N169" s="3" t="str">
        <f t="shared" ca="1" si="39"/>
        <v>('XavierDiIacono','Mirko','02/04/2021','18:37:32','02:25:00',NULL,'WARN8')</v>
      </c>
      <c r="O169" s="13" t="str">
        <f t="shared" ca="1" si="33"/>
        <v>INSERT INTO VISIONE (nomeAccount,nomeUtente,data,ora,minutoArrivo,codEpisodio,codFilm) VALUES ('XavierDiIacono','Mirko','02/04/2021','18:37:32','02:25:00',NULL,'WARN8')</v>
      </c>
      <c r="Q169" s="11">
        <f t="shared" ca="1" si="34"/>
        <v>1.3507106734490404E-2</v>
      </c>
      <c r="R169" s="10" t="b">
        <f t="shared" si="35"/>
        <v>0</v>
      </c>
      <c r="T169" s="9">
        <v>44369</v>
      </c>
      <c r="U169" t="b">
        <f t="shared" ca="1" si="36"/>
        <v>0</v>
      </c>
      <c r="V169" t="b">
        <f t="shared" ca="1" si="37"/>
        <v>0</v>
      </c>
      <c r="W169" t="b">
        <f t="shared" ca="1" si="38"/>
        <v>1</v>
      </c>
    </row>
    <row r="170" spans="1:23" x14ac:dyDescent="0.3">
      <c r="A170" s="1" t="s">
        <v>39</v>
      </c>
      <c r="B170" t="s">
        <v>214</v>
      </c>
      <c r="C170" s="1" t="s">
        <v>307</v>
      </c>
      <c r="D170" t="s">
        <v>391</v>
      </c>
      <c r="E170" s="9">
        <f t="shared" ca="1" si="29"/>
        <v>43952</v>
      </c>
      <c r="F170" s="14" t="str">
        <f t="shared" ca="1" si="30"/>
        <v>01/05/2020</v>
      </c>
      <c r="G170" t="str">
        <f t="shared" ca="1" si="31"/>
        <v>12:21:39</v>
      </c>
      <c r="H170" s="10">
        <f t="shared" si="40"/>
        <v>6.805555555555555E-2</v>
      </c>
      <c r="I170" s="10" t="str">
        <f t="shared" si="32"/>
        <v>01:38:00</v>
      </c>
      <c r="J170" t="s">
        <v>1206</v>
      </c>
      <c r="K170" t="s">
        <v>559</v>
      </c>
      <c r="L170" s="13">
        <v>6.805555555555555E-2</v>
      </c>
      <c r="N170" s="3" t="str">
        <f t="shared" ca="1" si="39"/>
        <v>('BarbaraNevi','Barbara','01/05/2020','12:21:39','01:38:00',NULL,'HOR1')</v>
      </c>
      <c r="O170" s="13" t="str">
        <f t="shared" ca="1" si="33"/>
        <v>INSERT INTO VISIONE (nomeAccount,nomeUtente,data,ora,minutoArrivo,codEpisodio,codFilm) VALUES ('BarbaraNevi','Barbara','01/05/2020','12:21:39','01:38:00',NULL,'HOR1')</v>
      </c>
      <c r="Q170" s="11">
        <f t="shared" ca="1" si="34"/>
        <v>0.14246188637687551</v>
      </c>
      <c r="R170" s="10" t="b">
        <f t="shared" si="35"/>
        <v>0</v>
      </c>
      <c r="T170" s="9">
        <v>44369</v>
      </c>
      <c r="U170" t="b">
        <f t="shared" ca="1" si="36"/>
        <v>0</v>
      </c>
      <c r="V170" t="b">
        <f t="shared" ca="1" si="37"/>
        <v>0</v>
      </c>
      <c r="W170" t="b">
        <f t="shared" ca="1" si="38"/>
        <v>1</v>
      </c>
    </row>
    <row r="171" spans="1:23" x14ac:dyDescent="0.3">
      <c r="A171" s="1" t="s">
        <v>39</v>
      </c>
      <c r="B171" t="s">
        <v>214</v>
      </c>
      <c r="C171" s="1" t="s">
        <v>307</v>
      </c>
      <c r="D171" t="s">
        <v>393</v>
      </c>
      <c r="E171" s="9">
        <f t="shared" ca="1" si="29"/>
        <v>44106</v>
      </c>
      <c r="F171" s="14" t="str">
        <f t="shared" ca="1" si="30"/>
        <v>02/10/2020</v>
      </c>
      <c r="G171" t="str">
        <f t="shared" ca="1" si="31"/>
        <v>09:06:21</v>
      </c>
      <c r="H171" s="10">
        <f t="shared" si="40"/>
        <v>7.0833333333333331E-2</v>
      </c>
      <c r="I171" s="10" t="str">
        <f t="shared" si="32"/>
        <v>01:42:00</v>
      </c>
      <c r="J171" t="s">
        <v>1206</v>
      </c>
      <c r="K171" t="s">
        <v>560</v>
      </c>
      <c r="L171" s="13">
        <v>7.0833333333333331E-2</v>
      </c>
      <c r="N171" s="3" t="str">
        <f t="shared" ca="1" si="39"/>
        <v>('BarbaraNevi','Elena','02/10/2020','09:06:21','01:42:00',NULL,'HOR2')</v>
      </c>
      <c r="O171" s="13" t="str">
        <f t="shared" ca="1" si="33"/>
        <v>INSERT INTO VISIONE (nomeAccount,nomeUtente,data,ora,minutoArrivo,codEpisodio,codFilm) VALUES ('BarbaraNevi','Elena','02/10/2020','09:06:21','01:42:00',NULL,'HOR2')</v>
      </c>
      <c r="Q171" s="11">
        <f t="shared" ca="1" si="34"/>
        <v>0.40380074887647943</v>
      </c>
      <c r="R171" s="10" t="b">
        <f t="shared" si="35"/>
        <v>0</v>
      </c>
      <c r="T171" s="9">
        <v>44369</v>
      </c>
      <c r="U171" t="b">
        <f t="shared" ca="1" si="36"/>
        <v>0</v>
      </c>
      <c r="V171" t="b">
        <f t="shared" ca="1" si="37"/>
        <v>0</v>
      </c>
      <c r="W171" t="b">
        <f t="shared" ca="1" si="38"/>
        <v>1</v>
      </c>
    </row>
    <row r="172" spans="1:23" x14ac:dyDescent="0.3">
      <c r="A172" s="1" t="s">
        <v>37</v>
      </c>
      <c r="B172" t="s">
        <v>209</v>
      </c>
      <c r="C172" s="1" t="s">
        <v>305</v>
      </c>
      <c r="D172" t="s">
        <v>392</v>
      </c>
      <c r="E172" s="9">
        <f t="shared" ca="1" si="29"/>
        <v>44230</v>
      </c>
      <c r="F172" s="14" t="str">
        <f t="shared" ca="1" si="30"/>
        <v>03/02/2021</v>
      </c>
      <c r="G172" t="str">
        <f t="shared" ca="1" si="31"/>
        <v>21:13:11</v>
      </c>
      <c r="H172" s="10">
        <f t="shared" si="40"/>
        <v>7.4305555555555555E-2</v>
      </c>
      <c r="I172" s="10" t="str">
        <f t="shared" si="32"/>
        <v>01:47:00</v>
      </c>
      <c r="J172" t="s">
        <v>1206</v>
      </c>
      <c r="K172" t="s">
        <v>561</v>
      </c>
      <c r="L172" s="13">
        <v>7.4305555555555555E-2</v>
      </c>
      <c r="N172" s="3" t="str">
        <f t="shared" ca="1" si="39"/>
        <v>('HelenaBoccalupo','Helena','03/02/2021','21:13:11','01:47:00',NULL,'HOR3')</v>
      </c>
      <c r="O172" s="13" t="str">
        <f t="shared" ca="1" si="33"/>
        <v>INSERT INTO VISIONE (nomeAccount,nomeUtente,data,ora,minutoArrivo,codEpisodio,codFilm) VALUES ('HelenaBoccalupo','Helena','03/02/2021','21:13:11','01:47:00',NULL,'HOR3')</v>
      </c>
      <c r="Q172" s="11">
        <f t="shared" ca="1" si="34"/>
        <v>0.10291937345035995</v>
      </c>
      <c r="R172" s="10" t="b">
        <f t="shared" si="35"/>
        <v>0</v>
      </c>
      <c r="T172" s="9">
        <v>44369</v>
      </c>
      <c r="U172" t="b">
        <f t="shared" ca="1" si="36"/>
        <v>0</v>
      </c>
      <c r="V172" t="b">
        <f t="shared" ca="1" si="37"/>
        <v>0</v>
      </c>
      <c r="W172" t="b">
        <f t="shared" ca="1" si="38"/>
        <v>1</v>
      </c>
    </row>
    <row r="173" spans="1:23" x14ac:dyDescent="0.3">
      <c r="A173" s="1" t="s">
        <v>35</v>
      </c>
      <c r="B173" t="s">
        <v>205</v>
      </c>
      <c r="C173" s="1" t="s">
        <v>303</v>
      </c>
      <c r="D173" t="s">
        <v>372</v>
      </c>
      <c r="E173" s="9">
        <f t="shared" ca="1" si="29"/>
        <v>44367</v>
      </c>
      <c r="F173" s="14" t="str">
        <f t="shared" ca="1" si="30"/>
        <v>20/06/2021</v>
      </c>
      <c r="G173" t="str">
        <f t="shared" ca="1" si="31"/>
        <v>11:59:26</v>
      </c>
      <c r="H173" s="10">
        <f t="shared" si="40"/>
        <v>6.8749999999999992E-2</v>
      </c>
      <c r="I173" s="10" t="str">
        <f t="shared" si="32"/>
        <v>01:39:00</v>
      </c>
      <c r="J173" t="s">
        <v>1206</v>
      </c>
      <c r="K173" t="s">
        <v>562</v>
      </c>
      <c r="L173" s="13">
        <v>6.8749999999999992E-2</v>
      </c>
      <c r="N173" s="3" t="str">
        <f t="shared" ca="1" si="39"/>
        <v>('RiccardoErrico','Riccardo','20/06/2021','11:59:26','01:39:00',NULL,'HOR4')</v>
      </c>
      <c r="O173" s="13" t="str">
        <f t="shared" ca="1" si="33"/>
        <v>INSERT INTO VISIONE (nomeAccount,nomeUtente,data,ora,minutoArrivo,codEpisodio,codFilm) VALUES ('RiccardoErrico','Riccardo','20/06/2021','11:59:26','01:39:00',NULL,'HOR4')</v>
      </c>
      <c r="Q173" s="11">
        <f t="shared" ca="1" si="34"/>
        <v>0.45396096330850821</v>
      </c>
      <c r="R173" s="10" t="b">
        <f t="shared" si="35"/>
        <v>0</v>
      </c>
      <c r="T173" s="9">
        <v>44369</v>
      </c>
      <c r="U173" t="b">
        <f t="shared" ca="1" si="36"/>
        <v>0</v>
      </c>
      <c r="V173" t="b">
        <f t="shared" ca="1" si="37"/>
        <v>0</v>
      </c>
      <c r="W173" t="b">
        <f t="shared" ca="1" si="38"/>
        <v>1</v>
      </c>
    </row>
    <row r="174" spans="1:23" x14ac:dyDescent="0.3">
      <c r="A174" s="1" t="s">
        <v>33</v>
      </c>
      <c r="B174" t="s">
        <v>200</v>
      </c>
      <c r="C174" s="1" t="s">
        <v>302</v>
      </c>
      <c r="D174" t="s">
        <v>393</v>
      </c>
      <c r="E174" s="9">
        <f t="shared" ca="1" si="29"/>
        <v>44319</v>
      </c>
      <c r="F174" s="14" t="str">
        <f t="shared" ca="1" si="30"/>
        <v>03/05/2021</v>
      </c>
      <c r="G174" t="str">
        <f t="shared" ca="1" si="31"/>
        <v>21:59:47</v>
      </c>
      <c r="H174" s="10">
        <f t="shared" si="40"/>
        <v>7.7083333333333337E-2</v>
      </c>
      <c r="I174" s="10" t="str">
        <f t="shared" si="32"/>
        <v>01:51:00</v>
      </c>
      <c r="J174" t="s">
        <v>1206</v>
      </c>
      <c r="K174" t="s">
        <v>563</v>
      </c>
      <c r="L174" s="13">
        <v>7.7083333333333337E-2</v>
      </c>
      <c r="N174" s="3" t="str">
        <f t="shared" ca="1" si="39"/>
        <v>('ElenaDelia','Elena','03/05/2021','21:59:47','01:51:00',NULL,'HOR5')</v>
      </c>
      <c r="O174" s="13" t="str">
        <f t="shared" ca="1" si="33"/>
        <v>INSERT INTO VISIONE (nomeAccount,nomeUtente,data,ora,minutoArrivo,codEpisodio,codFilm) VALUES ('ElenaDelia','Elena','03/05/2021','21:59:47','01:51:00',NULL,'HOR5')</v>
      </c>
      <c r="Q174" s="11">
        <f t="shared" ca="1" si="34"/>
        <v>0.53176169546408081</v>
      </c>
      <c r="R174" s="10" t="b">
        <f t="shared" si="35"/>
        <v>0</v>
      </c>
      <c r="T174" s="9">
        <v>44369</v>
      </c>
      <c r="U174" t="b">
        <f t="shared" ca="1" si="36"/>
        <v>0</v>
      </c>
      <c r="V174" t="b">
        <f t="shared" ca="1" si="37"/>
        <v>0</v>
      </c>
      <c r="W174" t="b">
        <f t="shared" ca="1" si="38"/>
        <v>1</v>
      </c>
    </row>
    <row r="175" spans="1:23" x14ac:dyDescent="0.3">
      <c r="A175" s="1" t="s">
        <v>33</v>
      </c>
      <c r="B175" t="s">
        <v>200</v>
      </c>
      <c r="C175" s="1" t="s">
        <v>302</v>
      </c>
      <c r="D175" t="s">
        <v>371</v>
      </c>
      <c r="E175" s="9">
        <f t="shared" ca="1" si="29"/>
        <v>44162</v>
      </c>
      <c r="F175" s="14" t="str">
        <f t="shared" ca="1" si="30"/>
        <v>27/11/2020</v>
      </c>
      <c r="G175" t="str">
        <f t="shared" ca="1" si="31"/>
        <v>03:05:28</v>
      </c>
      <c r="H175" s="10">
        <f t="shared" si="40"/>
        <v>6.0416666666666667E-2</v>
      </c>
      <c r="I175" s="10" t="str">
        <f t="shared" si="32"/>
        <v>01:27:00</v>
      </c>
      <c r="J175" t="s">
        <v>1206</v>
      </c>
      <c r="K175" t="s">
        <v>564</v>
      </c>
      <c r="L175" s="13">
        <v>6.0416666666666667E-2</v>
      </c>
      <c r="N175" s="3" t="str">
        <f t="shared" ca="1" si="39"/>
        <v>('ElenaDelia','Chiara','27/11/2020','03:05:28','01:27:00',NULL,'HOR6')</v>
      </c>
      <c r="O175" s="13" t="str">
        <f t="shared" ca="1" si="33"/>
        <v>INSERT INTO VISIONE (nomeAccount,nomeUtente,data,ora,minutoArrivo,codEpisodio,codFilm) VALUES ('ElenaDelia','Chiara','27/11/2020','03:05:28','01:27:00',NULL,'HOR6')</v>
      </c>
      <c r="Q175" s="11">
        <f t="shared" ca="1" si="34"/>
        <v>0.93253599035411816</v>
      </c>
      <c r="R175" s="10" t="b">
        <f t="shared" si="35"/>
        <v>0</v>
      </c>
      <c r="T175" s="9">
        <v>44369</v>
      </c>
      <c r="U175" t="b">
        <f t="shared" ca="1" si="36"/>
        <v>0</v>
      </c>
      <c r="V175" t="b">
        <f t="shared" ca="1" si="37"/>
        <v>0</v>
      </c>
      <c r="W175" t="b">
        <f t="shared" ca="1" si="38"/>
        <v>1</v>
      </c>
    </row>
    <row r="176" spans="1:23" x14ac:dyDescent="0.3">
      <c r="A176" s="1" t="s">
        <v>33</v>
      </c>
      <c r="B176" t="s">
        <v>200</v>
      </c>
      <c r="C176" s="1" t="s">
        <v>302</v>
      </c>
      <c r="D176" t="s">
        <v>404</v>
      </c>
      <c r="E176" s="9">
        <f t="shared" ca="1" si="29"/>
        <v>44081</v>
      </c>
      <c r="F176" s="14" t="str">
        <f t="shared" ca="1" si="30"/>
        <v>07/09/2020</v>
      </c>
      <c r="G176" t="str">
        <f t="shared" ca="1" si="31"/>
        <v>13:16:32</v>
      </c>
      <c r="H176" s="10">
        <f t="shared" si="40"/>
        <v>8.3333333333333329E-2</v>
      </c>
      <c r="I176" s="10" t="str">
        <f t="shared" si="32"/>
        <v>02:00:00</v>
      </c>
      <c r="J176" t="s">
        <v>1206</v>
      </c>
      <c r="K176" t="s">
        <v>582</v>
      </c>
      <c r="L176" s="13">
        <v>8.3333333333333329E-2</v>
      </c>
      <c r="N176" s="3" t="str">
        <f t="shared" ca="1" si="39"/>
        <v>('ElenaDelia','Mattia','07/09/2020','13:16:32','02:00:00',NULL,'TWIL1')</v>
      </c>
      <c r="O176" s="13" t="str">
        <f t="shared" ca="1" si="33"/>
        <v>INSERT INTO VISIONE (nomeAccount,nomeUtente,data,ora,minutoArrivo,codEpisodio,codFilm) VALUES ('ElenaDelia','Mattia','07/09/2020','13:16:32','02:00:00',NULL,'TWIL1')</v>
      </c>
      <c r="Q176" s="11">
        <f t="shared" ca="1" si="34"/>
        <v>0.31853047341791985</v>
      </c>
      <c r="R176" s="10" t="b">
        <f t="shared" si="35"/>
        <v>0</v>
      </c>
      <c r="T176" s="9">
        <v>44369</v>
      </c>
      <c r="U176" t="b">
        <f t="shared" ca="1" si="36"/>
        <v>0</v>
      </c>
      <c r="V176" t="b">
        <f t="shared" ca="1" si="37"/>
        <v>0</v>
      </c>
      <c r="W176" t="b">
        <f t="shared" ca="1" si="38"/>
        <v>1</v>
      </c>
    </row>
    <row r="177" spans="1:23" x14ac:dyDescent="0.3">
      <c r="A177" s="1" t="s">
        <v>31</v>
      </c>
      <c r="B177" t="s">
        <v>196</v>
      </c>
      <c r="C177" s="1" t="s">
        <v>297</v>
      </c>
      <c r="D177" t="s">
        <v>393</v>
      </c>
      <c r="E177" s="9">
        <f t="shared" ca="1" si="29"/>
        <v>44060</v>
      </c>
      <c r="F177" s="14" t="str">
        <f t="shared" ca="1" si="30"/>
        <v>17/08/2020</v>
      </c>
      <c r="G177" t="str">
        <f t="shared" ca="1" si="31"/>
        <v>15:07:15</v>
      </c>
      <c r="H177" s="10">
        <f t="shared" si="40"/>
        <v>9.7222222222222224E-2</v>
      </c>
      <c r="I177" s="10" t="str">
        <f t="shared" si="32"/>
        <v>02:20:00</v>
      </c>
      <c r="J177" t="s">
        <v>1206</v>
      </c>
      <c r="K177" t="s">
        <v>583</v>
      </c>
      <c r="L177" s="13">
        <v>9.7222222222222224E-2</v>
      </c>
      <c r="N177" s="3" t="str">
        <f t="shared" ca="1" si="39"/>
        <v>('ElenaRobertaNucibella','Elena','17/08/2020','15:07:15','02:20:00',NULL,'TWIL2')</v>
      </c>
      <c r="O177" s="13" t="str">
        <f t="shared" ca="1" si="33"/>
        <v>INSERT INTO VISIONE (nomeAccount,nomeUtente,data,ora,minutoArrivo,codEpisodio,codFilm) VALUES ('ElenaRobertaNucibella','Elena','17/08/2020','15:07:15','02:20:00',NULL,'TWIL2')</v>
      </c>
      <c r="Q177" s="11">
        <f t="shared" ca="1" si="34"/>
        <v>0.39569249348290136</v>
      </c>
      <c r="R177" s="10" t="b">
        <f t="shared" si="35"/>
        <v>0</v>
      </c>
      <c r="T177" s="9">
        <v>44369</v>
      </c>
      <c r="U177" t="b">
        <f t="shared" ca="1" si="36"/>
        <v>0</v>
      </c>
      <c r="V177" t="b">
        <f t="shared" ca="1" si="37"/>
        <v>0</v>
      </c>
      <c r="W177" t="b">
        <f t="shared" ca="1" si="38"/>
        <v>1</v>
      </c>
    </row>
    <row r="178" spans="1:23" x14ac:dyDescent="0.3">
      <c r="A178" s="1" t="s">
        <v>69</v>
      </c>
      <c r="B178" t="s">
        <v>270</v>
      </c>
      <c r="C178" s="1" t="s">
        <v>291</v>
      </c>
      <c r="D178" t="s">
        <v>364</v>
      </c>
      <c r="E178" s="9">
        <f t="shared" ca="1" si="29"/>
        <v>44237</v>
      </c>
      <c r="F178" s="14" t="str">
        <f t="shared" ca="1" si="30"/>
        <v>10/02/2021</v>
      </c>
      <c r="G178" t="str">
        <f t="shared" ca="1" si="31"/>
        <v>07:47:42</v>
      </c>
      <c r="H178" s="10">
        <f t="shared" si="40"/>
        <v>7.6388888888888895E-2</v>
      </c>
      <c r="I178" s="10" t="str">
        <f t="shared" si="32"/>
        <v>01:50:00</v>
      </c>
      <c r="J178" t="s">
        <v>1206</v>
      </c>
      <c r="K178" t="s">
        <v>584</v>
      </c>
      <c r="L178" s="13">
        <v>7.6388888888888895E-2</v>
      </c>
      <c r="N178" s="3" t="str">
        <f t="shared" ca="1" si="39"/>
        <v>('JavisDoparconi','Javis','10/02/2021','07:47:42','01:50:00',NULL,'TWIL3')</v>
      </c>
      <c r="O178" s="13" t="str">
        <f t="shared" ca="1" si="33"/>
        <v>INSERT INTO VISIONE (nomeAccount,nomeUtente,data,ora,minutoArrivo,codEpisodio,codFilm) VALUES ('JavisDoparconi','Javis','10/02/2021','07:47:42','01:50:00',NULL,'TWIL3')</v>
      </c>
      <c r="Q178" s="11">
        <f t="shared" ca="1" si="34"/>
        <v>0.75635096622603004</v>
      </c>
      <c r="R178" s="10" t="b">
        <f t="shared" si="35"/>
        <v>0</v>
      </c>
      <c r="T178" s="9">
        <v>44369</v>
      </c>
      <c r="U178" t="b">
        <f t="shared" ca="1" si="36"/>
        <v>0</v>
      </c>
      <c r="V178" t="b">
        <f t="shared" ca="1" si="37"/>
        <v>0</v>
      </c>
      <c r="W178" t="b">
        <f t="shared" ca="1" si="38"/>
        <v>1</v>
      </c>
    </row>
    <row r="179" spans="1:23" x14ac:dyDescent="0.3">
      <c r="A179" s="1" t="s">
        <v>69</v>
      </c>
      <c r="B179" t="s">
        <v>270</v>
      </c>
      <c r="C179" s="1" t="s">
        <v>291</v>
      </c>
      <c r="D179" t="s">
        <v>376</v>
      </c>
      <c r="E179" s="9">
        <f t="shared" ca="1" si="29"/>
        <v>44277</v>
      </c>
      <c r="F179" s="14" t="str">
        <f t="shared" ca="1" si="30"/>
        <v>22/03/2021</v>
      </c>
      <c r="G179" t="str">
        <f t="shared" ca="1" si="31"/>
        <v>06:51:10</v>
      </c>
      <c r="H179" s="10">
        <f t="shared" si="40"/>
        <v>6.9444444444444434E-2</v>
      </c>
      <c r="I179" s="10" t="str">
        <f t="shared" si="32"/>
        <v>01:40:00</v>
      </c>
      <c r="J179" t="s">
        <v>1206</v>
      </c>
      <c r="K179" t="s">
        <v>623</v>
      </c>
      <c r="L179" s="13">
        <v>6.9444444444444434E-2</v>
      </c>
      <c r="N179" s="3" t="str">
        <f t="shared" ca="1" si="39"/>
        <v>('JavisDoparconi','Simone','22/03/2021','06:51:10','01:40:00',NULL,'AVEN1')</v>
      </c>
      <c r="O179" s="13" t="str">
        <f t="shared" ca="1" si="33"/>
        <v>INSERT INTO VISIONE (nomeAccount,nomeUtente,data,ora,minutoArrivo,codEpisodio,codFilm) VALUES ('JavisDoparconi','Simone','22/03/2021','06:51:10','01:40:00',NULL,'AVEN1')</v>
      </c>
      <c r="Q179" s="11">
        <f t="shared" ca="1" si="34"/>
        <v>0.70690326935933223</v>
      </c>
      <c r="R179" s="10" t="b">
        <f t="shared" si="35"/>
        <v>0</v>
      </c>
      <c r="T179" s="9">
        <v>44369</v>
      </c>
      <c r="U179" t="b">
        <f t="shared" ca="1" si="36"/>
        <v>0</v>
      </c>
      <c r="V179" t="b">
        <f t="shared" ca="1" si="37"/>
        <v>0</v>
      </c>
      <c r="W179" t="b">
        <f t="shared" ca="1" si="38"/>
        <v>1</v>
      </c>
    </row>
    <row r="180" spans="1:23" x14ac:dyDescent="0.3">
      <c r="A180" s="1" t="s">
        <v>29</v>
      </c>
      <c r="B180" t="s">
        <v>191</v>
      </c>
      <c r="C180" s="1" t="s">
        <v>291</v>
      </c>
      <c r="D180" t="s">
        <v>396</v>
      </c>
      <c r="E180" s="9">
        <f t="shared" ca="1" si="29"/>
        <v>44075</v>
      </c>
      <c r="F180" s="14" t="str">
        <f t="shared" ca="1" si="30"/>
        <v>01/09/2020</v>
      </c>
      <c r="G180" t="str">
        <f t="shared" ca="1" si="31"/>
        <v>23:23:56</v>
      </c>
      <c r="H180" s="10">
        <f t="shared" si="40"/>
        <v>8.3333333333333329E-2</v>
      </c>
      <c r="I180" s="10" t="str">
        <f t="shared" si="32"/>
        <v>02:00:00</v>
      </c>
      <c r="J180" t="s">
        <v>1206</v>
      </c>
      <c r="K180" t="s">
        <v>624</v>
      </c>
      <c r="L180" s="13">
        <v>8.3333333333333329E-2</v>
      </c>
      <c r="N180" s="3" t="str">
        <f t="shared" ca="1" si="39"/>
        <v>('BeatriceNazari','Beatrice','01/09/2020','23:23:56','02:00:00',NULL,'AVEN2')</v>
      </c>
      <c r="O180" s="13" t="str">
        <f t="shared" ca="1" si="33"/>
        <v>INSERT INTO VISIONE (nomeAccount,nomeUtente,data,ora,minutoArrivo,codEpisodio,codFilm) VALUES ('BeatriceNazari','Beatrice','01/09/2020','23:23:56','02:00:00',NULL,'AVEN2')</v>
      </c>
      <c r="Q180" s="11">
        <f t="shared" ca="1" si="34"/>
        <v>0.13847934651397942</v>
      </c>
      <c r="R180" s="10" t="b">
        <f t="shared" si="35"/>
        <v>0</v>
      </c>
      <c r="T180" s="9">
        <v>44369</v>
      </c>
      <c r="U180" t="b">
        <f t="shared" ca="1" si="36"/>
        <v>0</v>
      </c>
      <c r="V180" t="b">
        <f t="shared" ca="1" si="37"/>
        <v>0</v>
      </c>
      <c r="W180" t="b">
        <f t="shared" ca="1" si="38"/>
        <v>1</v>
      </c>
    </row>
    <row r="181" spans="1:23" x14ac:dyDescent="0.3">
      <c r="A181" s="1" t="s">
        <v>29</v>
      </c>
      <c r="B181" t="s">
        <v>191</v>
      </c>
      <c r="C181" s="1" t="s">
        <v>291</v>
      </c>
      <c r="D181" t="s">
        <v>405</v>
      </c>
      <c r="E181" s="9">
        <f t="shared" ca="1" si="29"/>
        <v>44040</v>
      </c>
      <c r="F181" s="14" t="str">
        <f t="shared" ca="1" si="30"/>
        <v>28/07/2020</v>
      </c>
      <c r="G181" t="str">
        <f t="shared" ca="1" si="31"/>
        <v>03:09:59</v>
      </c>
      <c r="H181" s="10">
        <f t="shared" si="40"/>
        <v>7.9861111111111105E-2</v>
      </c>
      <c r="I181" s="10" t="str">
        <f t="shared" si="32"/>
        <v>01:55:00</v>
      </c>
      <c r="J181" t="s">
        <v>1206</v>
      </c>
      <c r="K181" t="s">
        <v>625</v>
      </c>
      <c r="L181" s="13">
        <v>7.9861111111111105E-2</v>
      </c>
      <c r="N181" s="3" t="str">
        <f t="shared" ca="1" si="39"/>
        <v>('BeatriceNazari','Maicol','28/07/2020','03:09:59','01:55:00',NULL,'AVEN3')</v>
      </c>
      <c r="O181" s="13" t="str">
        <f t="shared" ca="1" si="33"/>
        <v>INSERT INTO VISIONE (nomeAccount,nomeUtente,data,ora,minutoArrivo,codEpisodio,codFilm) VALUES ('BeatriceNazari','Maicol','28/07/2020','03:09:59','01:55:00',NULL,'AVEN3')</v>
      </c>
      <c r="Q181" s="11">
        <f t="shared" ca="1" si="34"/>
        <v>0.23750383886524817</v>
      </c>
      <c r="R181" s="10" t="b">
        <f t="shared" si="35"/>
        <v>0</v>
      </c>
      <c r="T181" s="9">
        <v>44369</v>
      </c>
      <c r="U181" t="b">
        <f t="shared" ca="1" si="36"/>
        <v>0</v>
      </c>
      <c r="V181" t="b">
        <f t="shared" ca="1" si="37"/>
        <v>0</v>
      </c>
      <c r="W181" t="b">
        <f t="shared" ca="1" si="38"/>
        <v>1</v>
      </c>
    </row>
    <row r="182" spans="1:23" x14ac:dyDescent="0.3">
      <c r="A182" s="1" t="s">
        <v>25</v>
      </c>
      <c r="B182" t="s">
        <v>178</v>
      </c>
      <c r="C182" s="1" t="s">
        <v>291</v>
      </c>
      <c r="D182" t="s">
        <v>398</v>
      </c>
      <c r="E182" s="9">
        <f t="shared" ca="1" si="29"/>
        <v>44311</v>
      </c>
      <c r="F182" s="14" t="str">
        <f t="shared" ca="1" si="30"/>
        <v>25/04/2021</v>
      </c>
      <c r="G182" t="str">
        <f t="shared" ca="1" si="31"/>
        <v>21:48:43</v>
      </c>
      <c r="H182" s="10">
        <f t="shared" si="40"/>
        <v>8.6805555555555566E-2</v>
      </c>
      <c r="I182" s="10" t="str">
        <f t="shared" si="32"/>
        <v>02:05:00</v>
      </c>
      <c r="J182" t="s">
        <v>1206</v>
      </c>
      <c r="K182" t="s">
        <v>626</v>
      </c>
      <c r="L182" s="13">
        <v>8.6805555555555566E-2</v>
      </c>
      <c r="N182" s="3" t="str">
        <f t="shared" ca="1" si="39"/>
        <v>('AntoniaRosaMicotti','Antonia','25/04/2021','21:48:43','02:05:00',NULL,'AVEN4')</v>
      </c>
      <c r="O182" s="13" t="str">
        <f t="shared" ca="1" si="33"/>
        <v>INSERT INTO VISIONE (nomeAccount,nomeUtente,data,ora,minutoArrivo,codEpisodio,codFilm) VALUES ('AntoniaRosaMicotti','Antonia','25/04/2021','21:48:43','02:05:00',NULL,'AVEN4')</v>
      </c>
      <c r="Q182" s="11">
        <f t="shared" ca="1" si="34"/>
        <v>0.21561473358532235</v>
      </c>
      <c r="R182" s="10" t="b">
        <f t="shared" si="35"/>
        <v>0</v>
      </c>
      <c r="T182" s="9">
        <v>44369</v>
      </c>
      <c r="U182" t="b">
        <f t="shared" ca="1" si="36"/>
        <v>0</v>
      </c>
      <c r="V182" t="b">
        <f t="shared" ca="1" si="37"/>
        <v>0</v>
      </c>
      <c r="W182" t="b">
        <f t="shared" ca="1" si="38"/>
        <v>1</v>
      </c>
    </row>
    <row r="183" spans="1:23" x14ac:dyDescent="0.3">
      <c r="A183" s="1" t="s">
        <v>27</v>
      </c>
      <c r="B183" t="s">
        <v>186</v>
      </c>
      <c r="C183" s="1" t="s">
        <v>293</v>
      </c>
      <c r="D183" t="s">
        <v>397</v>
      </c>
      <c r="E183" s="9">
        <f t="shared" ca="1" si="29"/>
        <v>44201</v>
      </c>
      <c r="F183" s="14" t="str">
        <f t="shared" ca="1" si="30"/>
        <v>05/01/2021</v>
      </c>
      <c r="G183" t="str">
        <f t="shared" ca="1" si="31"/>
        <v>01:39:35</v>
      </c>
      <c r="H183" s="10">
        <f t="shared" si="40"/>
        <v>9.7222222222222224E-2</v>
      </c>
      <c r="I183" s="10" t="str">
        <f t="shared" si="32"/>
        <v>02:20:00</v>
      </c>
      <c r="J183" t="s">
        <v>1206</v>
      </c>
      <c r="K183" t="s">
        <v>627</v>
      </c>
      <c r="L183" s="13">
        <v>9.7222222222222224E-2</v>
      </c>
      <c r="N183" s="3" t="str">
        <f t="shared" ca="1" si="39"/>
        <v>('ZenoneVega','Zenone','05/01/2021','01:39:35','02:20:00',NULL,'AVEN5')</v>
      </c>
      <c r="O183" s="13" t="str">
        <f t="shared" ca="1" si="33"/>
        <v>INSERT INTO VISIONE (nomeAccount,nomeUtente,data,ora,minutoArrivo,codEpisodio,codFilm) VALUES ('ZenoneVega','Zenone','05/01/2021','01:39:35','02:20:00',NULL,'AVEN5')</v>
      </c>
      <c r="Q183" s="11">
        <f t="shared" ca="1" si="34"/>
        <v>0.16496359014004558</v>
      </c>
      <c r="R183" s="10" t="b">
        <f t="shared" si="35"/>
        <v>0</v>
      </c>
      <c r="T183" s="9">
        <v>44369</v>
      </c>
      <c r="U183" t="b">
        <f t="shared" ca="1" si="36"/>
        <v>0</v>
      </c>
      <c r="V183" t="b">
        <f t="shared" ca="1" si="37"/>
        <v>0</v>
      </c>
      <c r="W183" t="b">
        <f t="shared" ca="1" si="38"/>
        <v>1</v>
      </c>
    </row>
    <row r="184" spans="1:23" x14ac:dyDescent="0.3">
      <c r="A184" s="1" t="s">
        <v>27</v>
      </c>
      <c r="B184" t="s">
        <v>186</v>
      </c>
      <c r="C184" s="1" t="s">
        <v>293</v>
      </c>
      <c r="D184" t="s">
        <v>406</v>
      </c>
      <c r="E184" s="9">
        <f t="shared" ca="1" si="29"/>
        <v>44083</v>
      </c>
      <c r="F184" s="14" t="str">
        <f t="shared" ca="1" si="30"/>
        <v>09/09/2020</v>
      </c>
      <c r="G184" t="str">
        <f t="shared" ca="1" si="31"/>
        <v>00:59:11</v>
      </c>
      <c r="H184" s="10">
        <f t="shared" si="40"/>
        <v>8.3333333333333329E-2</v>
      </c>
      <c r="I184" s="10" t="str">
        <f t="shared" si="32"/>
        <v>02:00:00</v>
      </c>
      <c r="J184" t="s">
        <v>1206</v>
      </c>
      <c r="K184" t="s">
        <v>628</v>
      </c>
      <c r="L184" s="13">
        <v>8.3333333333333329E-2</v>
      </c>
      <c r="N184" s="3" t="str">
        <f t="shared" ca="1" si="39"/>
        <v>('ZenoneVega','Michelle','09/09/2020','00:59:11','02:00:00',NULL,'AVEN6')</v>
      </c>
      <c r="O184" s="13" t="str">
        <f t="shared" ca="1" si="33"/>
        <v>INSERT INTO VISIONE (nomeAccount,nomeUtente,data,ora,minutoArrivo,codEpisodio,codFilm) VALUES ('ZenoneVega','Michelle','09/09/2020','00:59:11','02:00:00',NULL,'AVEN6')</v>
      </c>
      <c r="Q184" s="11">
        <f t="shared" ca="1" si="34"/>
        <v>0.10284806418675396</v>
      </c>
      <c r="R184" s="10" t="b">
        <f t="shared" si="35"/>
        <v>0</v>
      </c>
      <c r="T184" s="9">
        <v>44369</v>
      </c>
      <c r="U184" t="b">
        <f t="shared" ca="1" si="36"/>
        <v>0</v>
      </c>
      <c r="V184" t="b">
        <f t="shared" ca="1" si="37"/>
        <v>0</v>
      </c>
      <c r="W184" t="b">
        <f t="shared" ca="1" si="38"/>
        <v>1</v>
      </c>
    </row>
    <row r="185" spans="1:23" x14ac:dyDescent="0.3">
      <c r="A185" s="1" t="s">
        <v>21</v>
      </c>
      <c r="B185" t="s">
        <v>162</v>
      </c>
      <c r="C185" s="1" t="s">
        <v>287</v>
      </c>
      <c r="D185" t="s">
        <v>400</v>
      </c>
      <c r="E185" s="9">
        <f t="shared" ca="1" si="29"/>
        <v>44244</v>
      </c>
      <c r="F185" s="14" t="str">
        <f t="shared" ca="1" si="30"/>
        <v>17/02/2021</v>
      </c>
      <c r="G185" t="str">
        <f t="shared" ca="1" si="31"/>
        <v>21:08:20</v>
      </c>
      <c r="H185" s="10">
        <f t="shared" si="40"/>
        <v>8.6805555555555566E-2</v>
      </c>
      <c r="I185" s="10" t="str">
        <f t="shared" si="32"/>
        <v>02:05:00</v>
      </c>
      <c r="J185" t="s">
        <v>1206</v>
      </c>
      <c r="K185" t="s">
        <v>629</v>
      </c>
      <c r="L185" s="13">
        <v>8.6805555555555566E-2</v>
      </c>
      <c r="N185" s="3" t="str">
        <f t="shared" ca="1" si="39"/>
        <v>('TonyReggio','Tony','17/02/2021','21:08:20','02:05:00',NULL,'AVEN7')</v>
      </c>
      <c r="O185" s="13" t="str">
        <f t="shared" ca="1" si="33"/>
        <v>INSERT INTO VISIONE (nomeAccount,nomeUtente,data,ora,minutoArrivo,codEpisodio,codFilm) VALUES ('TonyReggio','Tony','17/02/2021','21:08:20','02:05:00',NULL,'AVEN7')</v>
      </c>
      <c r="Q185" s="11">
        <f t="shared" ca="1" si="34"/>
        <v>0.45647769048146802</v>
      </c>
      <c r="R185" s="10" t="b">
        <f t="shared" si="35"/>
        <v>0</v>
      </c>
      <c r="T185" s="9">
        <v>44369</v>
      </c>
      <c r="U185" t="b">
        <f t="shared" ca="1" si="36"/>
        <v>0</v>
      </c>
      <c r="V185" t="b">
        <f t="shared" ca="1" si="37"/>
        <v>0</v>
      </c>
      <c r="W185" t="b">
        <f t="shared" ca="1" si="38"/>
        <v>1</v>
      </c>
    </row>
    <row r="186" spans="1:23" x14ac:dyDescent="0.3">
      <c r="A186" s="1" t="s">
        <v>21</v>
      </c>
      <c r="B186" t="s">
        <v>162</v>
      </c>
      <c r="C186" s="1" t="s">
        <v>287</v>
      </c>
      <c r="D186" t="s">
        <v>412</v>
      </c>
      <c r="E186" s="9">
        <f t="shared" ca="1" si="29"/>
        <v>44291</v>
      </c>
      <c r="F186" s="14" t="str">
        <f t="shared" ca="1" si="30"/>
        <v>05/04/2021</v>
      </c>
      <c r="G186" t="str">
        <f t="shared" ca="1" si="31"/>
        <v>17:59:16</v>
      </c>
      <c r="H186" s="10">
        <f t="shared" si="40"/>
        <v>7.2916666666666671E-2</v>
      </c>
      <c r="I186" s="10" t="str">
        <f t="shared" si="32"/>
        <v>01:45:00</v>
      </c>
      <c r="J186" t="s">
        <v>1206</v>
      </c>
      <c r="K186" t="s">
        <v>630</v>
      </c>
      <c r="L186" s="13">
        <v>7.2916666666666671E-2</v>
      </c>
      <c r="N186" s="3" t="str">
        <f t="shared" ca="1" si="39"/>
        <v>('TonyReggio','Dante','05/04/2021','17:59:16','01:45:00',NULL,'AVEN8')</v>
      </c>
      <c r="O186" s="13" t="str">
        <f t="shared" ca="1" si="33"/>
        <v>INSERT INTO VISIONE (nomeAccount,nomeUtente,data,ora,minutoArrivo,codEpisodio,codFilm) VALUES ('TonyReggio','Dante','05/04/2021','17:59:16','01:45:00',NULL,'AVEN8')</v>
      </c>
      <c r="Q186" s="11">
        <f t="shared" ca="1" si="34"/>
        <v>0.61239014677527936</v>
      </c>
      <c r="R186" s="10" t="b">
        <f t="shared" si="35"/>
        <v>0</v>
      </c>
      <c r="T186" s="9">
        <v>44369</v>
      </c>
      <c r="U186" t="b">
        <f t="shared" ca="1" si="36"/>
        <v>0</v>
      </c>
      <c r="V186" t="b">
        <f t="shared" ca="1" si="37"/>
        <v>0</v>
      </c>
      <c r="W186" t="b">
        <f t="shared" ca="1" si="38"/>
        <v>1</v>
      </c>
    </row>
    <row r="187" spans="1:23" x14ac:dyDescent="0.3">
      <c r="A187" s="1" t="s">
        <v>19</v>
      </c>
      <c r="B187" t="s">
        <v>156</v>
      </c>
      <c r="C187" s="1" t="s">
        <v>286</v>
      </c>
      <c r="D187" t="s">
        <v>401</v>
      </c>
      <c r="E187" s="9">
        <f t="shared" ca="1" si="29"/>
        <v>44183</v>
      </c>
      <c r="F187" s="14" t="str">
        <f t="shared" ca="1" si="30"/>
        <v>18/12/2020</v>
      </c>
      <c r="G187" t="str">
        <f t="shared" ca="1" si="31"/>
        <v>14:23:18</v>
      </c>
      <c r="H187" s="10">
        <f t="shared" si="40"/>
        <v>7.7777777777777779E-2</v>
      </c>
      <c r="I187" s="10" t="str">
        <f t="shared" si="32"/>
        <v>01:52:00</v>
      </c>
      <c r="J187" t="s">
        <v>1206</v>
      </c>
      <c r="K187" t="s">
        <v>631</v>
      </c>
      <c r="L187" s="13">
        <v>7.7777777777777779E-2</v>
      </c>
      <c r="N187" s="3" t="str">
        <f t="shared" ca="1" si="39"/>
        <v>('DomenicoMondadori','Domenico','18/12/2020','14:23:18','01:52:00',NULL,'AVEN9')</v>
      </c>
      <c r="O187" s="13" t="str">
        <f t="shared" ca="1" si="33"/>
        <v>INSERT INTO VISIONE (nomeAccount,nomeUtente,data,ora,minutoArrivo,codEpisodio,codFilm) VALUES ('DomenicoMondadori','Domenico','18/12/2020','14:23:18','01:52:00',NULL,'AVEN9')</v>
      </c>
      <c r="Q187" s="11">
        <f t="shared" ca="1" si="34"/>
        <v>0.70190831754364702</v>
      </c>
      <c r="R187" s="10" t="b">
        <f t="shared" si="35"/>
        <v>0</v>
      </c>
      <c r="T187" s="9">
        <v>44369</v>
      </c>
      <c r="U187" t="b">
        <f t="shared" ca="1" si="36"/>
        <v>0</v>
      </c>
      <c r="V187" t="b">
        <f t="shared" ca="1" si="37"/>
        <v>0</v>
      </c>
      <c r="W187" t="b">
        <f t="shared" ca="1" si="38"/>
        <v>1</v>
      </c>
    </row>
    <row r="188" spans="1:23" x14ac:dyDescent="0.3">
      <c r="A188" s="1" t="s">
        <v>19</v>
      </c>
      <c r="B188" t="s">
        <v>156</v>
      </c>
      <c r="C188" s="1" t="s">
        <v>286</v>
      </c>
      <c r="D188" t="s">
        <v>374</v>
      </c>
      <c r="E188" s="9">
        <f t="shared" ca="1" si="29"/>
        <v>44356</v>
      </c>
      <c r="F188" s="14" t="str">
        <f t="shared" ca="1" si="30"/>
        <v>09/06/2021</v>
      </c>
      <c r="G188" t="str">
        <f t="shared" ca="1" si="31"/>
        <v>03:57:52</v>
      </c>
      <c r="H188" s="10">
        <f t="shared" si="40"/>
        <v>7.3611111111111113E-2</v>
      </c>
      <c r="I188" s="10" t="str">
        <f t="shared" si="32"/>
        <v>01:46:00</v>
      </c>
      <c r="J188" t="s">
        <v>1206</v>
      </c>
      <c r="K188" t="s">
        <v>632</v>
      </c>
      <c r="L188" s="13">
        <v>7.3611111111111113E-2</v>
      </c>
      <c r="N188" s="3" t="str">
        <f t="shared" ca="1" si="39"/>
        <v>('DomenicoMondadori','Lucia','09/06/2021','03:57:52','01:46:00',NULL,'AVEN10')</v>
      </c>
      <c r="O188" s="13" t="str">
        <f t="shared" ca="1" si="33"/>
        <v>INSERT INTO VISIONE (nomeAccount,nomeUtente,data,ora,minutoArrivo,codEpisodio,codFilm) VALUES ('DomenicoMondadori','Lucia','09/06/2021','03:57:52','01:46:00',NULL,'AVEN10')</v>
      </c>
      <c r="Q188" s="11">
        <f t="shared" ca="1" si="34"/>
        <v>0.63958988068694667</v>
      </c>
      <c r="R188" s="10" t="b">
        <f t="shared" si="35"/>
        <v>0</v>
      </c>
      <c r="T188" s="9">
        <v>44369</v>
      </c>
      <c r="U188" t="b">
        <f t="shared" ca="1" si="36"/>
        <v>0</v>
      </c>
      <c r="V188" t="b">
        <f t="shared" ca="1" si="37"/>
        <v>0</v>
      </c>
      <c r="W188" t="b">
        <f t="shared" ca="1" si="38"/>
        <v>1</v>
      </c>
    </row>
    <row r="189" spans="1:23" x14ac:dyDescent="0.3">
      <c r="A189" s="1" t="s">
        <v>19</v>
      </c>
      <c r="B189" t="s">
        <v>156</v>
      </c>
      <c r="C189" s="1" t="s">
        <v>286</v>
      </c>
      <c r="D189" t="s">
        <v>375</v>
      </c>
      <c r="E189" s="9">
        <f t="shared" ca="1" si="29"/>
        <v>44030</v>
      </c>
      <c r="F189" s="14" t="str">
        <f t="shared" ca="1" si="30"/>
        <v>18/07/2020</v>
      </c>
      <c r="G189" t="str">
        <f t="shared" ca="1" si="31"/>
        <v>10:39:58</v>
      </c>
      <c r="H189" s="10">
        <f t="shared" si="40"/>
        <v>7.2916666666666671E-2</v>
      </c>
      <c r="I189" s="10" t="str">
        <f t="shared" si="32"/>
        <v>01:45:00</v>
      </c>
      <c r="J189" t="s">
        <v>1206</v>
      </c>
      <c r="K189" t="s">
        <v>633</v>
      </c>
      <c r="L189" s="13">
        <v>7.2916666666666671E-2</v>
      </c>
      <c r="N189" s="3" t="str">
        <f t="shared" ca="1" si="39"/>
        <v>('DomenicoMondadori','Camilla','18/07/2020','10:39:58','01:45:00',NULL,'AVEN11')</v>
      </c>
      <c r="O189" s="13" t="str">
        <f t="shared" ca="1" si="33"/>
        <v>INSERT INTO VISIONE (nomeAccount,nomeUtente,data,ora,minutoArrivo,codEpisodio,codFilm) VALUES ('DomenicoMondadori','Camilla','18/07/2020','10:39:58','01:45:00',NULL,'AVEN11')</v>
      </c>
      <c r="Q189" s="11">
        <f t="shared" ca="1" si="34"/>
        <v>0.39181097127691422</v>
      </c>
      <c r="R189" s="10" t="b">
        <f t="shared" si="35"/>
        <v>0</v>
      </c>
      <c r="T189" s="9">
        <v>44369</v>
      </c>
      <c r="U189" t="b">
        <f t="shared" ca="1" si="36"/>
        <v>0</v>
      </c>
      <c r="V189" t="b">
        <f t="shared" ca="1" si="37"/>
        <v>0</v>
      </c>
      <c r="W189" t="b">
        <f t="shared" ca="1" si="38"/>
        <v>1</v>
      </c>
    </row>
    <row r="190" spans="1:23" x14ac:dyDescent="0.3">
      <c r="A190" s="1" t="s">
        <v>19</v>
      </c>
      <c r="B190" t="s">
        <v>156</v>
      </c>
      <c r="C190" s="1" t="s">
        <v>286</v>
      </c>
      <c r="D190" t="s">
        <v>378</v>
      </c>
      <c r="E190" s="9">
        <f t="shared" ca="1" si="29"/>
        <v>44085</v>
      </c>
      <c r="F190" s="14" t="str">
        <f t="shared" ca="1" si="30"/>
        <v>11/09/2020</v>
      </c>
      <c r="G190" t="str">
        <f t="shared" ca="1" si="31"/>
        <v>00:27:13</v>
      </c>
      <c r="H190" s="10">
        <f t="shared" si="40"/>
        <v>7.7777777777777779E-2</v>
      </c>
      <c r="I190" s="10" t="str">
        <f t="shared" si="32"/>
        <v>01:52:00</v>
      </c>
      <c r="J190" t="s">
        <v>1206</v>
      </c>
      <c r="K190" t="s">
        <v>634</v>
      </c>
      <c r="L190" s="13">
        <v>7.7777777777777779E-2</v>
      </c>
      <c r="N190" s="3" t="str">
        <f t="shared" ca="1" si="39"/>
        <v>('DomenicoMondadori','Sofia','11/09/2020','00:27:13','01:52:00',NULL,'AVEN12')</v>
      </c>
      <c r="O190" s="13" t="str">
        <f t="shared" ca="1" si="33"/>
        <v>INSERT INTO VISIONE (nomeAccount,nomeUtente,data,ora,minutoArrivo,codEpisodio,codFilm) VALUES ('DomenicoMondadori','Sofia','11/09/2020','00:27:13','01:52:00',NULL,'AVEN12')</v>
      </c>
      <c r="Q190" s="11">
        <f t="shared" ca="1" si="34"/>
        <v>0.64437659257893487</v>
      </c>
      <c r="R190" s="10" t="b">
        <f t="shared" si="35"/>
        <v>0</v>
      </c>
      <c r="T190" s="9">
        <v>44369</v>
      </c>
      <c r="U190" t="b">
        <f t="shared" ca="1" si="36"/>
        <v>0</v>
      </c>
      <c r="V190" t="b">
        <f t="shared" ca="1" si="37"/>
        <v>0</v>
      </c>
      <c r="W190" t="b">
        <f t="shared" ca="1" si="38"/>
        <v>1</v>
      </c>
    </row>
    <row r="191" spans="1:23" x14ac:dyDescent="0.3">
      <c r="A191" s="1" t="s">
        <v>45</v>
      </c>
      <c r="B191" t="s">
        <v>229</v>
      </c>
      <c r="C191" s="1" t="s">
        <v>312</v>
      </c>
      <c r="D191" t="s">
        <v>388</v>
      </c>
      <c r="E191" s="9">
        <f t="shared" ca="1" si="29"/>
        <v>44240</v>
      </c>
      <c r="F191" s="14" t="str">
        <f t="shared" ca="1" si="30"/>
        <v>13/02/2021</v>
      </c>
      <c r="G191" t="str">
        <f t="shared" ca="1" si="31"/>
        <v>00:19:44</v>
      </c>
      <c r="H191" s="10">
        <f t="shared" ref="H191:H201" si="41">L191</f>
        <v>7.0833333333333331E-2</v>
      </c>
      <c r="I191" s="10" t="str">
        <f t="shared" si="32"/>
        <v>01:42:00</v>
      </c>
      <c r="J191" t="s">
        <v>1206</v>
      </c>
      <c r="K191" t="s">
        <v>635</v>
      </c>
      <c r="L191" s="13">
        <v>7.0833333333333331E-2</v>
      </c>
      <c r="N191" s="3" t="str">
        <f t="shared" ca="1" si="39"/>
        <v>('PaoloManfredi','Paolo','13/02/2021','00:19:44','01:42:00',NULL,'AVEN13')</v>
      </c>
      <c r="O191" s="13" t="str">
        <f t="shared" ca="1" si="33"/>
        <v>INSERT INTO VISIONE (nomeAccount,nomeUtente,data,ora,minutoArrivo,codEpisodio,codFilm) VALUES ('PaoloManfredi','Paolo','13/02/2021','00:19:44','01:42:00',NULL,'AVEN13')</v>
      </c>
      <c r="Q191" s="11">
        <f t="shared" ca="1" si="34"/>
        <v>0.82396989639678286</v>
      </c>
      <c r="R191" s="10" t="b">
        <f t="shared" si="35"/>
        <v>0</v>
      </c>
      <c r="T191" s="9">
        <v>44369</v>
      </c>
      <c r="U191" t="b">
        <f t="shared" ca="1" si="36"/>
        <v>0</v>
      </c>
      <c r="V191" t="b">
        <f t="shared" ca="1" si="37"/>
        <v>0</v>
      </c>
      <c r="W191" t="b">
        <f t="shared" ca="1" si="38"/>
        <v>1</v>
      </c>
    </row>
    <row r="192" spans="1:23" x14ac:dyDescent="0.3">
      <c r="A192" s="1" t="s">
        <v>45</v>
      </c>
      <c r="B192" t="s">
        <v>229</v>
      </c>
      <c r="C192" s="1" t="s">
        <v>312</v>
      </c>
      <c r="D192" t="s">
        <v>394</v>
      </c>
      <c r="E192" s="9">
        <f t="shared" ca="1" si="29"/>
        <v>44270</v>
      </c>
      <c r="F192" s="14" t="str">
        <f t="shared" ca="1" si="30"/>
        <v>15/03/2021</v>
      </c>
      <c r="G192" t="str">
        <f t="shared" ca="1" si="31"/>
        <v>01:22:33</v>
      </c>
      <c r="H192" s="10">
        <f t="shared" si="41"/>
        <v>4.027777777777778E-2</v>
      </c>
      <c r="I192" s="10" t="str">
        <f t="shared" si="32"/>
        <v>00:58:00</v>
      </c>
      <c r="J192" t="s">
        <v>1206</v>
      </c>
      <c r="K192" t="s">
        <v>692</v>
      </c>
      <c r="L192" s="13">
        <v>4.027777777777778E-2</v>
      </c>
      <c r="N192" s="3" t="str">
        <f t="shared" ca="1" si="39"/>
        <v>('PaoloManfredi','Nicola','15/03/2021','01:22:33','00:58:00',NULL,'DIS1')</v>
      </c>
      <c r="O192" s="13" t="str">
        <f t="shared" ca="1" si="33"/>
        <v>INSERT INTO VISIONE (nomeAccount,nomeUtente,data,ora,minutoArrivo,codEpisodio,codFilm) VALUES ('PaoloManfredi','Nicola','15/03/2021','01:22:33','00:58:00',NULL,'DIS1')</v>
      </c>
      <c r="Q192" s="11">
        <f t="shared" ca="1" si="34"/>
        <v>0.46645874123384667</v>
      </c>
      <c r="R192" s="10" t="b">
        <f t="shared" si="35"/>
        <v>0</v>
      </c>
      <c r="T192" s="9">
        <v>44369</v>
      </c>
      <c r="U192" t="b">
        <f t="shared" ca="1" si="36"/>
        <v>0</v>
      </c>
      <c r="V192" t="b">
        <f t="shared" ca="1" si="37"/>
        <v>0</v>
      </c>
      <c r="W192" t="b">
        <f t="shared" ca="1" si="38"/>
        <v>1</v>
      </c>
    </row>
    <row r="193" spans="1:23" x14ac:dyDescent="0.3">
      <c r="A193" s="1" t="s">
        <v>45</v>
      </c>
      <c r="B193" t="s">
        <v>229</v>
      </c>
      <c r="C193" s="1" t="s">
        <v>312</v>
      </c>
      <c r="D193" t="s">
        <v>395</v>
      </c>
      <c r="E193" s="9">
        <f t="shared" ca="1" si="29"/>
        <v>44309</v>
      </c>
      <c r="F193" s="14" t="str">
        <f t="shared" ca="1" si="30"/>
        <v>23/04/2021</v>
      </c>
      <c r="G193" t="str">
        <f t="shared" ca="1" si="31"/>
        <v>07:02:12</v>
      </c>
      <c r="H193" s="10">
        <f t="shared" si="41"/>
        <v>6.25E-2</v>
      </c>
      <c r="I193" s="10" t="str">
        <f t="shared" si="32"/>
        <v>01:30:00</v>
      </c>
      <c r="J193" t="s">
        <v>1206</v>
      </c>
      <c r="K193" t="s">
        <v>691</v>
      </c>
      <c r="L193" s="13">
        <v>6.25E-2</v>
      </c>
      <c r="N193" s="3" t="str">
        <f t="shared" ca="1" si="39"/>
        <v>('PaoloManfredi','Tommaso','23/04/2021','07:02:12','01:30:00',NULL,'DIS2')</v>
      </c>
      <c r="O193" s="13" t="str">
        <f t="shared" ca="1" si="33"/>
        <v>INSERT INTO VISIONE (nomeAccount,nomeUtente,data,ora,minutoArrivo,codEpisodio,codFilm) VALUES ('PaoloManfredi','Tommaso','23/04/2021','07:02:12','01:30:00',NULL,'DIS2')</v>
      </c>
      <c r="Q193" s="11">
        <f t="shared" ca="1" si="34"/>
        <v>0.19822226672274845</v>
      </c>
      <c r="R193" s="10" t="b">
        <f t="shared" si="35"/>
        <v>0</v>
      </c>
      <c r="T193" s="9">
        <v>44369</v>
      </c>
      <c r="U193" t="b">
        <f t="shared" ca="1" si="36"/>
        <v>0</v>
      </c>
      <c r="V193" t="b">
        <f t="shared" ca="1" si="37"/>
        <v>0</v>
      </c>
      <c r="W193" t="b">
        <f t="shared" ca="1" si="38"/>
        <v>1</v>
      </c>
    </row>
    <row r="194" spans="1:23" x14ac:dyDescent="0.3">
      <c r="A194" s="1" t="s">
        <v>45</v>
      </c>
      <c r="B194" t="s">
        <v>229</v>
      </c>
      <c r="C194" s="1" t="s">
        <v>312</v>
      </c>
      <c r="D194" t="s">
        <v>390</v>
      </c>
      <c r="E194" s="9">
        <f t="shared" ref="E194:E229" ca="1" si="42">RANDBETWEEN(C194,T194)</f>
        <v>44307</v>
      </c>
      <c r="F194" s="14" t="str">
        <f t="shared" ref="F194:F229" ca="1" si="43">TEXT(E194,"GG/MM/AAAA")</f>
        <v>21/04/2021</v>
      </c>
      <c r="G194" t="str">
        <f t="shared" ref="G194:G229" ca="1" si="44">TEXT(RAND(),"HH:MM:SS")</f>
        <v>08:44:52</v>
      </c>
      <c r="H194" s="10">
        <f t="shared" si="41"/>
        <v>4.1666666666666664E-2</v>
      </c>
      <c r="I194" s="10" t="str">
        <f t="shared" ref="I194:I229" si="45">TEXT(H194,"HH:MM:SS")</f>
        <v>01:00:00</v>
      </c>
      <c r="J194" t="s">
        <v>1206</v>
      </c>
      <c r="K194" t="s">
        <v>690</v>
      </c>
      <c r="L194" s="13">
        <v>4.1666666666666664E-2</v>
      </c>
      <c r="N194" s="3" t="str">
        <f t="shared" ca="1" si="39"/>
        <v>('PaoloManfredi','Michele','21/04/2021','08:44:52','01:00:00',NULL,'DIS3')</v>
      </c>
      <c r="O194" s="13" t="str">
        <f t="shared" ref="O194:O229" ca="1" si="46">_xlfn.CONCAT("INSERT INTO VISIONE (",$A$1,",",$D$1,",",$E$1,",",$G$1,",",$H$1,",",$J$1,",",$K$1,") VALUES ",N194)</f>
        <v>INSERT INTO VISIONE (nomeAccount,nomeUtente,data,ora,minutoArrivo,codEpisodio,codFilm) VALUES ('PaoloManfredi','Michele','21/04/2021','08:44:52','01:00:00',NULL,'DIS3')</v>
      </c>
      <c r="Q194" s="11">
        <f t="shared" ref="Q194:Q229" ca="1" si="47">RAND()</f>
        <v>0.55386715212395488</v>
      </c>
      <c r="R194" s="10" t="b">
        <f t="shared" ref="R194:R229" si="48">H194&lt;L194</f>
        <v>0</v>
      </c>
      <c r="T194" s="9">
        <v>44369</v>
      </c>
      <c r="U194" t="b">
        <f t="shared" ref="U194:U229" ca="1" si="49">(E194&lt;S194)</f>
        <v>0</v>
      </c>
      <c r="V194" t="b">
        <f t="shared" ref="V194:V229" ca="1" si="50">(E194&gt;T194)</f>
        <v>0</v>
      </c>
      <c r="W194" t="b">
        <f t="shared" ref="W194:W229" ca="1" si="51">AND(E194&gt;S194,E194&lt;T194)</f>
        <v>1</v>
      </c>
    </row>
    <row r="195" spans="1:23" x14ac:dyDescent="0.3">
      <c r="A195" s="1" t="s">
        <v>45</v>
      </c>
      <c r="B195" t="s">
        <v>229</v>
      </c>
      <c r="C195" s="1" t="s">
        <v>312</v>
      </c>
      <c r="D195" t="s">
        <v>403</v>
      </c>
      <c r="E195" s="9">
        <f t="shared" ca="1" si="42"/>
        <v>44159</v>
      </c>
      <c r="F195" s="14" t="str">
        <f t="shared" ca="1" si="43"/>
        <v>24/11/2020</v>
      </c>
      <c r="G195" t="str">
        <f t="shared" ca="1" si="44"/>
        <v>06:07:07</v>
      </c>
      <c r="H195" s="10">
        <f t="shared" si="41"/>
        <v>5.2083333333333336E-2</v>
      </c>
      <c r="I195" s="10" t="str">
        <f t="shared" si="45"/>
        <v>01:15:00</v>
      </c>
      <c r="J195" t="s">
        <v>1206</v>
      </c>
      <c r="K195" t="s">
        <v>689</v>
      </c>
      <c r="L195" s="13">
        <v>5.2083333333333336E-2</v>
      </c>
      <c r="N195" s="3" t="str">
        <f t="shared" ref="N195:N229" ca="1" si="52">_xlfn.CONCAT("('",A195,"','",D195,"','",F195,"','",G195,"','",I195,"',",J195,",'",K195,"')",)</f>
        <v>('PaoloManfredi','Carlo','24/11/2020','06:07:07','01:15:00',NULL,'DIS4')</v>
      </c>
      <c r="O195" s="13" t="str">
        <f t="shared" ca="1" si="46"/>
        <v>INSERT INTO VISIONE (nomeAccount,nomeUtente,data,ora,minutoArrivo,codEpisodio,codFilm) VALUES ('PaoloManfredi','Carlo','24/11/2020','06:07:07','01:15:00',NULL,'DIS4')</v>
      </c>
      <c r="Q195" s="11">
        <f t="shared" ca="1" si="47"/>
        <v>2.2484520979123568E-3</v>
      </c>
      <c r="R195" s="10" t="b">
        <f t="shared" si="48"/>
        <v>0</v>
      </c>
      <c r="T195" s="9">
        <v>44369</v>
      </c>
      <c r="U195" t="b">
        <f t="shared" ca="1" si="49"/>
        <v>0</v>
      </c>
      <c r="V195" t="b">
        <f t="shared" ca="1" si="50"/>
        <v>0</v>
      </c>
      <c r="W195" t="b">
        <f t="shared" ca="1" si="51"/>
        <v>1</v>
      </c>
    </row>
    <row r="196" spans="1:23" x14ac:dyDescent="0.3">
      <c r="A196" s="1" t="s">
        <v>63</v>
      </c>
      <c r="B196" t="s">
        <v>267</v>
      </c>
      <c r="C196" s="1" t="s">
        <v>283</v>
      </c>
      <c r="D196" t="s">
        <v>366</v>
      </c>
      <c r="E196" s="9">
        <f t="shared" ca="1" si="42"/>
        <v>44232</v>
      </c>
      <c r="F196" s="14" t="str">
        <f t="shared" ca="1" si="43"/>
        <v>05/02/2021</v>
      </c>
      <c r="G196" t="str">
        <f t="shared" ca="1" si="44"/>
        <v>20:14:28</v>
      </c>
      <c r="H196" s="10">
        <f t="shared" si="41"/>
        <v>5.9027777777777783E-2</v>
      </c>
      <c r="I196" s="10" t="str">
        <f t="shared" si="45"/>
        <v>01:25:00</v>
      </c>
      <c r="J196" t="s">
        <v>1206</v>
      </c>
      <c r="K196" t="s">
        <v>688</v>
      </c>
      <c r="L196" s="13">
        <v>5.9027777777777783E-2</v>
      </c>
      <c r="N196" s="3" t="str">
        <f t="shared" ca="1" si="52"/>
        <v>('GiadaBitossi','Giada','05/02/2021','20:14:28','01:25:00',NULL,'DIS5')</v>
      </c>
      <c r="O196" s="13" t="str">
        <f t="shared" ca="1" si="46"/>
        <v>INSERT INTO VISIONE (nomeAccount,nomeUtente,data,ora,minutoArrivo,codEpisodio,codFilm) VALUES ('GiadaBitossi','Giada','05/02/2021','20:14:28','01:25:00',NULL,'DIS5')</v>
      </c>
      <c r="Q196" s="11">
        <f t="shared" ca="1" si="47"/>
        <v>9.7229813986884239E-2</v>
      </c>
      <c r="R196" s="10" t="b">
        <f t="shared" si="48"/>
        <v>0</v>
      </c>
      <c r="T196" s="9">
        <v>44369</v>
      </c>
      <c r="U196" t="b">
        <f t="shared" ca="1" si="49"/>
        <v>0</v>
      </c>
      <c r="V196" t="b">
        <f t="shared" ca="1" si="50"/>
        <v>0</v>
      </c>
      <c r="W196" t="b">
        <f t="shared" ca="1" si="51"/>
        <v>1</v>
      </c>
    </row>
    <row r="197" spans="1:23" x14ac:dyDescent="0.3">
      <c r="A197" s="1" t="s">
        <v>63</v>
      </c>
      <c r="B197" t="s">
        <v>267</v>
      </c>
      <c r="C197" s="1" t="s">
        <v>283</v>
      </c>
      <c r="D197" t="s">
        <v>374</v>
      </c>
      <c r="E197" s="9">
        <f t="shared" ca="1" si="42"/>
        <v>44282</v>
      </c>
      <c r="F197" s="14" t="str">
        <f t="shared" ca="1" si="43"/>
        <v>27/03/2021</v>
      </c>
      <c r="G197" t="str">
        <f t="shared" ca="1" si="44"/>
        <v>15:57:40</v>
      </c>
      <c r="H197" s="10">
        <f t="shared" si="41"/>
        <v>6.25E-2</v>
      </c>
      <c r="I197" s="10" t="str">
        <f t="shared" si="45"/>
        <v>01:30:00</v>
      </c>
      <c r="J197" t="s">
        <v>1206</v>
      </c>
      <c r="K197" t="s">
        <v>687</v>
      </c>
      <c r="L197" s="13">
        <v>6.25E-2</v>
      </c>
      <c r="N197" s="3" t="str">
        <f t="shared" ca="1" si="52"/>
        <v>('GiadaBitossi','Lucia','27/03/2021','15:57:40','01:30:00',NULL,'DIS6')</v>
      </c>
      <c r="O197" s="13" t="str">
        <f t="shared" ca="1" si="46"/>
        <v>INSERT INTO VISIONE (nomeAccount,nomeUtente,data,ora,minutoArrivo,codEpisodio,codFilm) VALUES ('GiadaBitossi','Lucia','27/03/2021','15:57:40','01:30:00',NULL,'DIS6')</v>
      </c>
      <c r="Q197" s="11">
        <f t="shared" ca="1" si="47"/>
        <v>0.12558555874408872</v>
      </c>
      <c r="R197" s="10" t="b">
        <f t="shared" si="48"/>
        <v>0</v>
      </c>
      <c r="T197" s="9">
        <v>44369</v>
      </c>
      <c r="U197" t="b">
        <f t="shared" ca="1" si="49"/>
        <v>0</v>
      </c>
      <c r="V197" t="b">
        <f t="shared" ca="1" si="50"/>
        <v>0</v>
      </c>
      <c r="W197" t="b">
        <f t="shared" ca="1" si="51"/>
        <v>1</v>
      </c>
    </row>
    <row r="198" spans="1:23" x14ac:dyDescent="0.3">
      <c r="A198" s="1" t="s">
        <v>63</v>
      </c>
      <c r="B198" t="s">
        <v>267</v>
      </c>
      <c r="C198" s="1" t="s">
        <v>283</v>
      </c>
      <c r="D198" t="s">
        <v>378</v>
      </c>
      <c r="E198" s="9">
        <f t="shared" ca="1" si="42"/>
        <v>44271</v>
      </c>
      <c r="F198" s="14" t="str">
        <f t="shared" ca="1" si="43"/>
        <v>16/03/2021</v>
      </c>
      <c r="G198" t="str">
        <f t="shared" ca="1" si="44"/>
        <v>07:39:07</v>
      </c>
      <c r="H198" s="10">
        <f t="shared" si="41"/>
        <v>4.3055555555555562E-2</v>
      </c>
      <c r="I198" s="10" t="str">
        <f t="shared" si="45"/>
        <v>01:02:00</v>
      </c>
      <c r="J198" t="s">
        <v>1206</v>
      </c>
      <c r="K198" t="s">
        <v>686</v>
      </c>
      <c r="L198" s="13">
        <v>4.3055555555555562E-2</v>
      </c>
      <c r="N198" s="3" t="str">
        <f t="shared" ca="1" si="52"/>
        <v>('GiadaBitossi','Sofia','16/03/2021','07:39:07','01:02:00',NULL,'DIS7')</v>
      </c>
      <c r="O198" s="13" t="str">
        <f t="shared" ca="1" si="46"/>
        <v>INSERT INTO VISIONE (nomeAccount,nomeUtente,data,ora,minutoArrivo,codEpisodio,codFilm) VALUES ('GiadaBitossi','Sofia','16/03/2021','07:39:07','01:02:00',NULL,'DIS7')</v>
      </c>
      <c r="Q198" s="11">
        <f t="shared" ca="1" si="47"/>
        <v>0.81664908083249943</v>
      </c>
      <c r="R198" s="10" t="b">
        <f t="shared" si="48"/>
        <v>0</v>
      </c>
      <c r="T198" s="9">
        <v>44369</v>
      </c>
      <c r="U198" t="b">
        <f t="shared" ca="1" si="49"/>
        <v>0</v>
      </c>
      <c r="V198" t="b">
        <f t="shared" ca="1" si="50"/>
        <v>0</v>
      </c>
      <c r="W198" t="b">
        <f t="shared" ca="1" si="51"/>
        <v>1</v>
      </c>
    </row>
    <row r="199" spans="1:23" x14ac:dyDescent="0.3">
      <c r="A199" s="1" t="s">
        <v>63</v>
      </c>
      <c r="B199" t="s">
        <v>267</v>
      </c>
      <c r="C199" s="1" t="s">
        <v>283</v>
      </c>
      <c r="D199" t="s">
        <v>371</v>
      </c>
      <c r="E199" s="9">
        <f t="shared" ca="1" si="42"/>
        <v>44297</v>
      </c>
      <c r="F199" s="14" t="str">
        <f t="shared" ca="1" si="43"/>
        <v>11/04/2021</v>
      </c>
      <c r="G199" t="str">
        <f t="shared" ca="1" si="44"/>
        <v>13:44:04</v>
      </c>
      <c r="H199" s="10">
        <f t="shared" si="41"/>
        <v>5.1388888888888894E-2</v>
      </c>
      <c r="I199" s="10" t="str">
        <f t="shared" si="45"/>
        <v>01:14:00</v>
      </c>
      <c r="J199" t="s">
        <v>1206</v>
      </c>
      <c r="K199" t="s">
        <v>685</v>
      </c>
      <c r="L199" s="13">
        <v>5.1388888888888894E-2</v>
      </c>
      <c r="N199" s="3" t="str">
        <f t="shared" ca="1" si="52"/>
        <v>('GiadaBitossi','Chiara','11/04/2021','13:44:04','01:14:00',NULL,'DIS8')</v>
      </c>
      <c r="O199" s="13" t="str">
        <f t="shared" ca="1" si="46"/>
        <v>INSERT INTO VISIONE (nomeAccount,nomeUtente,data,ora,minutoArrivo,codEpisodio,codFilm) VALUES ('GiadaBitossi','Chiara','11/04/2021','13:44:04','01:14:00',NULL,'DIS8')</v>
      </c>
      <c r="Q199" s="11">
        <f t="shared" ca="1" si="47"/>
        <v>0.86700652225380137</v>
      </c>
      <c r="R199" s="10" t="b">
        <f t="shared" si="48"/>
        <v>0</v>
      </c>
      <c r="T199" s="9">
        <v>44369</v>
      </c>
      <c r="U199" t="b">
        <f t="shared" ca="1" si="49"/>
        <v>0</v>
      </c>
      <c r="V199" t="b">
        <f t="shared" ca="1" si="50"/>
        <v>0</v>
      </c>
      <c r="W199" t="b">
        <f t="shared" ca="1" si="51"/>
        <v>1</v>
      </c>
    </row>
    <row r="200" spans="1:23" x14ac:dyDescent="0.3">
      <c r="A200" s="1" t="s">
        <v>43</v>
      </c>
      <c r="B200" t="s">
        <v>224</v>
      </c>
      <c r="C200" s="1" t="s">
        <v>283</v>
      </c>
      <c r="D200" t="s">
        <v>389</v>
      </c>
      <c r="E200" s="9">
        <f t="shared" ca="1" si="42"/>
        <v>44136</v>
      </c>
      <c r="F200" s="14" t="str">
        <f t="shared" ca="1" si="43"/>
        <v>01/11/2020</v>
      </c>
      <c r="G200" t="str">
        <f t="shared" ca="1" si="44"/>
        <v>13:34:56</v>
      </c>
      <c r="H200" s="10">
        <f t="shared" si="41"/>
        <v>9.0277777777777776E-2</v>
      </c>
      <c r="I200" s="10" t="str">
        <f t="shared" si="45"/>
        <v>02:10:00</v>
      </c>
      <c r="J200" t="s">
        <v>1206</v>
      </c>
      <c r="K200" t="s">
        <v>499</v>
      </c>
      <c r="L200" s="13">
        <v>9.0277777777777776E-2</v>
      </c>
      <c r="N200" s="3" t="str">
        <f t="shared" ca="1" si="52"/>
        <v>('FrankZanchi','Frank','01/11/2020','13:34:56','02:10:00',NULL,'WARN1')</v>
      </c>
      <c r="O200" s="13" t="str">
        <f t="shared" ca="1" si="46"/>
        <v>INSERT INTO VISIONE (nomeAccount,nomeUtente,data,ora,minutoArrivo,codEpisodio,codFilm) VALUES ('FrankZanchi','Frank','01/11/2020','13:34:56','02:10:00',NULL,'WARN1')</v>
      </c>
      <c r="Q200" s="11">
        <f t="shared" ca="1" si="47"/>
        <v>0.55375583484145707</v>
      </c>
      <c r="R200" s="10" t="b">
        <f t="shared" si="48"/>
        <v>0</v>
      </c>
      <c r="T200" s="9">
        <v>44369</v>
      </c>
      <c r="U200" t="b">
        <f t="shared" ca="1" si="49"/>
        <v>0</v>
      </c>
      <c r="V200" t="b">
        <f t="shared" ca="1" si="50"/>
        <v>0</v>
      </c>
      <c r="W200" t="b">
        <f t="shared" ca="1" si="51"/>
        <v>1</v>
      </c>
    </row>
    <row r="201" spans="1:23" x14ac:dyDescent="0.3">
      <c r="A201" s="1" t="s">
        <v>23</v>
      </c>
      <c r="B201" t="s">
        <v>170</v>
      </c>
      <c r="C201" s="1" t="s">
        <v>283</v>
      </c>
      <c r="D201" t="s">
        <v>399</v>
      </c>
      <c r="E201" s="9">
        <f t="shared" ca="1" si="42"/>
        <v>44339</v>
      </c>
      <c r="F201" s="14" t="str">
        <f t="shared" ca="1" si="43"/>
        <v>23/05/2021</v>
      </c>
      <c r="G201" t="str">
        <f t="shared" ca="1" si="44"/>
        <v>06:42:55</v>
      </c>
      <c r="H201" s="10">
        <f t="shared" si="41"/>
        <v>8.819444444444445E-2</v>
      </c>
      <c r="I201" s="10" t="str">
        <f t="shared" si="45"/>
        <v>02:07:00</v>
      </c>
      <c r="J201" t="s">
        <v>1206</v>
      </c>
      <c r="K201" t="s">
        <v>500</v>
      </c>
      <c r="L201" s="13">
        <v>8.819444444444445E-2</v>
      </c>
      <c r="N201" s="3" t="str">
        <f t="shared" ca="1" si="52"/>
        <v>('DarioAzeglioTabegna','Dario','23/05/2021','06:42:55','02:07:00',NULL,'WARN2')</v>
      </c>
      <c r="O201" s="13" t="str">
        <f t="shared" ca="1" si="46"/>
        <v>INSERT INTO VISIONE (nomeAccount,nomeUtente,data,ora,minutoArrivo,codEpisodio,codFilm) VALUES ('DarioAzeglioTabegna','Dario','23/05/2021','06:42:55','02:07:00',NULL,'WARN2')</v>
      </c>
      <c r="Q201" s="11">
        <f t="shared" ca="1" si="47"/>
        <v>0.2704691803367546</v>
      </c>
      <c r="R201" s="10" t="b">
        <f t="shared" si="48"/>
        <v>0</v>
      </c>
      <c r="T201" s="9">
        <v>44369</v>
      </c>
      <c r="U201" t="b">
        <f t="shared" ca="1" si="49"/>
        <v>0</v>
      </c>
      <c r="V201" t="b">
        <f t="shared" ca="1" si="50"/>
        <v>0</v>
      </c>
      <c r="W201" t="b">
        <f t="shared" ca="1" si="51"/>
        <v>1</v>
      </c>
    </row>
    <row r="202" spans="1:23" x14ac:dyDescent="0.3">
      <c r="A202" s="1" t="s">
        <v>23</v>
      </c>
      <c r="B202" t="s">
        <v>170</v>
      </c>
      <c r="C202" s="1" t="s">
        <v>283</v>
      </c>
      <c r="D202" t="s">
        <v>413</v>
      </c>
      <c r="E202" s="9">
        <f t="shared" ca="1" si="42"/>
        <v>44179</v>
      </c>
      <c r="F202" s="14" t="str">
        <f t="shared" ca="1" si="43"/>
        <v>14/12/2020</v>
      </c>
      <c r="G202" t="str">
        <f t="shared" ca="1" si="44"/>
        <v>06:52:46</v>
      </c>
      <c r="H202" s="10">
        <f t="shared" ref="H202:H229" ca="1" si="53">Q202*L202</f>
        <v>1.559437805031583E-3</v>
      </c>
      <c r="I202" s="10" t="str">
        <f t="shared" ca="1" si="45"/>
        <v>00:02:15</v>
      </c>
      <c r="J202" t="s">
        <v>1206</v>
      </c>
      <c r="K202" t="s">
        <v>501</v>
      </c>
      <c r="L202" s="13">
        <v>9.7222222222222224E-2</v>
      </c>
      <c r="N202" s="3" t="str">
        <f t="shared" ca="1" si="52"/>
        <v>('DarioAzeglioTabegna','Eugenio','14/12/2020','06:52:46','00:02:15',NULL,'WARN3')</v>
      </c>
      <c r="O202" s="13" t="str">
        <f t="shared" ca="1" si="46"/>
        <v>INSERT INTO VISIONE (nomeAccount,nomeUtente,data,ora,minutoArrivo,codEpisodio,codFilm) VALUES ('DarioAzeglioTabegna','Eugenio','14/12/2020','06:52:46','00:02:15',NULL,'WARN3')</v>
      </c>
      <c r="Q202" s="11">
        <f t="shared" ca="1" si="47"/>
        <v>1.6039931708896282E-2</v>
      </c>
      <c r="R202" s="10" t="b">
        <f t="shared" ca="1" si="48"/>
        <v>1</v>
      </c>
      <c r="T202" s="9">
        <v>44369</v>
      </c>
      <c r="U202" t="b">
        <f t="shared" ca="1" si="49"/>
        <v>0</v>
      </c>
      <c r="V202" t="b">
        <f t="shared" ca="1" si="50"/>
        <v>0</v>
      </c>
      <c r="W202" t="b">
        <f t="shared" ca="1" si="51"/>
        <v>1</v>
      </c>
    </row>
    <row r="203" spans="1:23" x14ac:dyDescent="0.3">
      <c r="A203" s="1" t="s">
        <v>41</v>
      </c>
      <c r="B203" t="s">
        <v>219</v>
      </c>
      <c r="C203" s="1" t="s">
        <v>309</v>
      </c>
      <c r="D203" t="s">
        <v>390</v>
      </c>
      <c r="E203" s="9">
        <f t="shared" ca="1" si="42"/>
        <v>44179</v>
      </c>
      <c r="F203" s="14" t="str">
        <f t="shared" ca="1" si="43"/>
        <v>14/12/2020</v>
      </c>
      <c r="G203" t="str">
        <f t="shared" ca="1" si="44"/>
        <v>00:34:02</v>
      </c>
      <c r="H203" s="10">
        <f t="shared" ca="1" si="53"/>
        <v>3.4293667544379208E-2</v>
      </c>
      <c r="I203" s="10" t="str">
        <f t="shared" ca="1" si="45"/>
        <v>00:49:23</v>
      </c>
      <c r="J203" t="s">
        <v>1206</v>
      </c>
      <c r="K203" t="s">
        <v>502</v>
      </c>
      <c r="L203" s="13">
        <v>9.375E-2</v>
      </c>
      <c r="N203" s="3" t="str">
        <f t="shared" ca="1" si="52"/>
        <v>('MicheleTatiani','Michele','14/12/2020','00:34:02','00:49:23',NULL,'WARN4')</v>
      </c>
      <c r="O203" s="13" t="str">
        <f t="shared" ca="1" si="46"/>
        <v>INSERT INTO VISIONE (nomeAccount,nomeUtente,data,ora,minutoArrivo,codEpisodio,codFilm) VALUES ('MicheleTatiani','Michele','14/12/2020','00:34:02','00:49:23',NULL,'WARN4')</v>
      </c>
      <c r="Q203" s="11">
        <f t="shared" ca="1" si="47"/>
        <v>0.36579912047337826</v>
      </c>
      <c r="R203" s="10" t="b">
        <f t="shared" ca="1" si="48"/>
        <v>1</v>
      </c>
      <c r="T203" s="9">
        <v>44369</v>
      </c>
      <c r="U203" t="b">
        <f t="shared" ca="1" si="49"/>
        <v>0</v>
      </c>
      <c r="V203" t="b">
        <f t="shared" ca="1" si="50"/>
        <v>0</v>
      </c>
      <c r="W203" t="b">
        <f t="shared" ca="1" si="51"/>
        <v>1</v>
      </c>
    </row>
    <row r="204" spans="1:23" x14ac:dyDescent="0.3">
      <c r="A204" s="1" t="s">
        <v>41</v>
      </c>
      <c r="B204" t="s">
        <v>219</v>
      </c>
      <c r="C204" s="1" t="s">
        <v>309</v>
      </c>
      <c r="D204" t="s">
        <v>377</v>
      </c>
      <c r="E204" s="9">
        <f t="shared" ca="1" si="42"/>
        <v>44227</v>
      </c>
      <c r="F204" s="14" t="str">
        <f t="shared" ca="1" si="43"/>
        <v>31/01/2021</v>
      </c>
      <c r="G204" t="str">
        <f t="shared" ca="1" si="44"/>
        <v>03:07:51</v>
      </c>
      <c r="H204" s="10">
        <f t="shared" ca="1" si="53"/>
        <v>7.2797571305901282E-2</v>
      </c>
      <c r="I204" s="10" t="str">
        <f t="shared" ca="1" si="45"/>
        <v>01:44:50</v>
      </c>
      <c r="J204" t="s">
        <v>1206</v>
      </c>
      <c r="K204" t="s">
        <v>503</v>
      </c>
      <c r="L204" s="13">
        <v>8.6805555555555566E-2</v>
      </c>
      <c r="N204" s="3" t="str">
        <f t="shared" ca="1" si="52"/>
        <v>('MicheleTatiani','Andrea','31/01/2021','03:07:51','01:44:50',NULL,'WARN5')</v>
      </c>
      <c r="O204" s="13" t="str">
        <f t="shared" ca="1" si="46"/>
        <v>INSERT INTO VISIONE (nomeAccount,nomeUtente,data,ora,minutoArrivo,codEpisodio,codFilm) VALUES ('MicheleTatiani','Andrea','31/01/2021','03:07:51','01:44:50',NULL,'WARN5')</v>
      </c>
      <c r="Q204" s="11">
        <f t="shared" ca="1" si="47"/>
        <v>0.83862802144398263</v>
      </c>
      <c r="R204" s="10" t="b">
        <f t="shared" ca="1" si="48"/>
        <v>1</v>
      </c>
      <c r="T204" s="9">
        <v>44369</v>
      </c>
      <c r="U204" t="b">
        <f t="shared" ca="1" si="49"/>
        <v>0</v>
      </c>
      <c r="V204" t="b">
        <f t="shared" ca="1" si="50"/>
        <v>0</v>
      </c>
      <c r="W204" t="b">
        <f t="shared" ca="1" si="51"/>
        <v>1</v>
      </c>
    </row>
    <row r="205" spans="1:23" x14ac:dyDescent="0.3">
      <c r="A205" s="1" t="s">
        <v>41</v>
      </c>
      <c r="B205" t="s">
        <v>219</v>
      </c>
      <c r="C205" s="1" t="s">
        <v>309</v>
      </c>
      <c r="D205" t="s">
        <v>386</v>
      </c>
      <c r="E205" s="9">
        <f t="shared" ca="1" si="42"/>
        <v>44131</v>
      </c>
      <c r="F205" s="14" t="str">
        <f t="shared" ca="1" si="43"/>
        <v>27/10/2020</v>
      </c>
      <c r="G205" t="str">
        <f t="shared" ca="1" si="44"/>
        <v>04:10:21</v>
      </c>
      <c r="H205" s="10">
        <f t="shared" ca="1" si="53"/>
        <v>4.3007328791557789E-2</v>
      </c>
      <c r="I205" s="10" t="str">
        <f t="shared" ca="1" si="45"/>
        <v>01:01:56</v>
      </c>
      <c r="J205" t="s">
        <v>1206</v>
      </c>
      <c r="K205" t="s">
        <v>504</v>
      </c>
      <c r="L205" s="13">
        <v>9.1666666666666674E-2</v>
      </c>
      <c r="N205" s="3" t="str">
        <f t="shared" ca="1" si="52"/>
        <v>('MicheleTatiani','Marco','27/10/2020','04:10:21','01:01:56',NULL,'WARN6')</v>
      </c>
      <c r="O205" s="13" t="str">
        <f t="shared" ca="1" si="46"/>
        <v>INSERT INTO VISIONE (nomeAccount,nomeUtente,data,ora,minutoArrivo,codEpisodio,codFilm) VALUES ('MicheleTatiani','Marco','27/10/2020','04:10:21','01:01:56',NULL,'WARN6')</v>
      </c>
      <c r="Q205" s="11">
        <f t="shared" ca="1" si="47"/>
        <v>0.46917085954426674</v>
      </c>
      <c r="R205" s="10" t="b">
        <f t="shared" ca="1" si="48"/>
        <v>1</v>
      </c>
      <c r="T205" s="9">
        <v>44369</v>
      </c>
      <c r="U205" t="b">
        <f t="shared" ca="1" si="49"/>
        <v>0</v>
      </c>
      <c r="V205" t="b">
        <f t="shared" ca="1" si="50"/>
        <v>0</v>
      </c>
      <c r="W205" t="b">
        <f t="shared" ca="1" si="51"/>
        <v>1</v>
      </c>
    </row>
    <row r="206" spans="1:23" x14ac:dyDescent="0.3">
      <c r="A206" s="1" t="s">
        <v>75</v>
      </c>
      <c r="B206" t="s">
        <v>273</v>
      </c>
      <c r="C206" s="1" t="s">
        <v>355</v>
      </c>
      <c r="D206" t="s">
        <v>361</v>
      </c>
      <c r="E206" s="9">
        <f t="shared" ca="1" si="42"/>
        <v>44056</v>
      </c>
      <c r="F206" s="14" t="str">
        <f t="shared" ca="1" si="43"/>
        <v>13/08/2020</v>
      </c>
      <c r="G206" t="str">
        <f t="shared" ca="1" si="44"/>
        <v>17:55:53</v>
      </c>
      <c r="H206" s="10">
        <f t="shared" ca="1" si="53"/>
        <v>2.3638179716547386E-2</v>
      </c>
      <c r="I206" s="10" t="str">
        <f t="shared" ca="1" si="45"/>
        <v>00:34:02</v>
      </c>
      <c r="J206" t="s">
        <v>1206</v>
      </c>
      <c r="K206" t="s">
        <v>505</v>
      </c>
      <c r="L206" s="13">
        <v>9.5138888888888884E-2</v>
      </c>
      <c r="N206" s="3" t="str">
        <f t="shared" ca="1" si="52"/>
        <v>('AssuntaRubini','Assunta','13/08/2020','17:55:53','00:34:02',NULL,'WARN7')</v>
      </c>
      <c r="O206" s="13" t="str">
        <f t="shared" ca="1" si="46"/>
        <v>INSERT INTO VISIONE (nomeAccount,nomeUtente,data,ora,minutoArrivo,codEpisodio,codFilm) VALUES ('AssuntaRubini','Assunta','13/08/2020','17:55:53','00:34:02',NULL,'WARN7')</v>
      </c>
      <c r="Q206" s="11">
        <f t="shared" ca="1" si="47"/>
        <v>0.2484596992104251</v>
      </c>
      <c r="R206" s="10" t="b">
        <f t="shared" ca="1" si="48"/>
        <v>1</v>
      </c>
      <c r="T206" s="9">
        <v>44369</v>
      </c>
      <c r="U206" t="b">
        <f t="shared" ca="1" si="49"/>
        <v>0</v>
      </c>
      <c r="V206" t="b">
        <f t="shared" ca="1" si="50"/>
        <v>0</v>
      </c>
      <c r="W206" t="b">
        <f t="shared" ca="1" si="51"/>
        <v>1</v>
      </c>
    </row>
    <row r="207" spans="1:23" x14ac:dyDescent="0.3">
      <c r="A207" s="1" t="s">
        <v>75</v>
      </c>
      <c r="B207" t="s">
        <v>273</v>
      </c>
      <c r="C207" s="1" t="s">
        <v>355</v>
      </c>
      <c r="D207" t="s">
        <v>370</v>
      </c>
      <c r="E207" s="9">
        <f t="shared" ca="1" si="42"/>
        <v>44119</v>
      </c>
      <c r="F207" s="14" t="str">
        <f t="shared" ca="1" si="43"/>
        <v>15/10/2020</v>
      </c>
      <c r="G207" t="str">
        <f t="shared" ca="1" si="44"/>
        <v>05:28:27</v>
      </c>
      <c r="H207" s="10">
        <f t="shared" ca="1" si="53"/>
        <v>1.405601715535618E-2</v>
      </c>
      <c r="I207" s="10" t="str">
        <f t="shared" ca="1" si="45"/>
        <v>00:20:14</v>
      </c>
      <c r="J207" t="s">
        <v>1206</v>
      </c>
      <c r="K207" t="s">
        <v>506</v>
      </c>
      <c r="L207" s="13">
        <v>0.10069444444444443</v>
      </c>
      <c r="N207" s="3" t="str">
        <f t="shared" ca="1" si="52"/>
        <v>('AssuntaRubini','Maria','15/10/2020','05:28:27','00:20:14',NULL,'WARN8')</v>
      </c>
      <c r="O207" s="13" t="str">
        <f t="shared" ca="1" si="46"/>
        <v>INSERT INTO VISIONE (nomeAccount,nomeUtente,data,ora,minutoArrivo,codEpisodio,codFilm) VALUES ('AssuntaRubini','Maria','15/10/2020','05:28:27','00:20:14',NULL,'WARN8')</v>
      </c>
      <c r="Q207" s="11">
        <f t="shared" ca="1" si="47"/>
        <v>0.13959079106008898</v>
      </c>
      <c r="R207" s="10" t="b">
        <f t="shared" ca="1" si="48"/>
        <v>1</v>
      </c>
      <c r="T207" s="9">
        <v>44369</v>
      </c>
      <c r="U207" t="b">
        <f t="shared" ca="1" si="49"/>
        <v>0</v>
      </c>
      <c r="V207" t="b">
        <f t="shared" ca="1" si="50"/>
        <v>0</v>
      </c>
      <c r="W207" t="b">
        <f t="shared" ca="1" si="51"/>
        <v>1</v>
      </c>
    </row>
    <row r="208" spans="1:23" x14ac:dyDescent="0.3">
      <c r="A208" s="1" t="s">
        <v>75</v>
      </c>
      <c r="B208" t="s">
        <v>273</v>
      </c>
      <c r="C208" s="1" t="s">
        <v>355</v>
      </c>
      <c r="D208" t="s">
        <v>371</v>
      </c>
      <c r="E208" s="9">
        <f t="shared" ca="1" si="42"/>
        <v>44266</v>
      </c>
      <c r="F208" s="14" t="str">
        <f t="shared" ca="1" si="43"/>
        <v>11/03/2021</v>
      </c>
      <c r="G208" t="str">
        <f t="shared" ca="1" si="44"/>
        <v>06:34:10</v>
      </c>
      <c r="H208" s="10">
        <f t="shared" ca="1" si="53"/>
        <v>4.5670099438758938E-2</v>
      </c>
      <c r="I208" s="10" t="str">
        <f t="shared" ca="1" si="45"/>
        <v>01:05:46</v>
      </c>
      <c r="J208" t="s">
        <v>1206</v>
      </c>
      <c r="K208" t="s">
        <v>559</v>
      </c>
      <c r="L208" s="13">
        <v>6.805555555555555E-2</v>
      </c>
      <c r="N208" s="3" t="str">
        <f t="shared" ca="1" si="52"/>
        <v>('AssuntaRubini','Chiara','11/03/2021','06:34:10','01:05:46',NULL,'HOR1')</v>
      </c>
      <c r="O208" s="13" t="str">
        <f t="shared" ca="1" si="46"/>
        <v>INSERT INTO VISIONE (nomeAccount,nomeUtente,data,ora,minutoArrivo,codEpisodio,codFilm) VALUES ('AssuntaRubini','Chiara','11/03/2021','06:34:10','01:05:46',NULL,'HOR1')</v>
      </c>
      <c r="Q208" s="11">
        <f t="shared" ca="1" si="47"/>
        <v>0.67107084889604973</v>
      </c>
      <c r="R208" s="10" t="b">
        <f t="shared" ca="1" si="48"/>
        <v>1</v>
      </c>
      <c r="T208" s="9">
        <v>44369</v>
      </c>
      <c r="U208" t="b">
        <f t="shared" ca="1" si="49"/>
        <v>0</v>
      </c>
      <c r="V208" t="b">
        <f t="shared" ca="1" si="50"/>
        <v>0</v>
      </c>
      <c r="W208" t="b">
        <f t="shared" ca="1" si="51"/>
        <v>1</v>
      </c>
    </row>
    <row r="209" spans="1:23" x14ac:dyDescent="0.3">
      <c r="A209" s="1" t="s">
        <v>73</v>
      </c>
      <c r="B209" t="s">
        <v>272</v>
      </c>
      <c r="C209" s="1" t="s">
        <v>348</v>
      </c>
      <c r="D209" t="s">
        <v>362</v>
      </c>
      <c r="E209" s="9">
        <f t="shared" ca="1" si="42"/>
        <v>44206</v>
      </c>
      <c r="F209" s="14" t="str">
        <f t="shared" ca="1" si="43"/>
        <v>10/01/2021</v>
      </c>
      <c r="G209" t="str">
        <f t="shared" ca="1" si="44"/>
        <v>20:07:55</v>
      </c>
      <c r="H209" s="10">
        <f t="shared" ca="1" si="53"/>
        <v>6.9058936052262002E-2</v>
      </c>
      <c r="I209" s="10" t="str">
        <f t="shared" ca="1" si="45"/>
        <v>01:39:27</v>
      </c>
      <c r="J209" t="s">
        <v>1206</v>
      </c>
      <c r="K209" t="s">
        <v>560</v>
      </c>
      <c r="L209" s="13">
        <v>7.0833333333333331E-2</v>
      </c>
      <c r="N209" s="3" t="str">
        <f t="shared" ca="1" si="52"/>
        <v>('GiuliaLetiziaNorbiato','Giulia','10/01/2021','20:07:55','01:39:27',NULL,'HOR2')</v>
      </c>
      <c r="O209" s="13" t="str">
        <f t="shared" ca="1" si="46"/>
        <v>INSERT INTO VISIONE (nomeAccount,nomeUtente,data,ora,minutoArrivo,codEpisodio,codFilm) VALUES ('GiuliaLetiziaNorbiato','Giulia','10/01/2021','20:07:55','01:39:27',NULL,'HOR2')</v>
      </c>
      <c r="Q209" s="11">
        <f t="shared" ca="1" si="47"/>
        <v>0.97494968544369887</v>
      </c>
      <c r="R209" s="10" t="b">
        <f t="shared" ca="1" si="48"/>
        <v>1</v>
      </c>
      <c r="T209" s="9">
        <v>44369</v>
      </c>
      <c r="U209" t="b">
        <f t="shared" ca="1" si="49"/>
        <v>0</v>
      </c>
      <c r="V209" t="b">
        <f t="shared" ca="1" si="50"/>
        <v>0</v>
      </c>
      <c r="W209" t="b">
        <f t="shared" ca="1" si="51"/>
        <v>1</v>
      </c>
    </row>
    <row r="210" spans="1:23" x14ac:dyDescent="0.3">
      <c r="A210" s="1" t="s">
        <v>71</v>
      </c>
      <c r="B210" t="s">
        <v>271</v>
      </c>
      <c r="C210" s="1" t="s">
        <v>347</v>
      </c>
      <c r="D210" t="s">
        <v>363</v>
      </c>
      <c r="E210" s="9">
        <f t="shared" ca="1" si="42"/>
        <v>44073</v>
      </c>
      <c r="F210" s="14" t="str">
        <f t="shared" ca="1" si="43"/>
        <v>30/08/2020</v>
      </c>
      <c r="G210" t="str">
        <f t="shared" ca="1" si="44"/>
        <v>02:07:37</v>
      </c>
      <c r="H210" s="10">
        <f t="shared" ca="1" si="53"/>
        <v>3.3030411978122898E-2</v>
      </c>
      <c r="I210" s="10" t="str">
        <f t="shared" ca="1" si="45"/>
        <v>00:47:34</v>
      </c>
      <c r="J210" t="s">
        <v>1206</v>
      </c>
      <c r="K210" t="s">
        <v>561</v>
      </c>
      <c r="L210" s="13">
        <v>7.4305555555555555E-2</v>
      </c>
      <c r="N210" s="3" t="str">
        <f t="shared" ca="1" si="52"/>
        <v>('EttoreDomenici','Ettore','30/08/2020','02:07:37','00:47:34',NULL,'HOR3')</v>
      </c>
      <c r="O210" s="13" t="str">
        <f t="shared" ca="1" si="46"/>
        <v>INSERT INTO VISIONE (nomeAccount,nomeUtente,data,ora,minutoArrivo,codEpisodio,codFilm) VALUES ('EttoreDomenici','Ettore','30/08/2020','02:07:37','00:47:34',NULL,'HOR3')</v>
      </c>
      <c r="Q210" s="11">
        <f t="shared" ca="1" si="47"/>
        <v>0.44452143222894369</v>
      </c>
      <c r="R210" s="10" t="b">
        <f t="shared" ca="1" si="48"/>
        <v>1</v>
      </c>
      <c r="T210" s="9">
        <v>44369</v>
      </c>
      <c r="U210" t="b">
        <f t="shared" ca="1" si="49"/>
        <v>0</v>
      </c>
      <c r="V210" t="b">
        <f t="shared" ca="1" si="50"/>
        <v>0</v>
      </c>
      <c r="W210" t="b">
        <f t="shared" ca="1" si="51"/>
        <v>1</v>
      </c>
    </row>
    <row r="211" spans="1:23" x14ac:dyDescent="0.3">
      <c r="A211" s="1" t="s">
        <v>71</v>
      </c>
      <c r="B211" t="s">
        <v>271</v>
      </c>
      <c r="C211" s="1" t="s">
        <v>347</v>
      </c>
      <c r="D211" t="s">
        <v>372</v>
      </c>
      <c r="E211" s="9">
        <f t="shared" ca="1" si="42"/>
        <v>44132</v>
      </c>
      <c r="F211" s="14" t="str">
        <f t="shared" ca="1" si="43"/>
        <v>28/10/2020</v>
      </c>
      <c r="G211" t="str">
        <f t="shared" ca="1" si="44"/>
        <v>12:05:48</v>
      </c>
      <c r="H211" s="10">
        <f t="shared" ca="1" si="53"/>
        <v>6.7375930539602724E-2</v>
      </c>
      <c r="I211" s="10" t="str">
        <f t="shared" ca="1" si="45"/>
        <v>01:37:01</v>
      </c>
      <c r="J211" t="s">
        <v>1206</v>
      </c>
      <c r="K211" t="s">
        <v>562</v>
      </c>
      <c r="L211" s="13">
        <v>6.8749999999999992E-2</v>
      </c>
      <c r="N211" s="3" t="str">
        <f t="shared" ca="1" si="52"/>
        <v>('EttoreDomenici','Riccardo','28/10/2020','12:05:48','01:37:01',NULL,'HOR4')</v>
      </c>
      <c r="O211" s="13" t="str">
        <f t="shared" ca="1" si="46"/>
        <v>INSERT INTO VISIONE (nomeAccount,nomeUtente,data,ora,minutoArrivo,codEpisodio,codFilm) VALUES ('EttoreDomenici','Riccardo','28/10/2020','12:05:48','01:37:01',NULL,'HOR4')</v>
      </c>
      <c r="Q211" s="11">
        <f t="shared" ca="1" si="47"/>
        <v>0.98001353512149425</v>
      </c>
      <c r="R211" s="10" t="b">
        <f t="shared" ca="1" si="48"/>
        <v>1</v>
      </c>
      <c r="T211" s="9">
        <v>44369</v>
      </c>
      <c r="U211" t="b">
        <f t="shared" ca="1" si="49"/>
        <v>0</v>
      </c>
      <c r="V211" t="b">
        <f t="shared" ca="1" si="50"/>
        <v>0</v>
      </c>
      <c r="W211" t="b">
        <f t="shared" ca="1" si="51"/>
        <v>1</v>
      </c>
    </row>
    <row r="212" spans="1:23" x14ac:dyDescent="0.3">
      <c r="A212" s="1" t="s">
        <v>71</v>
      </c>
      <c r="B212" t="s">
        <v>271</v>
      </c>
      <c r="C212" s="1" t="s">
        <v>347</v>
      </c>
      <c r="D212" t="s">
        <v>373</v>
      </c>
      <c r="E212" s="9">
        <f t="shared" ca="1" si="42"/>
        <v>44235</v>
      </c>
      <c r="F212" s="14" t="str">
        <f t="shared" ca="1" si="43"/>
        <v>08/02/2021</v>
      </c>
      <c r="G212" t="str">
        <f t="shared" ca="1" si="44"/>
        <v>23:09:45</v>
      </c>
      <c r="H212" s="10">
        <f t="shared" ca="1" si="53"/>
        <v>6.3604948879182568E-2</v>
      </c>
      <c r="I212" s="10" t="str">
        <f t="shared" ca="1" si="45"/>
        <v>01:31:35</v>
      </c>
      <c r="J212" t="s">
        <v>1206</v>
      </c>
      <c r="K212" t="s">
        <v>563</v>
      </c>
      <c r="L212" s="13">
        <v>7.7083333333333337E-2</v>
      </c>
      <c r="N212" s="3" t="str">
        <f t="shared" ca="1" si="52"/>
        <v>('EttoreDomenici','Claudio','08/02/2021','23:09:45','01:31:35',NULL,'HOR5')</v>
      </c>
      <c r="O212" s="13" t="str">
        <f t="shared" ca="1" si="46"/>
        <v>INSERT INTO VISIONE (nomeAccount,nomeUtente,data,ora,minutoArrivo,codEpisodio,codFilm) VALUES ('EttoreDomenici','Claudio','08/02/2021','23:09:45','01:31:35',NULL,'HOR5')</v>
      </c>
      <c r="Q212" s="11">
        <f t="shared" ca="1" si="47"/>
        <v>0.82514528275696297</v>
      </c>
      <c r="R212" s="10" t="b">
        <f t="shared" ca="1" si="48"/>
        <v>1</v>
      </c>
      <c r="T212" s="9">
        <v>44369</v>
      </c>
      <c r="U212" t="b">
        <f t="shared" ca="1" si="49"/>
        <v>0</v>
      </c>
      <c r="V212" t="b">
        <f t="shared" ca="1" si="50"/>
        <v>0</v>
      </c>
      <c r="W212" t="b">
        <f t="shared" ca="1" si="51"/>
        <v>1</v>
      </c>
    </row>
    <row r="213" spans="1:23" x14ac:dyDescent="0.3">
      <c r="A213" s="1" t="s">
        <v>71</v>
      </c>
      <c r="B213" t="s">
        <v>271</v>
      </c>
      <c r="C213" s="1" t="s">
        <v>347</v>
      </c>
      <c r="D213" t="s">
        <v>362</v>
      </c>
      <c r="E213" s="9">
        <f t="shared" ca="1" si="42"/>
        <v>44278</v>
      </c>
      <c r="F213" s="14" t="str">
        <f t="shared" ca="1" si="43"/>
        <v>23/03/2021</v>
      </c>
      <c r="G213" t="str">
        <f t="shared" ca="1" si="44"/>
        <v>06:55:30</v>
      </c>
      <c r="H213" s="10">
        <f t="shared" ca="1" si="53"/>
        <v>3.8275375070720157E-3</v>
      </c>
      <c r="I213" s="10" t="str">
        <f t="shared" ca="1" si="45"/>
        <v>00:05:31</v>
      </c>
      <c r="J213" t="s">
        <v>1206</v>
      </c>
      <c r="K213" t="s">
        <v>564</v>
      </c>
      <c r="L213" s="13">
        <v>6.0416666666666667E-2</v>
      </c>
      <c r="N213" s="3" t="str">
        <f t="shared" ca="1" si="52"/>
        <v>('EttoreDomenici','Giulia','23/03/2021','06:55:30','00:05:31',NULL,'HOR6')</v>
      </c>
      <c r="O213" s="13" t="str">
        <f t="shared" ca="1" si="46"/>
        <v>INSERT INTO VISIONE (nomeAccount,nomeUtente,data,ora,minutoArrivo,codEpisodio,codFilm) VALUES ('EttoreDomenici','Giulia','23/03/2021','06:55:30','00:05:31',NULL,'HOR6')</v>
      </c>
      <c r="Q213" s="11">
        <f t="shared" ca="1" si="47"/>
        <v>6.335234494464026E-2</v>
      </c>
      <c r="R213" s="10" t="b">
        <f t="shared" ca="1" si="48"/>
        <v>1</v>
      </c>
      <c r="T213" s="9">
        <v>44369</v>
      </c>
      <c r="U213" t="b">
        <f t="shared" ca="1" si="49"/>
        <v>0</v>
      </c>
      <c r="V213" t="b">
        <f t="shared" ca="1" si="50"/>
        <v>0</v>
      </c>
      <c r="W213" t="b">
        <f t="shared" ca="1" si="51"/>
        <v>1</v>
      </c>
    </row>
    <row r="214" spans="1:23" x14ac:dyDescent="0.3">
      <c r="A214" s="1" t="s">
        <v>71</v>
      </c>
      <c r="B214" t="s">
        <v>271</v>
      </c>
      <c r="C214" s="1" t="s">
        <v>347</v>
      </c>
      <c r="D214" t="s">
        <v>374</v>
      </c>
      <c r="E214" s="9">
        <f t="shared" ca="1" si="42"/>
        <v>43994</v>
      </c>
      <c r="F214" s="14" t="str">
        <f t="shared" ca="1" si="43"/>
        <v>12/06/2020</v>
      </c>
      <c r="G214" t="str">
        <f t="shared" ca="1" si="44"/>
        <v>06:29:23</v>
      </c>
      <c r="H214" s="10">
        <f t="shared" ca="1" si="53"/>
        <v>3.4798581223961844E-2</v>
      </c>
      <c r="I214" s="10" t="str">
        <f t="shared" ca="1" si="45"/>
        <v>00:50:07</v>
      </c>
      <c r="J214" t="s">
        <v>1206</v>
      </c>
      <c r="K214" t="s">
        <v>582</v>
      </c>
      <c r="L214" s="13">
        <v>8.3333333333333329E-2</v>
      </c>
      <c r="N214" s="3" t="str">
        <f t="shared" ca="1" si="52"/>
        <v>('EttoreDomenici','Lucia','12/06/2020','06:29:23','00:50:07',NULL,'TWIL1')</v>
      </c>
      <c r="O214" s="13" t="str">
        <f t="shared" ca="1" si="46"/>
        <v>INSERT INTO VISIONE (nomeAccount,nomeUtente,data,ora,minutoArrivo,codEpisodio,codFilm) VALUES ('EttoreDomenici','Lucia','12/06/2020','06:29:23','00:50:07',NULL,'TWIL1')</v>
      </c>
      <c r="Q214" s="11">
        <f t="shared" ca="1" si="47"/>
        <v>0.41758297468754213</v>
      </c>
      <c r="R214" s="10" t="b">
        <f t="shared" ca="1" si="48"/>
        <v>1</v>
      </c>
      <c r="T214" s="9">
        <v>44369</v>
      </c>
      <c r="U214" t="b">
        <f t="shared" ca="1" si="49"/>
        <v>0</v>
      </c>
      <c r="V214" t="b">
        <f t="shared" ca="1" si="50"/>
        <v>0</v>
      </c>
      <c r="W214" t="b">
        <f t="shared" ca="1" si="51"/>
        <v>1</v>
      </c>
    </row>
    <row r="215" spans="1:23" x14ac:dyDescent="0.3">
      <c r="A215" s="1" t="s">
        <v>67</v>
      </c>
      <c r="B215" t="s">
        <v>269</v>
      </c>
      <c r="C215" s="1" t="s">
        <v>343</v>
      </c>
      <c r="D215" t="s">
        <v>365</v>
      </c>
      <c r="E215" s="9">
        <f t="shared" ca="1" si="42"/>
        <v>44249</v>
      </c>
      <c r="F215" s="14" t="str">
        <f t="shared" ca="1" si="43"/>
        <v>22/02/2021</v>
      </c>
      <c r="G215" t="str">
        <f t="shared" ca="1" si="44"/>
        <v>08:40:18</v>
      </c>
      <c r="H215" s="10">
        <f t="shared" ca="1" si="53"/>
        <v>9.4470319545681428E-2</v>
      </c>
      <c r="I215" s="10" t="str">
        <f t="shared" ca="1" si="45"/>
        <v>02:16:02</v>
      </c>
      <c r="J215" t="s">
        <v>1206</v>
      </c>
      <c r="K215" t="s">
        <v>583</v>
      </c>
      <c r="L215" s="13">
        <v>9.7222222222222224E-2</v>
      </c>
      <c r="N215" s="3" t="str">
        <f t="shared" ca="1" si="52"/>
        <v>('CarolinaSanzani','Carolina','22/02/2021','08:40:18','02:16:02',NULL,'TWIL2')</v>
      </c>
      <c r="O215" s="13" t="str">
        <f t="shared" ca="1" si="46"/>
        <v>INSERT INTO VISIONE (nomeAccount,nomeUtente,data,ora,minutoArrivo,codEpisodio,codFilm) VALUES ('CarolinaSanzani','Carolina','22/02/2021','08:40:18','02:16:02',NULL,'TWIL2')</v>
      </c>
      <c r="Q215" s="11">
        <f t="shared" ca="1" si="47"/>
        <v>0.97169471532700891</v>
      </c>
      <c r="R215" s="10" t="b">
        <f t="shared" ca="1" si="48"/>
        <v>1</v>
      </c>
      <c r="T215" s="9">
        <v>44369</v>
      </c>
      <c r="U215" t="b">
        <f t="shared" ca="1" si="49"/>
        <v>0</v>
      </c>
      <c r="V215" t="b">
        <f t="shared" ca="1" si="50"/>
        <v>0</v>
      </c>
      <c r="W215" t="b">
        <f t="shared" ca="1" si="51"/>
        <v>1</v>
      </c>
    </row>
    <row r="216" spans="1:23" x14ac:dyDescent="0.3">
      <c r="A216" s="1" t="s">
        <v>67</v>
      </c>
      <c r="B216" t="s">
        <v>269</v>
      </c>
      <c r="C216" s="1" t="s">
        <v>343</v>
      </c>
      <c r="D216" t="s">
        <v>375</v>
      </c>
      <c r="E216" s="9">
        <f t="shared" ca="1" si="42"/>
        <v>43991</v>
      </c>
      <c r="F216" s="14" t="str">
        <f t="shared" ca="1" si="43"/>
        <v>09/06/2020</v>
      </c>
      <c r="G216" t="str">
        <f t="shared" ca="1" si="44"/>
        <v>14:41:19</v>
      </c>
      <c r="H216" s="10">
        <f t="shared" ca="1" si="53"/>
        <v>5.4486801851159436E-2</v>
      </c>
      <c r="I216" s="10" t="str">
        <f t="shared" ca="1" si="45"/>
        <v>01:18:28</v>
      </c>
      <c r="J216" t="s">
        <v>1206</v>
      </c>
      <c r="K216" t="s">
        <v>584</v>
      </c>
      <c r="L216" s="13">
        <v>7.6388888888888895E-2</v>
      </c>
      <c r="N216" s="3" t="str">
        <f t="shared" ca="1" si="52"/>
        <v>('CarolinaSanzani','Camilla','09/06/2020','14:41:19','01:18:28',NULL,'TWIL3')</v>
      </c>
      <c r="O216" s="13" t="str">
        <f t="shared" ca="1" si="46"/>
        <v>INSERT INTO VISIONE (nomeAccount,nomeUtente,data,ora,minutoArrivo,codEpisodio,codFilm) VALUES ('CarolinaSanzani','Camilla','09/06/2020','14:41:19','01:18:28',NULL,'TWIL3')</v>
      </c>
      <c r="Q216" s="11">
        <f t="shared" ca="1" si="47"/>
        <v>0.71328176968790524</v>
      </c>
      <c r="R216" s="10" t="b">
        <f t="shared" ca="1" si="48"/>
        <v>1</v>
      </c>
      <c r="T216" s="9">
        <v>44369</v>
      </c>
      <c r="U216" t="b">
        <f t="shared" ca="1" si="49"/>
        <v>0</v>
      </c>
      <c r="V216" t="b">
        <f t="shared" ca="1" si="50"/>
        <v>0</v>
      </c>
      <c r="W216" t="b">
        <f t="shared" ca="1" si="51"/>
        <v>1</v>
      </c>
    </row>
    <row r="217" spans="1:23" x14ac:dyDescent="0.3">
      <c r="A217" s="1" t="s">
        <v>67</v>
      </c>
      <c r="B217" t="s">
        <v>269</v>
      </c>
      <c r="C217" s="1" t="s">
        <v>343</v>
      </c>
      <c r="D217" t="s">
        <v>371</v>
      </c>
      <c r="E217" s="9">
        <f t="shared" ca="1" si="42"/>
        <v>43930</v>
      </c>
      <c r="F217" s="14" t="str">
        <f t="shared" ca="1" si="43"/>
        <v>09/04/2020</v>
      </c>
      <c r="G217" t="str">
        <f t="shared" ca="1" si="44"/>
        <v>18:12:01</v>
      </c>
      <c r="H217" s="10">
        <f t="shared" ca="1" si="53"/>
        <v>4.4554750829055405E-2</v>
      </c>
      <c r="I217" s="10" t="str">
        <f t="shared" ca="1" si="45"/>
        <v>01:04:10</v>
      </c>
      <c r="J217" t="s">
        <v>1206</v>
      </c>
      <c r="K217" t="s">
        <v>623</v>
      </c>
      <c r="L217" s="13">
        <v>6.9444444444444434E-2</v>
      </c>
      <c r="N217" s="3" t="str">
        <f t="shared" ca="1" si="52"/>
        <v>('CarolinaSanzani','Chiara','09/04/2020','18:12:01','01:04:10',NULL,'AVEN1')</v>
      </c>
      <c r="O217" s="13" t="str">
        <f t="shared" ca="1" si="46"/>
        <v>INSERT INTO VISIONE (nomeAccount,nomeUtente,data,ora,minutoArrivo,codEpisodio,codFilm) VALUES ('CarolinaSanzani','Chiara','09/04/2020','18:12:01','01:04:10',NULL,'AVEN1')</v>
      </c>
      <c r="Q217" s="11">
        <f t="shared" ca="1" si="47"/>
        <v>0.64158841193839788</v>
      </c>
      <c r="R217" s="10" t="b">
        <f t="shared" ca="1" si="48"/>
        <v>1</v>
      </c>
      <c r="T217" s="9">
        <v>44369</v>
      </c>
      <c r="U217" t="b">
        <f t="shared" ca="1" si="49"/>
        <v>0</v>
      </c>
      <c r="V217" t="b">
        <f t="shared" ca="1" si="50"/>
        <v>0</v>
      </c>
      <c r="W217" t="b">
        <f t="shared" ca="1" si="51"/>
        <v>1</v>
      </c>
    </row>
    <row r="218" spans="1:23" x14ac:dyDescent="0.3">
      <c r="A218" s="1" t="s">
        <v>65</v>
      </c>
      <c r="B218" t="s">
        <v>268</v>
      </c>
      <c r="C218" s="1" t="s">
        <v>338</v>
      </c>
      <c r="D218" t="s">
        <v>376</v>
      </c>
      <c r="E218" s="9">
        <f t="shared" ca="1" si="42"/>
        <v>44306</v>
      </c>
      <c r="F218" s="14" t="str">
        <f t="shared" ca="1" si="43"/>
        <v>20/04/2021</v>
      </c>
      <c r="G218" t="str">
        <f t="shared" ca="1" si="44"/>
        <v>15:49:43</v>
      </c>
      <c r="H218" s="10">
        <f t="shared" ca="1" si="53"/>
        <v>2.9265152174486192E-2</v>
      </c>
      <c r="I218" s="10" t="str">
        <f t="shared" ca="1" si="45"/>
        <v>00:42:09</v>
      </c>
      <c r="J218" t="s">
        <v>1206</v>
      </c>
      <c r="K218" t="s">
        <v>624</v>
      </c>
      <c r="L218" s="13">
        <v>8.3333333333333329E-2</v>
      </c>
      <c r="N218" s="3" t="str">
        <f t="shared" ca="1" si="52"/>
        <v>('KevinBizzuti','Simone','20/04/2021','15:49:43','00:42:09',NULL,'AVEN2')</v>
      </c>
      <c r="O218" s="13" t="str">
        <f t="shared" ca="1" si="46"/>
        <v>INSERT INTO VISIONE (nomeAccount,nomeUtente,data,ora,minutoArrivo,codEpisodio,codFilm) VALUES ('KevinBizzuti','Simone','20/04/2021','15:49:43','00:42:09',NULL,'AVEN2')</v>
      </c>
      <c r="Q218" s="11">
        <f t="shared" ca="1" si="47"/>
        <v>0.3511818260938343</v>
      </c>
      <c r="R218" s="10" t="b">
        <f t="shared" ca="1" si="48"/>
        <v>1</v>
      </c>
      <c r="T218" s="9">
        <v>44369</v>
      </c>
      <c r="U218" t="b">
        <f t="shared" ca="1" si="49"/>
        <v>0</v>
      </c>
      <c r="V218" t="b">
        <f t="shared" ca="1" si="50"/>
        <v>0</v>
      </c>
      <c r="W218" t="b">
        <f t="shared" ca="1" si="51"/>
        <v>1</v>
      </c>
    </row>
    <row r="219" spans="1:23" x14ac:dyDescent="0.3">
      <c r="A219" s="1" t="s">
        <v>65</v>
      </c>
      <c r="B219" t="s">
        <v>268</v>
      </c>
      <c r="C219" s="1" t="s">
        <v>338</v>
      </c>
      <c r="D219" t="s">
        <v>377</v>
      </c>
      <c r="E219" s="9">
        <f t="shared" ca="1" si="42"/>
        <v>44350</v>
      </c>
      <c r="F219" s="14" t="str">
        <f t="shared" ca="1" si="43"/>
        <v>03/06/2021</v>
      </c>
      <c r="G219" t="str">
        <f t="shared" ca="1" si="44"/>
        <v>22:26:18</v>
      </c>
      <c r="H219" s="10">
        <f t="shared" ca="1" si="53"/>
        <v>5.408139651731593E-2</v>
      </c>
      <c r="I219" s="10" t="str">
        <f t="shared" ca="1" si="45"/>
        <v>01:17:53</v>
      </c>
      <c r="J219" t="s">
        <v>1206</v>
      </c>
      <c r="K219" t="s">
        <v>625</v>
      </c>
      <c r="L219" s="13">
        <v>7.9861111111111105E-2</v>
      </c>
      <c r="N219" s="3" t="str">
        <f t="shared" ca="1" si="52"/>
        <v>('KevinBizzuti','Andrea','03/06/2021','22:26:18','01:17:53',NULL,'AVEN3')</v>
      </c>
      <c r="O219" s="13" t="str">
        <f t="shared" ca="1" si="46"/>
        <v>INSERT INTO VISIONE (nomeAccount,nomeUtente,data,ora,minutoArrivo,codEpisodio,codFilm) VALUES ('KevinBizzuti','Andrea','03/06/2021','22:26:18','01:17:53',NULL,'AVEN3')</v>
      </c>
      <c r="Q219" s="11">
        <f t="shared" ca="1" si="47"/>
        <v>0.67719313899943434</v>
      </c>
      <c r="R219" s="10" t="b">
        <f t="shared" ca="1" si="48"/>
        <v>1</v>
      </c>
      <c r="T219" s="9">
        <v>44369</v>
      </c>
      <c r="U219" t="b">
        <f t="shared" ca="1" si="49"/>
        <v>0</v>
      </c>
      <c r="V219" t="b">
        <f t="shared" ca="1" si="50"/>
        <v>0</v>
      </c>
      <c r="W219" t="b">
        <f t="shared" ca="1" si="51"/>
        <v>1</v>
      </c>
    </row>
    <row r="220" spans="1:23" x14ac:dyDescent="0.3">
      <c r="A220" s="1" t="s">
        <v>65</v>
      </c>
      <c r="B220" t="s">
        <v>268</v>
      </c>
      <c r="C220" s="1" t="s">
        <v>338</v>
      </c>
      <c r="D220" t="s">
        <v>372</v>
      </c>
      <c r="E220" s="9">
        <f t="shared" ca="1" si="42"/>
        <v>43837</v>
      </c>
      <c r="F220" s="14" t="str">
        <f t="shared" ca="1" si="43"/>
        <v>07/01/2020</v>
      </c>
      <c r="G220" t="str">
        <f t="shared" ca="1" si="44"/>
        <v>17:17:43</v>
      </c>
      <c r="H220" s="10">
        <f t="shared" ca="1" si="53"/>
        <v>3.7504741164943158E-2</v>
      </c>
      <c r="I220" s="10" t="str">
        <f t="shared" ca="1" si="45"/>
        <v>00:54:00</v>
      </c>
      <c r="J220" t="s">
        <v>1206</v>
      </c>
      <c r="K220" t="s">
        <v>626</v>
      </c>
      <c r="L220" s="13">
        <v>8.6805555555555566E-2</v>
      </c>
      <c r="N220" s="3" t="str">
        <f t="shared" ca="1" si="52"/>
        <v>('KevinBizzuti','Riccardo','07/01/2020','17:17:43','00:54:00',NULL,'AVEN4')</v>
      </c>
      <c r="O220" s="13" t="str">
        <f t="shared" ca="1" si="46"/>
        <v>INSERT INTO VISIONE (nomeAccount,nomeUtente,data,ora,minutoArrivo,codEpisodio,codFilm) VALUES ('KevinBizzuti','Riccardo','07/01/2020','17:17:43','00:54:00',NULL,'AVEN4')</v>
      </c>
      <c r="Q220" s="11">
        <f t="shared" ca="1" si="47"/>
        <v>0.43205461822014513</v>
      </c>
      <c r="R220" s="10" t="b">
        <f t="shared" ca="1" si="48"/>
        <v>1</v>
      </c>
      <c r="T220" s="9">
        <v>44369</v>
      </c>
      <c r="U220" t="b">
        <f t="shared" ca="1" si="49"/>
        <v>0</v>
      </c>
      <c r="V220" t="b">
        <f t="shared" ca="1" si="50"/>
        <v>0</v>
      </c>
      <c r="W220" t="b">
        <f t="shared" ca="1" si="51"/>
        <v>1</v>
      </c>
    </row>
    <row r="221" spans="1:23" x14ac:dyDescent="0.3">
      <c r="A221" s="1" t="s">
        <v>51</v>
      </c>
      <c r="B221" t="s">
        <v>248</v>
      </c>
      <c r="C221" s="1" t="s">
        <v>321</v>
      </c>
      <c r="D221" t="s">
        <v>385</v>
      </c>
      <c r="E221" s="9">
        <f t="shared" ca="1" si="42"/>
        <v>44358</v>
      </c>
      <c r="F221" s="14" t="str">
        <f t="shared" ca="1" si="43"/>
        <v>11/06/2021</v>
      </c>
      <c r="G221" t="str">
        <f t="shared" ca="1" si="44"/>
        <v>21:30:10</v>
      </c>
      <c r="H221" s="10">
        <f t="shared" ca="1" si="53"/>
        <v>1.266197304117569E-2</v>
      </c>
      <c r="I221" s="10" t="str">
        <f t="shared" ca="1" si="45"/>
        <v>00:18:14</v>
      </c>
      <c r="J221" t="s">
        <v>1206</v>
      </c>
      <c r="K221" t="s">
        <v>627</v>
      </c>
      <c r="L221" s="13">
        <v>9.7222222222222224E-2</v>
      </c>
      <c r="N221" s="3" t="str">
        <f t="shared" ca="1" si="52"/>
        <v>('NickBelfiori','Nick','11/06/2021','21:30:10','00:18:14',NULL,'AVEN5')</v>
      </c>
      <c r="O221" s="13" t="str">
        <f t="shared" ca="1" si="46"/>
        <v>INSERT INTO VISIONE (nomeAccount,nomeUtente,data,ora,minutoArrivo,codEpisodio,codFilm) VALUES ('NickBelfiori','Nick','11/06/2021','21:30:10','00:18:14',NULL,'AVEN5')</v>
      </c>
      <c r="Q221" s="11">
        <f t="shared" ca="1" si="47"/>
        <v>0.13023743699494994</v>
      </c>
      <c r="R221" s="10" t="b">
        <f t="shared" ca="1" si="48"/>
        <v>1</v>
      </c>
      <c r="T221" s="9">
        <v>44369</v>
      </c>
      <c r="U221" t="b">
        <f t="shared" ca="1" si="49"/>
        <v>0</v>
      </c>
      <c r="V221" t="b">
        <f t="shared" ca="1" si="50"/>
        <v>0</v>
      </c>
      <c r="W221" t="b">
        <f t="shared" ca="1" si="51"/>
        <v>1</v>
      </c>
    </row>
    <row r="222" spans="1:23" x14ac:dyDescent="0.3">
      <c r="A222" s="1" t="s">
        <v>51</v>
      </c>
      <c r="B222" t="s">
        <v>248</v>
      </c>
      <c r="C222" s="1" t="s">
        <v>321</v>
      </c>
      <c r="D222" t="s">
        <v>377</v>
      </c>
      <c r="E222" s="9">
        <f t="shared" ca="1" si="42"/>
        <v>44347</v>
      </c>
      <c r="F222" s="14" t="str">
        <f t="shared" ca="1" si="43"/>
        <v>31/05/2021</v>
      </c>
      <c r="G222" t="str">
        <f t="shared" ca="1" si="44"/>
        <v>12:00:52</v>
      </c>
      <c r="H222" s="10">
        <f t="shared" ca="1" si="53"/>
        <v>7.9965192383929906E-2</v>
      </c>
      <c r="I222" s="10" t="str">
        <f t="shared" ca="1" si="45"/>
        <v>01:55:09</v>
      </c>
      <c r="J222" t="s">
        <v>1206</v>
      </c>
      <c r="K222" t="s">
        <v>628</v>
      </c>
      <c r="L222" s="13">
        <v>8.3333333333333329E-2</v>
      </c>
      <c r="N222" s="3" t="str">
        <f t="shared" ca="1" si="52"/>
        <v>('NickBelfiori','Andrea','31/05/2021','12:00:52','01:55:09',NULL,'AVEN6')</v>
      </c>
      <c r="O222" s="13" t="str">
        <f t="shared" ca="1" si="46"/>
        <v>INSERT INTO VISIONE (nomeAccount,nomeUtente,data,ora,minutoArrivo,codEpisodio,codFilm) VALUES ('NickBelfiori','Andrea','31/05/2021','12:00:52','01:55:09',NULL,'AVEN6')</v>
      </c>
      <c r="Q222" s="11">
        <f t="shared" ca="1" si="47"/>
        <v>0.95958230860715887</v>
      </c>
      <c r="R222" s="10" t="b">
        <f t="shared" ca="1" si="48"/>
        <v>1</v>
      </c>
      <c r="T222" s="9">
        <v>44369</v>
      </c>
      <c r="U222" t="b">
        <f t="shared" ca="1" si="49"/>
        <v>0</v>
      </c>
      <c r="V222" t="b">
        <f t="shared" ca="1" si="50"/>
        <v>0</v>
      </c>
      <c r="W222" t="b">
        <f t="shared" ca="1" si="51"/>
        <v>1</v>
      </c>
    </row>
    <row r="223" spans="1:23" x14ac:dyDescent="0.3">
      <c r="A223" s="1" t="s">
        <v>49</v>
      </c>
      <c r="B223" t="s">
        <v>241</v>
      </c>
      <c r="C223" s="1" t="s">
        <v>320</v>
      </c>
      <c r="D223" t="s">
        <v>380</v>
      </c>
      <c r="E223" s="9">
        <f t="shared" ca="1" si="42"/>
        <v>44027</v>
      </c>
      <c r="F223" s="14" t="str">
        <f t="shared" ca="1" si="43"/>
        <v>15/07/2020</v>
      </c>
      <c r="G223" t="str">
        <f t="shared" ca="1" si="44"/>
        <v>20:22:04</v>
      </c>
      <c r="H223" s="10">
        <f t="shared" ca="1" si="53"/>
        <v>8.3506049642029526E-2</v>
      </c>
      <c r="I223" s="10" t="str">
        <f t="shared" ca="1" si="45"/>
        <v>02:00:15</v>
      </c>
      <c r="J223" t="s">
        <v>1206</v>
      </c>
      <c r="K223" t="s">
        <v>629</v>
      </c>
      <c r="L223" s="13">
        <v>8.6805555555555566E-2</v>
      </c>
      <c r="N223" s="3" t="str">
        <f t="shared" ca="1" si="52"/>
        <v>('RyanVincenzi','Ryan','15/07/2020','20:22:04','02:00:15',NULL,'AVEN7')</v>
      </c>
      <c r="O223" s="13" t="str">
        <f t="shared" ca="1" si="46"/>
        <v>INSERT INTO VISIONE (nomeAccount,nomeUtente,data,ora,minutoArrivo,codEpisodio,codFilm) VALUES ('RyanVincenzi','Ryan','15/07/2020','20:22:04','02:00:15',NULL,'AVEN7')</v>
      </c>
      <c r="Q223" s="11">
        <f t="shared" ca="1" si="47"/>
        <v>0.96198969187618</v>
      </c>
      <c r="R223" s="10" t="b">
        <f t="shared" ca="1" si="48"/>
        <v>1</v>
      </c>
      <c r="T223" s="9">
        <v>44369</v>
      </c>
      <c r="U223" t="b">
        <f t="shared" ca="1" si="49"/>
        <v>0</v>
      </c>
      <c r="V223" t="b">
        <f t="shared" ca="1" si="50"/>
        <v>0</v>
      </c>
      <c r="W223" t="b">
        <f t="shared" ca="1" si="51"/>
        <v>1</v>
      </c>
    </row>
    <row r="224" spans="1:23" x14ac:dyDescent="0.3">
      <c r="A224" s="1" t="s">
        <v>49</v>
      </c>
      <c r="B224" t="s">
        <v>241</v>
      </c>
      <c r="C224" s="1" t="s">
        <v>320</v>
      </c>
      <c r="D224" t="s">
        <v>386</v>
      </c>
      <c r="E224" s="9">
        <f t="shared" ca="1" si="42"/>
        <v>44042</v>
      </c>
      <c r="F224" s="14" t="str">
        <f t="shared" ca="1" si="43"/>
        <v>30/07/2020</v>
      </c>
      <c r="G224" t="str">
        <f t="shared" ca="1" si="44"/>
        <v>17:04:26</v>
      </c>
      <c r="H224" s="10">
        <f t="shared" ca="1" si="53"/>
        <v>2.2387535544776131E-2</v>
      </c>
      <c r="I224" s="10" t="str">
        <f t="shared" ca="1" si="45"/>
        <v>00:32:14</v>
      </c>
      <c r="J224" t="s">
        <v>1206</v>
      </c>
      <c r="K224" t="s">
        <v>630</v>
      </c>
      <c r="L224" s="13">
        <v>7.2916666666666671E-2</v>
      </c>
      <c r="N224" s="3" t="str">
        <f t="shared" ca="1" si="52"/>
        <v>('RyanVincenzi','Marco','30/07/2020','17:04:26','00:32:14',NULL,'AVEN8')</v>
      </c>
      <c r="O224" s="13" t="str">
        <f t="shared" ca="1" si="46"/>
        <v>INSERT INTO VISIONE (nomeAccount,nomeUtente,data,ora,minutoArrivo,codEpisodio,codFilm) VALUES ('RyanVincenzi','Marco','30/07/2020','17:04:26','00:32:14',NULL,'AVEN8')</v>
      </c>
      <c r="Q224" s="11">
        <f t="shared" ca="1" si="47"/>
        <v>0.30702905889978693</v>
      </c>
      <c r="R224" s="10" t="b">
        <f t="shared" ca="1" si="48"/>
        <v>1</v>
      </c>
      <c r="T224" s="9">
        <v>44369</v>
      </c>
      <c r="U224" t="b">
        <f t="shared" ca="1" si="49"/>
        <v>0</v>
      </c>
      <c r="V224" t="b">
        <f t="shared" ca="1" si="50"/>
        <v>0</v>
      </c>
      <c r="W224" t="b">
        <f t="shared" ca="1" si="51"/>
        <v>1</v>
      </c>
    </row>
    <row r="225" spans="1:23" x14ac:dyDescent="0.3">
      <c r="A225" s="1" t="s">
        <v>61</v>
      </c>
      <c r="B225" t="s">
        <v>266</v>
      </c>
      <c r="C225" s="1" t="s">
        <v>335</v>
      </c>
      <c r="D225" t="s">
        <v>367</v>
      </c>
      <c r="E225" s="9">
        <f t="shared" ca="1" si="42"/>
        <v>44368</v>
      </c>
      <c r="F225" s="14" t="str">
        <f t="shared" ca="1" si="43"/>
        <v>21/06/2021</v>
      </c>
      <c r="G225" t="str">
        <f t="shared" ca="1" si="44"/>
        <v>08:20:29</v>
      </c>
      <c r="H225" s="10">
        <f t="shared" ca="1" si="53"/>
        <v>3.7321134066978942E-2</v>
      </c>
      <c r="I225" s="10" t="str">
        <f t="shared" ca="1" si="45"/>
        <v>00:53:45</v>
      </c>
      <c r="J225" t="s">
        <v>1206</v>
      </c>
      <c r="K225" t="s">
        <v>631</v>
      </c>
      <c r="L225" s="13">
        <v>7.7777777777777779E-2</v>
      </c>
      <c r="N225" s="3" t="str">
        <f t="shared" ca="1" si="52"/>
        <v>('SigfridoPraxiolu','Sigfrido','21/06/2021','08:20:29','00:53:45',NULL,'AVEN9')</v>
      </c>
      <c r="O225" s="13" t="str">
        <f t="shared" ca="1" si="46"/>
        <v>INSERT INTO VISIONE (nomeAccount,nomeUtente,data,ora,minutoArrivo,codEpisodio,codFilm) VALUES ('SigfridoPraxiolu','Sigfrido','21/06/2021','08:20:29','00:53:45',NULL,'AVEN9')</v>
      </c>
      <c r="Q225" s="11">
        <f t="shared" ca="1" si="47"/>
        <v>0.47984315228972929</v>
      </c>
      <c r="R225" s="10" t="b">
        <f t="shared" ca="1" si="48"/>
        <v>1</v>
      </c>
      <c r="T225" s="9">
        <v>44369</v>
      </c>
      <c r="U225" t="b">
        <f t="shared" ca="1" si="49"/>
        <v>0</v>
      </c>
      <c r="V225" t="b">
        <f t="shared" ca="1" si="50"/>
        <v>0</v>
      </c>
      <c r="W225" t="b">
        <f t="shared" ca="1" si="51"/>
        <v>1</v>
      </c>
    </row>
    <row r="226" spans="1:23" x14ac:dyDescent="0.3">
      <c r="A226" s="1" t="s">
        <v>59</v>
      </c>
      <c r="B226" t="s">
        <v>265</v>
      </c>
      <c r="C226" s="1" t="s">
        <v>334</v>
      </c>
      <c r="D226" t="s">
        <v>379</v>
      </c>
      <c r="E226" s="9">
        <f t="shared" ca="1" si="42"/>
        <v>44124</v>
      </c>
      <c r="F226" s="14" t="str">
        <f t="shared" ca="1" si="43"/>
        <v>20/10/2020</v>
      </c>
      <c r="G226" t="str">
        <f t="shared" ca="1" si="44"/>
        <v>04:40:33</v>
      </c>
      <c r="H226" s="10">
        <f t="shared" ca="1" si="53"/>
        <v>4.4451052682295327E-3</v>
      </c>
      <c r="I226" s="10" t="str">
        <f t="shared" ca="1" si="45"/>
        <v>00:06:24</v>
      </c>
      <c r="J226" t="s">
        <v>1206</v>
      </c>
      <c r="K226" t="s">
        <v>632</v>
      </c>
      <c r="L226" s="13">
        <v>7.3611111111111113E-2</v>
      </c>
      <c r="N226" s="3" t="str">
        <f t="shared" ca="1" si="52"/>
        <v>('GyllesBiscaro','Gyless','20/10/2020','04:40:33','00:06:24',NULL,'AVEN10')</v>
      </c>
      <c r="O226" s="13" t="str">
        <f t="shared" ca="1" si="46"/>
        <v>INSERT INTO VISIONE (nomeAccount,nomeUtente,data,ora,minutoArrivo,codEpisodio,codFilm) VALUES ('GyllesBiscaro','Gyless','20/10/2020','04:40:33','00:06:24',NULL,'AVEN10')</v>
      </c>
      <c r="Q226" s="11">
        <f t="shared" ca="1" si="47"/>
        <v>6.0386335719344597E-2</v>
      </c>
      <c r="R226" s="10" t="b">
        <f t="shared" ca="1" si="48"/>
        <v>1</v>
      </c>
      <c r="T226" s="9">
        <v>44369</v>
      </c>
      <c r="U226" t="b">
        <f t="shared" ca="1" si="49"/>
        <v>0</v>
      </c>
      <c r="V226" t="b">
        <f t="shared" ca="1" si="50"/>
        <v>0</v>
      </c>
      <c r="W226" t="b">
        <f t="shared" ca="1" si="51"/>
        <v>1</v>
      </c>
    </row>
    <row r="227" spans="1:23" x14ac:dyDescent="0.3">
      <c r="A227" s="1" t="s">
        <v>59</v>
      </c>
      <c r="B227" t="s">
        <v>265</v>
      </c>
      <c r="C227" s="1" t="s">
        <v>334</v>
      </c>
      <c r="D227" t="s">
        <v>380</v>
      </c>
      <c r="E227" s="9">
        <f t="shared" ca="1" si="42"/>
        <v>44175</v>
      </c>
      <c r="F227" s="14" t="str">
        <f t="shared" ca="1" si="43"/>
        <v>10/12/2020</v>
      </c>
      <c r="G227" t="str">
        <f t="shared" ca="1" si="44"/>
        <v>05:58:08</v>
      </c>
      <c r="H227" s="10">
        <f t="shared" ca="1" si="53"/>
        <v>3.3794447993856148E-2</v>
      </c>
      <c r="I227" s="10" t="str">
        <f t="shared" ca="1" si="45"/>
        <v>00:48:40</v>
      </c>
      <c r="J227" t="s">
        <v>1206</v>
      </c>
      <c r="K227" t="s">
        <v>633</v>
      </c>
      <c r="L227" s="13">
        <v>7.2916666666666671E-2</v>
      </c>
      <c r="N227" s="3" t="str">
        <f t="shared" ca="1" si="52"/>
        <v>('GyllesBiscaro','Ryan','10/12/2020','05:58:08','00:48:40',NULL,'AVEN11')</v>
      </c>
      <c r="O227" s="13" t="str">
        <f t="shared" ca="1" si="46"/>
        <v>INSERT INTO VISIONE (nomeAccount,nomeUtente,data,ora,minutoArrivo,codEpisodio,codFilm) VALUES ('GyllesBiscaro','Ryan','10/12/2020','05:58:08','00:48:40',NULL,'AVEN11')</v>
      </c>
      <c r="Q227" s="11">
        <f t="shared" ca="1" si="47"/>
        <v>0.46346671534431283</v>
      </c>
      <c r="R227" s="10" t="b">
        <f t="shared" ca="1" si="48"/>
        <v>1</v>
      </c>
      <c r="T227" s="9">
        <v>44369</v>
      </c>
      <c r="U227" t="b">
        <f t="shared" ca="1" si="49"/>
        <v>0</v>
      </c>
      <c r="V227" t="b">
        <f t="shared" ca="1" si="50"/>
        <v>0</v>
      </c>
      <c r="W227" t="b">
        <f t="shared" ca="1" si="51"/>
        <v>1</v>
      </c>
    </row>
    <row r="228" spans="1:23" x14ac:dyDescent="0.3">
      <c r="A228" s="1" t="s">
        <v>57</v>
      </c>
      <c r="B228" t="s">
        <v>264</v>
      </c>
      <c r="C228" s="1" t="s">
        <v>328</v>
      </c>
      <c r="D228" t="s">
        <v>368</v>
      </c>
      <c r="E228" s="9">
        <f t="shared" ca="1" si="42"/>
        <v>43911</v>
      </c>
      <c r="F228" s="14" t="str">
        <f t="shared" ca="1" si="43"/>
        <v>21/03/2020</v>
      </c>
      <c r="G228" t="str">
        <f t="shared" ca="1" si="44"/>
        <v>20:44:54</v>
      </c>
      <c r="H228" s="10">
        <f t="shared" ca="1" si="53"/>
        <v>7.1093718369896974E-2</v>
      </c>
      <c r="I228" s="10" t="str">
        <f t="shared" ca="1" si="45"/>
        <v>01:42:22</v>
      </c>
      <c r="J228" t="s">
        <v>1206</v>
      </c>
      <c r="K228" t="s">
        <v>634</v>
      </c>
      <c r="L228" s="13">
        <v>7.7777777777777779E-2</v>
      </c>
      <c r="N228" s="3" t="str">
        <f t="shared" ca="1" si="52"/>
        <v>('FrancescoGelmini','Francesco','21/03/2020','20:44:54','01:42:22',NULL,'AVEN12')</v>
      </c>
      <c r="O228" s="13" t="str">
        <f t="shared" ca="1" si="46"/>
        <v>INSERT INTO VISIONE (nomeAccount,nomeUtente,data,ora,minutoArrivo,codEpisodio,codFilm) VALUES ('FrancescoGelmini','Francesco','21/03/2020','20:44:54','01:42:22',NULL,'AVEN12')</v>
      </c>
      <c r="Q228" s="11">
        <f t="shared" ca="1" si="47"/>
        <v>0.91406209332724686</v>
      </c>
      <c r="R228" s="10" t="b">
        <f t="shared" ca="1" si="48"/>
        <v>1</v>
      </c>
      <c r="T228" s="9">
        <v>44369</v>
      </c>
      <c r="U228" t="b">
        <f t="shared" ca="1" si="49"/>
        <v>0</v>
      </c>
      <c r="V228" t="b">
        <f t="shared" ca="1" si="50"/>
        <v>0</v>
      </c>
      <c r="W228" t="b">
        <f t="shared" ca="1" si="51"/>
        <v>1</v>
      </c>
    </row>
    <row r="229" spans="1:23" x14ac:dyDescent="0.3">
      <c r="A229" s="1" t="s">
        <v>57</v>
      </c>
      <c r="B229" t="s">
        <v>264</v>
      </c>
      <c r="C229" s="1" t="s">
        <v>328</v>
      </c>
      <c r="D229" t="s">
        <v>381</v>
      </c>
      <c r="E229" s="9">
        <f t="shared" ca="1" si="42"/>
        <v>44202</v>
      </c>
      <c r="F229" s="14" t="str">
        <f t="shared" ca="1" si="43"/>
        <v>06/01/2021</v>
      </c>
      <c r="G229" t="str">
        <f t="shared" ca="1" si="44"/>
        <v>12:36:02</v>
      </c>
      <c r="H229" s="10">
        <f t="shared" ca="1" si="53"/>
        <v>2.5052667494052338E-2</v>
      </c>
      <c r="I229" s="10" t="str">
        <f t="shared" ca="1" si="45"/>
        <v>00:36:05</v>
      </c>
      <c r="J229" t="s">
        <v>1206</v>
      </c>
      <c r="K229" t="s">
        <v>635</v>
      </c>
      <c r="L229" s="13">
        <v>7.0833333333333331E-2</v>
      </c>
      <c r="N229" s="3" t="str">
        <f t="shared" ca="1" si="52"/>
        <v>('FrancescoGelmini','Gianluca','06/01/2021','12:36:02','00:36:05',NULL,'AVEN13')</v>
      </c>
      <c r="O229" s="13" t="str">
        <f t="shared" ca="1" si="46"/>
        <v>INSERT INTO VISIONE (nomeAccount,nomeUtente,data,ora,minutoArrivo,codEpisodio,codFilm) VALUES ('FrancescoGelmini','Gianluca','06/01/2021','12:36:02','00:36:05',NULL,'AVEN13')</v>
      </c>
      <c r="Q229" s="11">
        <f t="shared" ca="1" si="47"/>
        <v>0.35368471756309183</v>
      </c>
      <c r="R229" s="10" t="b">
        <f t="shared" ca="1" si="48"/>
        <v>1</v>
      </c>
      <c r="T229" s="9">
        <v>44369</v>
      </c>
      <c r="U229" t="b">
        <f t="shared" ca="1" si="49"/>
        <v>0</v>
      </c>
      <c r="V229" t="b">
        <f t="shared" ca="1" si="50"/>
        <v>0</v>
      </c>
      <c r="W229" t="b">
        <f t="shared" ca="1" si="51"/>
        <v>1</v>
      </c>
    </row>
    <row r="230" spans="1:23" x14ac:dyDescent="0.3">
      <c r="F230" s="12"/>
      <c r="Q230" s="11"/>
    </row>
    <row r="231" spans="1:23" x14ac:dyDescent="0.3">
      <c r="Q231" s="11"/>
    </row>
    <row r="232" spans="1:23" x14ac:dyDescent="0.3">
      <c r="Q232" s="11"/>
    </row>
    <row r="233" spans="1:23" x14ac:dyDescent="0.3">
      <c r="Q233" s="11"/>
    </row>
    <row r="234" spans="1:23" x14ac:dyDescent="0.3">
      <c r="Q234" s="11"/>
    </row>
    <row r="235" spans="1:23" x14ac:dyDescent="0.3">
      <c r="Q235" s="11"/>
    </row>
    <row r="236" spans="1:23" x14ac:dyDescent="0.3">
      <c r="Q236" s="11"/>
    </row>
    <row r="237" spans="1:23" x14ac:dyDescent="0.3">
      <c r="Q237" s="11"/>
    </row>
    <row r="238" spans="1:23" x14ac:dyDescent="0.3">
      <c r="Q238" s="11"/>
    </row>
    <row r="239" spans="1:23" x14ac:dyDescent="0.3">
      <c r="Q239" s="11"/>
    </row>
    <row r="240" spans="1:23" x14ac:dyDescent="0.3">
      <c r="Q240" s="11"/>
    </row>
    <row r="241" spans="17:17" x14ac:dyDescent="0.3">
      <c r="Q241" s="11"/>
    </row>
    <row r="242" spans="17:17" x14ac:dyDescent="0.3">
      <c r="Q242" s="11"/>
    </row>
    <row r="243" spans="17:17" x14ac:dyDescent="0.3">
      <c r="Q243" s="11"/>
    </row>
    <row r="244" spans="17:17" x14ac:dyDescent="0.3">
      <c r="Q244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opLeftCell="G1" zoomScale="106" zoomScaleNormal="115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723</v>
      </c>
      <c r="B1" t="s">
        <v>682</v>
      </c>
      <c r="C1" t="s">
        <v>722</v>
      </c>
      <c r="D1" t="s">
        <v>724</v>
      </c>
      <c r="E1" t="s">
        <v>727</v>
      </c>
      <c r="F1" t="s">
        <v>725</v>
      </c>
    </row>
    <row r="2" spans="1:8" x14ac:dyDescent="0.3">
      <c r="A2" t="s">
        <v>730</v>
      </c>
      <c r="B2" t="s">
        <v>728</v>
      </c>
      <c r="C2" t="s">
        <v>729</v>
      </c>
      <c r="D2">
        <v>1</v>
      </c>
      <c r="E2">
        <v>0</v>
      </c>
      <c r="F2" t="s">
        <v>726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(",$A$1,",",$B$1,",",$C$1,",",$D$1,",",$E$1,",",$F$1,")"," VALUES ",G2)</f>
        <v>INSERT INTO CAST (codArtista,nome,cognome,attore,regista,nomePersonaggio) VALUES ('ATT31','Jim','Cummings',1,0,'Winnie The Pooh')</v>
      </c>
    </row>
    <row r="3" spans="1:8" x14ac:dyDescent="0.3">
      <c r="A3" t="s">
        <v>755</v>
      </c>
      <c r="B3" t="s">
        <v>732</v>
      </c>
      <c r="C3" t="s">
        <v>733</v>
      </c>
      <c r="D3">
        <v>1</v>
      </c>
      <c r="E3">
        <v>0</v>
      </c>
      <c r="F3" t="s">
        <v>734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(",$A$1,",",$B$1,",",$C$1,",",$D$1,",",$E$1,",",$F$1,")"," VALUES ",G3)</f>
        <v>INSERT INTO CAST (codArtista,nome,cognome,attore,regista,nomePersonaggio) VALUES ('ATT32','Bud','Luckey',1,0,'Eeyore')</v>
      </c>
    </row>
    <row r="4" spans="1:8" x14ac:dyDescent="0.3">
      <c r="A4" t="s">
        <v>756</v>
      </c>
      <c r="B4" t="s">
        <v>735</v>
      </c>
      <c r="C4" t="s">
        <v>736</v>
      </c>
      <c r="D4">
        <v>1</v>
      </c>
      <c r="E4">
        <v>0</v>
      </c>
      <c r="F4" t="s">
        <v>737</v>
      </c>
      <c r="G4" t="str">
        <f t="shared" si="0"/>
        <v>('ATT33','Craig','Ferguson',1,0,'Owl')</v>
      </c>
      <c r="H4" t="str">
        <f t="shared" si="1"/>
        <v>INSERT INTO CAST (codArtista,nome,cognome,attore,regista,nomePersonaggio) VALUES ('ATT33','Craig','Ferguson',1,0,'Owl')</v>
      </c>
    </row>
    <row r="5" spans="1:8" x14ac:dyDescent="0.3">
      <c r="A5" t="s">
        <v>766</v>
      </c>
      <c r="B5" t="s">
        <v>770</v>
      </c>
      <c r="C5" t="s">
        <v>769</v>
      </c>
      <c r="D5">
        <v>1</v>
      </c>
      <c r="E5">
        <v>0</v>
      </c>
      <c r="F5" t="s">
        <v>532</v>
      </c>
      <c r="G5" t="str">
        <f t="shared" si="0"/>
        <v>('ATT34','John','C. Reilly',1,0,'Ralph Spaccatutto')</v>
      </c>
      <c r="H5" t="str">
        <f t="shared" si="1"/>
        <v>INSERT INTO CAST (codArtista,nome,cognome,attore,regista,nomePersonaggio) VALUES ('ATT34','John','C. Reilly',1,0,'Ralph Spaccatutto')</v>
      </c>
    </row>
    <row r="6" spans="1:8" x14ac:dyDescent="0.3">
      <c r="A6" t="s">
        <v>767</v>
      </c>
      <c r="B6" t="s">
        <v>773</v>
      </c>
      <c r="C6" t="s">
        <v>771</v>
      </c>
      <c r="D6">
        <v>1</v>
      </c>
      <c r="E6">
        <v>0</v>
      </c>
      <c r="F6" t="s">
        <v>784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(codArtista,nome,cognome,attore,regista,nomePersonaggio) VALUES ('ATT35','Sarah','Silverman',1,0,'Vanellope von Schweetz')</v>
      </c>
    </row>
    <row r="7" spans="1:8" x14ac:dyDescent="0.3">
      <c r="A7" t="s">
        <v>768</v>
      </c>
      <c r="B7" t="s">
        <v>774</v>
      </c>
      <c r="C7" t="s">
        <v>772</v>
      </c>
      <c r="D7">
        <v>1</v>
      </c>
      <c r="E7">
        <v>0</v>
      </c>
      <c r="F7" t="s">
        <v>785</v>
      </c>
      <c r="G7" t="str">
        <f t="shared" si="0"/>
        <v>('ATT36','Jack','McBrayer',1,0,'Felix Aggiustatutto')</v>
      </c>
      <c r="H7" t="str">
        <f t="shared" si="1"/>
        <v>INSERT INTO CAST (codArtista,nome,cognome,attore,regista,nomePersonaggio) VALUES ('ATT36','Jack','McBrayer',1,0,'Felix Aggiustatutto')</v>
      </c>
    </row>
    <row r="8" spans="1:8" x14ac:dyDescent="0.3">
      <c r="A8" t="s">
        <v>775</v>
      </c>
      <c r="B8" t="s">
        <v>798</v>
      </c>
      <c r="C8" t="s">
        <v>795</v>
      </c>
      <c r="D8">
        <v>1</v>
      </c>
      <c r="E8">
        <v>0</v>
      </c>
      <c r="F8" t="s">
        <v>792</v>
      </c>
      <c r="G8" t="str">
        <f t="shared" si="0"/>
        <v>('ATT37','Kristen','Bell',1,0,'Anna')</v>
      </c>
      <c r="H8" t="str">
        <f t="shared" si="1"/>
        <v>INSERT INTO CAST (codArtista,nome,cognome,attore,regista,nomePersonaggio) VALUES ('ATT37','Kristen','Bell',1,0,'Anna')</v>
      </c>
    </row>
    <row r="9" spans="1:8" x14ac:dyDescent="0.3">
      <c r="A9" t="s">
        <v>776</v>
      </c>
      <c r="B9" t="s">
        <v>799</v>
      </c>
      <c r="C9" t="s">
        <v>796</v>
      </c>
      <c r="D9">
        <v>1</v>
      </c>
      <c r="E9">
        <v>0</v>
      </c>
      <c r="F9" t="s">
        <v>793</v>
      </c>
      <c r="G9" t="str">
        <f t="shared" si="0"/>
        <v>('ATT38','Idina','Menzel',1,0,'Elsa')</v>
      </c>
      <c r="H9" t="str">
        <f t="shared" si="1"/>
        <v>INSERT INTO CAST (codArtista,nome,cognome,attore,regista,nomePersonaggio) VALUES ('ATT38','Idina','Menzel',1,0,'Elsa')</v>
      </c>
    </row>
    <row r="10" spans="1:8" x14ac:dyDescent="0.3">
      <c r="A10" t="s">
        <v>777</v>
      </c>
      <c r="B10" t="s">
        <v>800</v>
      </c>
      <c r="C10" t="s">
        <v>797</v>
      </c>
      <c r="D10">
        <v>1</v>
      </c>
      <c r="E10">
        <v>0</v>
      </c>
      <c r="F10" t="s">
        <v>794</v>
      </c>
      <c r="G10" t="str">
        <f t="shared" si="0"/>
        <v>('ATT39','Jonathan','Groff',1,0,'Kristoff')</v>
      </c>
      <c r="H10" t="str">
        <f t="shared" si="1"/>
        <v>INSERT INTO CAST (codArtista,nome,cognome,attore,regista,nomePersonaggio) VALUES ('ATT39','Jonathan','Groff',1,0,'Kristoff')</v>
      </c>
    </row>
    <row r="11" spans="1:8" x14ac:dyDescent="0.3">
      <c r="A11" t="s">
        <v>778</v>
      </c>
      <c r="B11" t="s">
        <v>380</v>
      </c>
      <c r="C11" t="s">
        <v>805</v>
      </c>
      <c r="D11">
        <v>1</v>
      </c>
      <c r="E11">
        <v>0</v>
      </c>
      <c r="F11" t="s">
        <v>802</v>
      </c>
      <c r="G11" t="str">
        <f t="shared" si="0"/>
        <v>('ATT40','Ryan','Potter',1,0,'Hiro Hamada')</v>
      </c>
      <c r="H11" t="str">
        <f t="shared" si="1"/>
        <v>INSERT INTO CAST (codArtista,nome,cognome,attore,regista,nomePersonaggio) VALUES ('ATT40','Ryan','Potter',1,0,'Hiro Hamada')</v>
      </c>
    </row>
    <row r="12" spans="1:8" x14ac:dyDescent="0.3">
      <c r="A12" t="s">
        <v>779</v>
      </c>
      <c r="B12" t="s">
        <v>808</v>
      </c>
      <c r="C12" t="s">
        <v>806</v>
      </c>
      <c r="D12">
        <v>1</v>
      </c>
      <c r="E12">
        <v>0</v>
      </c>
      <c r="F12" t="s">
        <v>803</v>
      </c>
      <c r="G12" t="str">
        <f t="shared" si="0"/>
        <v>('ATT41','Scott','Adsit',1,0,'Baymax')</v>
      </c>
      <c r="H12" t="str">
        <f t="shared" si="1"/>
        <v>INSERT INTO CAST (codArtista,nome,cognome,attore,regista,nomePersonaggio) VALUES ('ATT41','Scott','Adsit',1,0,'Baymax')</v>
      </c>
    </row>
    <row r="13" spans="1:8" x14ac:dyDescent="0.3">
      <c r="A13" t="s">
        <v>780</v>
      </c>
      <c r="B13" t="s">
        <v>809</v>
      </c>
      <c r="C13" t="s">
        <v>807</v>
      </c>
      <c r="D13">
        <v>1</v>
      </c>
      <c r="E13">
        <v>0</v>
      </c>
      <c r="F13" t="s">
        <v>804</v>
      </c>
      <c r="G13" t="str">
        <f t="shared" si="0"/>
        <v>('ATT42','T. J. ','Miller',1,0,'Fred')</v>
      </c>
      <c r="H13" t="str">
        <f t="shared" si="1"/>
        <v>INSERT INTO CAST (codArtista,nome,cognome,attore,regista,nomePersonaggio) VALUES ('ATT42','T. J. ','Miller',1,0,'Fred')</v>
      </c>
    </row>
    <row r="14" spans="1:8" x14ac:dyDescent="0.3">
      <c r="A14" t="s">
        <v>781</v>
      </c>
      <c r="B14" t="s">
        <v>819</v>
      </c>
      <c r="C14" t="s">
        <v>816</v>
      </c>
      <c r="D14">
        <v>1</v>
      </c>
      <c r="E14">
        <v>0</v>
      </c>
      <c r="F14" t="s">
        <v>813</v>
      </c>
      <c r="G14" t="str">
        <f t="shared" si="0"/>
        <v>('ATT43','Ginnifer','Goodwin',1,0,'Judy Hoops')</v>
      </c>
      <c r="H14" t="str">
        <f t="shared" si="1"/>
        <v>INSERT INTO CAST (codArtista,nome,cognome,attore,regista,nomePersonaggio) VALUES ('ATT43','Ginnifer','Goodwin',1,0,'Judy Hoops')</v>
      </c>
    </row>
    <row r="15" spans="1:8" x14ac:dyDescent="0.3">
      <c r="A15" t="s">
        <v>782</v>
      </c>
      <c r="B15" t="s">
        <v>820</v>
      </c>
      <c r="C15" t="s">
        <v>817</v>
      </c>
      <c r="D15">
        <v>1</v>
      </c>
      <c r="E15">
        <v>0</v>
      </c>
      <c r="F15" t="s">
        <v>814</v>
      </c>
      <c r="G15" t="str">
        <f t="shared" si="0"/>
        <v>('ATT44','Jason','Bateman',1,0,'Nick Wilde')</v>
      </c>
      <c r="H15" t="str">
        <f t="shared" si="1"/>
        <v>INSERT INTO CAST (codArtista,nome,cognome,attore,regista,nomePersonaggio) VALUES ('ATT44','Jason','Bateman',1,0,'Nick Wilde')</v>
      </c>
    </row>
    <row r="16" spans="1:8" x14ac:dyDescent="0.3">
      <c r="A16" t="s">
        <v>783</v>
      </c>
      <c r="B16" t="s">
        <v>821</v>
      </c>
      <c r="C16" t="s">
        <v>818</v>
      </c>
      <c r="D16">
        <v>1</v>
      </c>
      <c r="E16">
        <v>0</v>
      </c>
      <c r="F16" t="s">
        <v>815</v>
      </c>
      <c r="G16" t="str">
        <f t="shared" si="0"/>
        <v>('ATT45','Idris','Elba',1,0,'Capitano Bogo')</v>
      </c>
      <c r="H16" t="str">
        <f t="shared" si="1"/>
        <v>INSERT INTO CAST (codArtista,nome,cognome,attore,regista,nomePersonaggio) VALUES ('ATT45','Idris','Elba',1,0,'Capitano Bogo')</v>
      </c>
    </row>
    <row r="17" spans="1:8" x14ac:dyDescent="0.3">
      <c r="A17" t="s">
        <v>829</v>
      </c>
      <c r="B17" t="s">
        <v>840</v>
      </c>
      <c r="C17" t="s">
        <v>837</v>
      </c>
      <c r="D17">
        <v>1</v>
      </c>
      <c r="E17">
        <v>0</v>
      </c>
      <c r="F17" t="s">
        <v>836</v>
      </c>
      <c r="G17" t="str">
        <f t="shared" si="0"/>
        <v>('ATT46','Auli','Cravalho',1,0,'Vaiana Waialiki')</v>
      </c>
      <c r="H17" t="str">
        <f t="shared" si="1"/>
        <v>INSERT INTO CAST (codArtista,nome,cognome,attore,regista,nomePersonaggio) VALUES ('ATT46','Auli','Cravalho',1,0,'Vaiana Waialiki')</v>
      </c>
    </row>
    <row r="18" spans="1:8" x14ac:dyDescent="0.3">
      <c r="A18" t="s">
        <v>830</v>
      </c>
      <c r="B18" t="s">
        <v>838</v>
      </c>
      <c r="C18" t="s">
        <v>839</v>
      </c>
      <c r="D18">
        <v>1</v>
      </c>
      <c r="E18">
        <v>0</v>
      </c>
      <c r="F18" t="s">
        <v>832</v>
      </c>
      <c r="G18" t="str">
        <f t="shared" si="0"/>
        <v>('ATT47','Dwayne','Johnson',1,0,'Maui')</v>
      </c>
      <c r="H18" t="str">
        <f t="shared" si="1"/>
        <v>INSERT INTO CAST (codArtista,nome,cognome,attore,regista,nomePersonaggio) VALUES ('ATT47','Dwayne','Johnson',1,0,'Maui')</v>
      </c>
    </row>
    <row r="19" spans="1:8" x14ac:dyDescent="0.3">
      <c r="A19" t="s">
        <v>831</v>
      </c>
      <c r="B19" t="s">
        <v>835</v>
      </c>
      <c r="C19" t="s">
        <v>834</v>
      </c>
      <c r="D19">
        <v>1</v>
      </c>
      <c r="E19">
        <v>0</v>
      </c>
      <c r="F19" t="s">
        <v>833</v>
      </c>
      <c r="G19" t="str">
        <f t="shared" si="0"/>
        <v>('ATT48','Temuera','Morrison',1,0,'Tui Waialiki')</v>
      </c>
      <c r="H19" t="str">
        <f t="shared" si="1"/>
        <v>INSERT INTO CAST (codArtista,nome,cognome,attore,regista,nomePersonaggio) VALUES ('ATT48','Temuera','Morrison',1,0,'Tui Waialiki')</v>
      </c>
    </row>
    <row r="20" spans="1:8" x14ac:dyDescent="0.3">
      <c r="A20" t="s">
        <v>843</v>
      </c>
      <c r="B20" t="s">
        <v>848</v>
      </c>
      <c r="C20" t="s">
        <v>847</v>
      </c>
      <c r="D20">
        <v>1</v>
      </c>
      <c r="E20">
        <v>0</v>
      </c>
      <c r="F20" t="s">
        <v>846</v>
      </c>
      <c r="G20" t="str">
        <f t="shared" si="0"/>
        <v>('ATT49','Gal','Gadot',1,0,'Shank')</v>
      </c>
      <c r="H20" t="str">
        <f t="shared" si="1"/>
        <v>INSERT INTO CAST (codArtista,nome,cognome,attore,regista,nomePersonaggio) VALUES ('ATT49','Gal','Gadot',1,0,'Shank')</v>
      </c>
    </row>
    <row r="21" spans="1:8" x14ac:dyDescent="0.3">
      <c r="A21" t="s">
        <v>844</v>
      </c>
      <c r="B21" t="s">
        <v>851</v>
      </c>
      <c r="C21" t="s">
        <v>852</v>
      </c>
      <c r="D21">
        <v>1</v>
      </c>
      <c r="E21">
        <v>0</v>
      </c>
      <c r="F21" t="s">
        <v>850</v>
      </c>
      <c r="G21" t="str">
        <f t="shared" si="0"/>
        <v>('ATT50','Josh','Gad',1,0,'Olaf')</v>
      </c>
      <c r="H21" t="str">
        <f t="shared" si="1"/>
        <v>INSERT INTO CAST (codArtista,nome,cognome,attore,regista,nomePersonaggio) VALUES ('ATT50','Josh','Gad',1,0,'Olaf')</v>
      </c>
    </row>
    <row r="22" spans="1:8" x14ac:dyDescent="0.3">
      <c r="A22" t="s">
        <v>845</v>
      </c>
      <c r="B22" t="s">
        <v>876</v>
      </c>
      <c r="C22" t="s">
        <v>877</v>
      </c>
      <c r="D22">
        <v>1</v>
      </c>
      <c r="E22">
        <v>0</v>
      </c>
      <c r="F22" t="s">
        <v>873</v>
      </c>
      <c r="G22" t="str">
        <f t="shared" si="0"/>
        <v>('ATT51','Daniel','Radcliffe',1,0,'Harry Potter')</v>
      </c>
      <c r="H22" t="str">
        <f t="shared" si="1"/>
        <v>INSERT INTO CAST (codArtista,nome,cognome,attore,regista,nomePersonaggio) VALUES ('ATT51','Daniel','Radcliffe',1,0,'Harry Potter')</v>
      </c>
    </row>
    <row r="23" spans="1:8" x14ac:dyDescent="0.3">
      <c r="A23" t="s">
        <v>849</v>
      </c>
      <c r="B23" t="s">
        <v>879</v>
      </c>
      <c r="C23" t="s">
        <v>880</v>
      </c>
      <c r="D23">
        <v>1</v>
      </c>
      <c r="E23">
        <v>0</v>
      </c>
      <c r="F23" t="s">
        <v>874</v>
      </c>
      <c r="G23" t="str">
        <f t="shared" si="0"/>
        <v>('ATT52','Rupert','Grint',1,0,'Ron Weasley')</v>
      </c>
      <c r="H23" t="str">
        <f t="shared" si="1"/>
        <v>INSERT INTO CAST (codArtista,nome,cognome,attore,regista,nomePersonaggio) VALUES ('ATT52','Rupert','Grint',1,0,'Ron Weasley')</v>
      </c>
    </row>
    <row r="24" spans="1:8" x14ac:dyDescent="0.3">
      <c r="A24" t="s">
        <v>865</v>
      </c>
      <c r="B24" t="s">
        <v>866</v>
      </c>
      <c r="C24" t="s">
        <v>878</v>
      </c>
      <c r="D24">
        <v>1</v>
      </c>
      <c r="E24">
        <v>0</v>
      </c>
      <c r="F24" t="s">
        <v>875</v>
      </c>
      <c r="G24" t="str">
        <f t="shared" si="0"/>
        <v>('ATT53','Emma','Watson ',1,0,'Hermione Granger')</v>
      </c>
      <c r="H24" t="str">
        <f t="shared" si="1"/>
        <v>INSERT INTO CAST (codArtista,nome,cognome,attore,regista,nomePersonaggio) VALUES ('ATT53','Emma','Watson ',1,0,'Hermione Granger')</v>
      </c>
    </row>
    <row r="25" spans="1:8" x14ac:dyDescent="0.3">
      <c r="A25" t="s">
        <v>868</v>
      </c>
      <c r="B25" t="s">
        <v>881</v>
      </c>
      <c r="C25" t="s">
        <v>884</v>
      </c>
      <c r="D25">
        <v>1</v>
      </c>
      <c r="E25">
        <v>0</v>
      </c>
      <c r="F25" t="s">
        <v>881</v>
      </c>
      <c r="G25" t="str">
        <f t="shared" si="0"/>
        <v>('ATT54','Katie','Featherston',1,0,'Katie')</v>
      </c>
      <c r="H25" t="str">
        <f t="shared" si="1"/>
        <v>INSERT INTO CAST (codArtista,nome,cognome,attore,regista,nomePersonaggio) VALUES ('ATT54','Katie','Featherston',1,0,'Katie')</v>
      </c>
    </row>
    <row r="26" spans="1:8" x14ac:dyDescent="0.3">
      <c r="A26" t="s">
        <v>869</v>
      </c>
      <c r="B26" t="s">
        <v>882</v>
      </c>
      <c r="C26" t="s">
        <v>883</v>
      </c>
      <c r="D26">
        <v>1</v>
      </c>
      <c r="E26">
        <v>0</v>
      </c>
      <c r="F26" t="s">
        <v>882</v>
      </c>
      <c r="G26" t="str">
        <f t="shared" si="0"/>
        <v>('ATT55','Micah','Sloat',1,0,'Micah')</v>
      </c>
      <c r="H26" t="str">
        <f t="shared" si="1"/>
        <v>INSERT INTO CAST (codArtista,nome,cognome,attore,regista,nomePersonaggio) VALUES ('ATT55','Micah','Sloat',1,0,'Micah')</v>
      </c>
    </row>
    <row r="27" spans="1:8" x14ac:dyDescent="0.3">
      <c r="A27" t="s">
        <v>870</v>
      </c>
      <c r="B27" t="s">
        <v>798</v>
      </c>
      <c r="C27" t="s">
        <v>890</v>
      </c>
      <c r="D27">
        <v>1</v>
      </c>
      <c r="E27">
        <v>0</v>
      </c>
      <c r="F27" t="s">
        <v>894</v>
      </c>
      <c r="G27" t="str">
        <f t="shared" si="0"/>
        <v>('ATT56','Kristen','Stewart',1,0,'Isabella Swan')</v>
      </c>
      <c r="H27" t="str">
        <f t="shared" si="1"/>
        <v>INSERT INTO CAST (codArtista,nome,cognome,attore,regista,nomePersonaggio) VALUES ('ATT56','Kristen','Stewart',1,0,'Isabella Swan')</v>
      </c>
    </row>
    <row r="28" spans="1:8" x14ac:dyDescent="0.3">
      <c r="A28" t="s">
        <v>871</v>
      </c>
      <c r="B28" t="s">
        <v>896</v>
      </c>
      <c r="C28" t="s">
        <v>891</v>
      </c>
      <c r="D28">
        <v>1</v>
      </c>
      <c r="E28">
        <v>0</v>
      </c>
      <c r="F28" t="s">
        <v>895</v>
      </c>
      <c r="G28" t="str">
        <f t="shared" si="0"/>
        <v>('ATT57','Robert','Pattinsion',1,0,'Edward Cullen')</v>
      </c>
      <c r="H28" t="str">
        <f t="shared" si="1"/>
        <v>INSERT INTO CAST (codArtista,nome,cognome,attore,regista,nomePersonaggio) VALUES ('ATT57','Robert','Pattinsion',1,0,'Edward Cullen')</v>
      </c>
    </row>
    <row r="29" spans="1:8" x14ac:dyDescent="0.3">
      <c r="A29" t="s">
        <v>872</v>
      </c>
      <c r="B29" t="s">
        <v>897</v>
      </c>
      <c r="C29" t="s">
        <v>892</v>
      </c>
      <c r="D29">
        <v>1</v>
      </c>
      <c r="E29">
        <v>0</v>
      </c>
      <c r="F29" t="s">
        <v>893</v>
      </c>
      <c r="G29" t="str">
        <f t="shared" si="0"/>
        <v>('ATT58','Taylor','Lautner',1,0,'Jacob Black')</v>
      </c>
      <c r="H29" t="str">
        <f t="shared" si="1"/>
        <v>INSERT INTO CAST (codArtista,nome,cognome,attore,regista,nomePersonaggio) VALUES ('ATT58','Taylor','Lautner',1,0,'Jacob Black')</v>
      </c>
    </row>
    <row r="30" spans="1:8" x14ac:dyDescent="0.3">
      <c r="A30" t="s">
        <v>885</v>
      </c>
      <c r="B30" t="s">
        <v>896</v>
      </c>
      <c r="C30" t="s">
        <v>898</v>
      </c>
      <c r="D30">
        <v>1</v>
      </c>
      <c r="E30">
        <v>0</v>
      </c>
      <c r="F30" t="s">
        <v>899</v>
      </c>
      <c r="G30" t="str">
        <f t="shared" si="0"/>
        <v>('ATT59','Robert','Downey Jr',1,0,'Tony Stark')</v>
      </c>
      <c r="H30" t="str">
        <f t="shared" si="1"/>
        <v>INSERT INTO CAST (codArtista,nome,cognome,attore,regista,nomePersonaggio) VALUES ('ATT59','Robert','Downey Jr',1,0,'Tony Stark')</v>
      </c>
    </row>
    <row r="31" spans="1:8" x14ac:dyDescent="0.3">
      <c r="A31" t="s">
        <v>886</v>
      </c>
      <c r="B31" t="s">
        <v>790</v>
      </c>
      <c r="C31" t="s">
        <v>910</v>
      </c>
      <c r="D31">
        <v>1</v>
      </c>
      <c r="E31">
        <v>0</v>
      </c>
      <c r="F31" t="s">
        <v>902</v>
      </c>
      <c r="G31" t="str">
        <f t="shared" si="0"/>
        <v>('ATT60','Chris','Hemsworth',1,0,'Thor')</v>
      </c>
      <c r="H31" t="str">
        <f t="shared" si="1"/>
        <v>INSERT INTO CAST (codArtista,nome,cognome,attore,regista,nomePersonaggio) VALUES ('ATT60','Chris','Hemsworth',1,0,'Thor')</v>
      </c>
    </row>
    <row r="32" spans="1:8" x14ac:dyDescent="0.3">
      <c r="A32" t="s">
        <v>887</v>
      </c>
      <c r="B32" t="s">
        <v>921</v>
      </c>
      <c r="C32" t="s">
        <v>922</v>
      </c>
      <c r="D32">
        <v>1</v>
      </c>
      <c r="E32">
        <v>0</v>
      </c>
      <c r="F32" t="s">
        <v>903</v>
      </c>
      <c r="G32" t="str">
        <f t="shared" si="0"/>
        <v>('ATT61','Mark','Ruffalo',1,0,'Bruce Banner')</v>
      </c>
      <c r="H32" t="str">
        <f t="shared" si="1"/>
        <v>INSERT INTO CAST (codArtista,nome,cognome,attore,regista,nomePersonaggio) VALUES ('ATT61','Mark','Ruffalo',1,0,'Bruce Banner')</v>
      </c>
    </row>
    <row r="33" spans="1:8" x14ac:dyDescent="0.3">
      <c r="A33" t="s">
        <v>888</v>
      </c>
      <c r="D33">
        <v>1</v>
      </c>
      <c r="E33">
        <v>0</v>
      </c>
      <c r="F33" t="s">
        <v>904</v>
      </c>
      <c r="G33" t="str">
        <f t="shared" si="0"/>
        <v>('ATT62','','',1,0,'Steven Strange')</v>
      </c>
      <c r="H33" t="str">
        <f t="shared" si="1"/>
        <v>INSERT INTO CAST (codArtista,nome,cognome,attore,regista,nomePersonaggio) VALUES ('ATT62','','',1,0,'Steven Strange')</v>
      </c>
    </row>
    <row r="34" spans="1:8" x14ac:dyDescent="0.3">
      <c r="A34" t="s">
        <v>906</v>
      </c>
      <c r="B34" t="s">
        <v>925</v>
      </c>
      <c r="C34" t="s">
        <v>924</v>
      </c>
      <c r="D34">
        <v>1</v>
      </c>
      <c r="E34">
        <v>0</v>
      </c>
      <c r="F34" t="s">
        <v>926</v>
      </c>
      <c r="G34" t="str">
        <f t="shared" si="0"/>
        <v>('ATT63','Paul','Rudd',1,0,'Scott Lang')</v>
      </c>
      <c r="H34" t="str">
        <f t="shared" si="1"/>
        <v>INSERT INTO CAST (codArtista,nome,cognome,attore,regista,nomePersonaggio) VALUES ('ATT63','Paul','Rudd',1,0,'Scott Lang')</v>
      </c>
    </row>
    <row r="35" spans="1:8" x14ac:dyDescent="0.3">
      <c r="A35" t="s">
        <v>907</v>
      </c>
      <c r="B35" t="s">
        <v>790</v>
      </c>
      <c r="C35" t="s">
        <v>911</v>
      </c>
      <c r="D35">
        <v>1</v>
      </c>
      <c r="E35">
        <v>0</v>
      </c>
      <c r="F35" t="s">
        <v>905</v>
      </c>
      <c r="G35" t="str">
        <f t="shared" si="0"/>
        <v>('ATT64','Chris','Evans',1,0,'Steve Rogers')</v>
      </c>
      <c r="H35" t="str">
        <f t="shared" si="1"/>
        <v>INSERT INTO CAST (codArtista,nome,cognome,attore,regista,nomePersonaggio) VALUES ('ATT64','Chris','Evans',1,0,'Steve Rogers')</v>
      </c>
    </row>
    <row r="36" spans="1:8" x14ac:dyDescent="0.3">
      <c r="A36" t="s">
        <v>731</v>
      </c>
      <c r="B36" t="s">
        <v>749</v>
      </c>
      <c r="C36" t="s">
        <v>743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(codArtista,nome,cognome,attore,regista,nomePersonaggio) VALUES ('REG12','Oren','Peli',0,1,'')</v>
      </c>
    </row>
    <row r="37" spans="1:8" x14ac:dyDescent="0.3">
      <c r="A37" t="s">
        <v>738</v>
      </c>
      <c r="B37" s="2" t="s">
        <v>750</v>
      </c>
      <c r="C37" t="s">
        <v>744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(codArtista,nome,cognome,attore,regista,nomePersonaggio) VALUES ('REG13','Tod','Williams',0,1,'')</v>
      </c>
    </row>
    <row r="38" spans="1:8" x14ac:dyDescent="0.3">
      <c r="A38" t="s">
        <v>739</v>
      </c>
      <c r="B38" s="2" t="s">
        <v>751</v>
      </c>
      <c r="C38" t="s">
        <v>745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(codArtista,nome,cognome,attore,regista,nomePersonaggio) VALUES ('REG14','Ariel','Schulman',0,1,'')</v>
      </c>
    </row>
    <row r="39" spans="1:8" x14ac:dyDescent="0.3">
      <c r="A39" t="s">
        <v>740</v>
      </c>
      <c r="B39" s="2" t="s">
        <v>752</v>
      </c>
      <c r="C39" t="s">
        <v>746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(codArtista,nome,cognome,attore,regista,nomePersonaggio) VALUES ('REG15','Henry','Joost',0,1,'')</v>
      </c>
    </row>
    <row r="40" spans="1:8" x14ac:dyDescent="0.3">
      <c r="A40" t="s">
        <v>741</v>
      </c>
      <c r="B40" s="2" t="s">
        <v>753</v>
      </c>
      <c r="C40" t="s">
        <v>747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(codArtista,nome,cognome,attore,regista,nomePersonaggio) VALUES ('REG16','Christopher','Landon',0,1,'')</v>
      </c>
    </row>
    <row r="41" spans="1:8" x14ac:dyDescent="0.3">
      <c r="A41" t="s">
        <v>742</v>
      </c>
      <c r="B41" s="2" t="s">
        <v>754</v>
      </c>
      <c r="C41" t="s">
        <v>748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(codArtista,nome,cognome,attore,regista,nomePersonaggio) VALUES ('REG17','Gregory','Plotkin',0,1,'')</v>
      </c>
    </row>
    <row r="42" spans="1:8" x14ac:dyDescent="0.3">
      <c r="A42" t="s">
        <v>757</v>
      </c>
      <c r="B42" t="s">
        <v>761</v>
      </c>
      <c r="C42" t="s">
        <v>759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(codArtista,nome,cognome,attore,regista,nomePersonaggio) VALUES ('REG18','Stephen','Anderson',0,1,'')</v>
      </c>
    </row>
    <row r="43" spans="1:8" x14ac:dyDescent="0.3">
      <c r="A43" t="s">
        <v>758</v>
      </c>
      <c r="B43" t="s">
        <v>762</v>
      </c>
      <c r="C43" t="s">
        <v>760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(codArtista,nome,cognome,attore,regista,nomePersonaggio) VALUES ('REG19','Don','Hall',0,1,'')</v>
      </c>
    </row>
    <row r="44" spans="1:8" x14ac:dyDescent="0.3">
      <c r="A44" t="s">
        <v>765</v>
      </c>
      <c r="B44" s="2" t="s">
        <v>763</v>
      </c>
      <c r="C44" t="s">
        <v>764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(codArtista,nome,cognome,attore,regista,nomePersonaggio) VALUES ('REG20','Rich','Moore',0,1,'')</v>
      </c>
    </row>
    <row r="45" spans="1:8" x14ac:dyDescent="0.3">
      <c r="A45" t="s">
        <v>786</v>
      </c>
      <c r="B45" t="s">
        <v>790</v>
      </c>
      <c r="C45" t="s">
        <v>791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(codArtista,nome,cognome,attore,regista,nomePersonaggio) VALUES ('REG21','Chris','Buck',0,1,'')</v>
      </c>
    </row>
    <row r="46" spans="1:8" x14ac:dyDescent="0.3">
      <c r="A46" t="s">
        <v>787</v>
      </c>
      <c r="B46" t="s">
        <v>788</v>
      </c>
      <c r="C46" t="s">
        <v>789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(codArtista,nome,cognome,attore,regista,nomePersonaggio) VALUES ('REG22','Jennifer','Lee',0,1,'')</v>
      </c>
    </row>
    <row r="47" spans="1:8" x14ac:dyDescent="0.3">
      <c r="A47" t="s">
        <v>801</v>
      </c>
      <c r="B47" t="s">
        <v>790</v>
      </c>
      <c r="C47" t="s">
        <v>744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(codArtista,nome,cognome,attore,regista,nomePersonaggio) VALUES ('REG23','Chris','Williams',0,1,'')</v>
      </c>
    </row>
    <row r="48" spans="1:8" x14ac:dyDescent="0.3">
      <c r="A48" t="s">
        <v>812</v>
      </c>
      <c r="B48" t="s">
        <v>810</v>
      </c>
      <c r="C48" t="s">
        <v>811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(codArtista,nome,cognome,attore,regista,nomePersonaggio) VALUES ('REG24','Byron','Howard',0,1,'')</v>
      </c>
    </row>
    <row r="49" spans="1:8" x14ac:dyDescent="0.3">
      <c r="A49" t="s">
        <v>825</v>
      </c>
      <c r="B49" t="s">
        <v>823</v>
      </c>
      <c r="C49" t="s">
        <v>822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(codArtista,nome,cognome,attore,regista,nomePersonaggio) VALUES ('REG25','Ron','Clements',0,1,'')</v>
      </c>
    </row>
    <row r="50" spans="1:8" x14ac:dyDescent="0.3">
      <c r="A50" t="s">
        <v>826</v>
      </c>
      <c r="B50" t="s">
        <v>770</v>
      </c>
      <c r="C50" t="s">
        <v>824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(codArtista,nome,cognome,attore,regista,nomePersonaggio) VALUES ('REG26','John','Musker',0,1,'')</v>
      </c>
    </row>
    <row r="51" spans="1:8" x14ac:dyDescent="0.3">
      <c r="A51" t="s">
        <v>827</v>
      </c>
      <c r="B51" t="s">
        <v>841</v>
      </c>
      <c r="C51" t="s">
        <v>842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(codArtista,nome,cognome,attore,regista,nomePersonaggio) VALUES ('REG27','Phil','Johnston',0,1,'')</v>
      </c>
    </row>
    <row r="52" spans="1:8" x14ac:dyDescent="0.3">
      <c r="A52" t="s">
        <v>828</v>
      </c>
      <c r="B52" t="s">
        <v>790</v>
      </c>
      <c r="C52" t="s">
        <v>867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(codArtista,nome,cognome,attore,regista,nomePersonaggio) VALUES ('REG28','Chris','Columbus',0,1,'')</v>
      </c>
    </row>
    <row r="53" spans="1:8" x14ac:dyDescent="0.3">
      <c r="A53" t="s">
        <v>853</v>
      </c>
      <c r="B53" t="s">
        <v>918</v>
      </c>
      <c r="C53" t="s">
        <v>889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(codArtista,nome,cognome,attore,regista,nomePersonaggio) VALUES ('REG29','Catherine','Hardwicke',0,1,'')</v>
      </c>
    </row>
    <row r="54" spans="1:8" x14ac:dyDescent="0.3">
      <c r="A54" t="s">
        <v>854</v>
      </c>
      <c r="B54" t="s">
        <v>900</v>
      </c>
      <c r="C54" t="s">
        <v>901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(codArtista,nome,cognome,attore,regista,nomePersonaggio) VALUES ('REG30','Jon','Favreau',0,1,'')</v>
      </c>
    </row>
    <row r="55" spans="1:8" x14ac:dyDescent="0.3">
      <c r="A55" t="s">
        <v>855</v>
      </c>
      <c r="B55" t="s">
        <v>916</v>
      </c>
      <c r="C55" t="s">
        <v>908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(codArtista,nome,cognome,attore,regista,nomePersonaggio) VALUES ('REG31','Shane','Black',0,1,'')</v>
      </c>
    </row>
    <row r="56" spans="1:8" x14ac:dyDescent="0.3">
      <c r="A56" t="s">
        <v>856</v>
      </c>
      <c r="B56" t="s">
        <v>917</v>
      </c>
      <c r="C56" t="s">
        <v>909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(codArtista,nome,cognome,attore,regista,nomePersonaggio) VALUES ('REG32','Louis','Leterrier',0,1,'')</v>
      </c>
    </row>
    <row r="57" spans="1:8" x14ac:dyDescent="0.3">
      <c r="A57" t="s">
        <v>857</v>
      </c>
      <c r="B57" t="s">
        <v>913</v>
      </c>
      <c r="C57" t="s">
        <v>912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(codArtista,nome,cognome,attore,regista,nomePersonaggio) VALUES ('REG33','Kenneth','Branagh',0,1,'')</v>
      </c>
    </row>
    <row r="58" spans="1:8" x14ac:dyDescent="0.3">
      <c r="A58" t="s">
        <v>858</v>
      </c>
      <c r="B58" t="s">
        <v>915</v>
      </c>
      <c r="C58" t="s">
        <v>897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(codArtista,nome,cognome,attore,regista,nomePersonaggio) VALUES ('REG34','Alan','Taylor',0,1,'')</v>
      </c>
    </row>
    <row r="59" spans="1:8" x14ac:dyDescent="0.3">
      <c r="A59" t="s">
        <v>859</v>
      </c>
      <c r="B59" t="s">
        <v>914</v>
      </c>
      <c r="C59" t="s">
        <v>842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(codArtista,nome,cognome,attore,regista,nomePersonaggio) VALUES ('REG35','Joe','Johnston',0,1,'')</v>
      </c>
    </row>
    <row r="60" spans="1:8" x14ac:dyDescent="0.3">
      <c r="A60" t="s">
        <v>860</v>
      </c>
      <c r="B60" t="s">
        <v>919</v>
      </c>
      <c r="C60" t="s">
        <v>920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(codArtista,nome,cognome,attore,regista,nomePersonaggio) VALUES ('REG36','Joss','Whedon',0,1,'')</v>
      </c>
    </row>
    <row r="61" spans="1:8" x14ac:dyDescent="0.3">
      <c r="A61" t="s">
        <v>861</v>
      </c>
      <c r="B61" t="s">
        <v>923</v>
      </c>
      <c r="C61" t="s">
        <v>671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(codArtista,nome,cognome,attore,regista,nomePersonaggio) VALUES ('REG37','Anthony','Russo',0,1,'')</v>
      </c>
    </row>
    <row r="62" spans="1:8" x14ac:dyDescent="0.3">
      <c r="A62" t="s">
        <v>862</v>
      </c>
      <c r="B62" t="s">
        <v>914</v>
      </c>
      <c r="C62" t="s">
        <v>671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(codArtista,nome,cognome,attore,regista,nomePersonaggio) VALUES ('REG38','Joe','Russo',0,1,'')</v>
      </c>
    </row>
    <row r="63" spans="1:8" x14ac:dyDescent="0.3">
      <c r="A63" t="s">
        <v>863</v>
      </c>
      <c r="B63" t="s">
        <v>927</v>
      </c>
      <c r="C63" t="s">
        <v>928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(codArtista,nome,cognome,attore,regista,nomePersonaggio) VALUES ('REG39','Peyton','Reed',0,1,'')</v>
      </c>
    </row>
    <row r="64" spans="1:8" x14ac:dyDescent="0.3">
      <c r="A64" t="s">
        <v>864</v>
      </c>
      <c r="B64" t="s">
        <v>808</v>
      </c>
      <c r="C64" t="s">
        <v>929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(codArtista,nome,cognome,attore,regista,nomePersonaggio)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956</v>
      </c>
      <c r="B1" t="s">
        <v>957</v>
      </c>
      <c r="C1" s="8"/>
    </row>
    <row r="2" spans="1:4" x14ac:dyDescent="0.3">
      <c r="A2" t="s">
        <v>930</v>
      </c>
      <c r="B2" t="s">
        <v>940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931</v>
      </c>
      <c r="B3" t="s">
        <v>941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932</v>
      </c>
      <c r="B4" t="s">
        <v>942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933</v>
      </c>
      <c r="B5" t="s">
        <v>943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934</v>
      </c>
      <c r="B6" t="s">
        <v>944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935</v>
      </c>
      <c r="B7" t="s">
        <v>945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936</v>
      </c>
      <c r="B8" t="s">
        <v>946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937</v>
      </c>
      <c r="B9" t="s">
        <v>947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938</v>
      </c>
      <c r="B10" t="s">
        <v>948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939</v>
      </c>
      <c r="B11" t="s">
        <v>949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950</v>
      </c>
      <c r="B12" t="s">
        <v>953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951</v>
      </c>
      <c r="B13" t="s">
        <v>954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952</v>
      </c>
      <c r="B14" t="s">
        <v>955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048-18C8-496F-B398-916237854A0D}">
  <dimension ref="A1:D355"/>
  <sheetViews>
    <sheetView workbookViewId="0">
      <selection activeCell="D2" sqref="D2:D355"/>
    </sheetView>
  </sheetViews>
  <sheetFormatPr defaultRowHeight="14.4" x14ac:dyDescent="0.3"/>
  <cols>
    <col min="1" max="1" width="12.109375" customWidth="1"/>
    <col min="2" max="2" width="14.109375" customWidth="1"/>
    <col min="3" max="3" width="18.33203125" customWidth="1"/>
    <col min="4" max="4" width="73.33203125" customWidth="1"/>
  </cols>
  <sheetData>
    <row r="1" spans="1:4" x14ac:dyDescent="0.3">
      <c r="A1" t="s">
        <v>956</v>
      </c>
      <c r="B1" t="s">
        <v>958</v>
      </c>
    </row>
    <row r="2" spans="1:4" x14ac:dyDescent="0.3">
      <c r="A2" t="s">
        <v>931</v>
      </c>
      <c r="B2" t="s">
        <v>975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 x14ac:dyDescent="0.3">
      <c r="A3" t="s">
        <v>931</v>
      </c>
      <c r="B3" t="s">
        <v>976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 x14ac:dyDescent="0.3">
      <c r="A4" t="s">
        <v>931</v>
      </c>
      <c r="B4" t="s">
        <v>977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 x14ac:dyDescent="0.3">
      <c r="A5" t="s">
        <v>931</v>
      </c>
      <c r="B5" t="s">
        <v>978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 x14ac:dyDescent="0.3">
      <c r="A6" t="s">
        <v>931</v>
      </c>
      <c r="B6" t="s">
        <v>979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 x14ac:dyDescent="0.3">
      <c r="A7" t="s">
        <v>931</v>
      </c>
      <c r="B7" t="s">
        <v>980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 x14ac:dyDescent="0.3">
      <c r="A8" t="s">
        <v>931</v>
      </c>
      <c r="B8" t="s">
        <v>981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 x14ac:dyDescent="0.3">
      <c r="A9" t="s">
        <v>931</v>
      </c>
      <c r="B9" t="s">
        <v>982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 x14ac:dyDescent="0.3">
      <c r="A10" t="s">
        <v>931</v>
      </c>
      <c r="B10" t="s">
        <v>983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 x14ac:dyDescent="0.3">
      <c r="A11" t="s">
        <v>931</v>
      </c>
      <c r="B11" t="s">
        <v>984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 x14ac:dyDescent="0.3">
      <c r="A12" t="s">
        <v>931</v>
      </c>
      <c r="B12" t="s">
        <v>985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 x14ac:dyDescent="0.3">
      <c r="A13" t="s">
        <v>931</v>
      </c>
      <c r="B13" t="s">
        <v>986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 x14ac:dyDescent="0.3">
      <c r="A14" t="s">
        <v>931</v>
      </c>
      <c r="B14" t="s">
        <v>987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 x14ac:dyDescent="0.3">
      <c r="A15" t="s">
        <v>931</v>
      </c>
      <c r="B15" t="s">
        <v>988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 x14ac:dyDescent="0.3">
      <c r="A16" t="s">
        <v>931</v>
      </c>
      <c r="B16" t="s">
        <v>989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 x14ac:dyDescent="0.3">
      <c r="A17" t="s">
        <v>931</v>
      </c>
      <c r="B17" t="s">
        <v>990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 x14ac:dyDescent="0.3">
      <c r="A18" t="s">
        <v>931</v>
      </c>
      <c r="B18" t="s">
        <v>991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 x14ac:dyDescent="0.3">
      <c r="A19" t="s">
        <v>931</v>
      </c>
      <c r="B19" t="s">
        <v>992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 x14ac:dyDescent="0.3">
      <c r="A20" t="s">
        <v>936</v>
      </c>
      <c r="B20" t="s">
        <v>975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 x14ac:dyDescent="0.3">
      <c r="A21" t="s">
        <v>936</v>
      </c>
      <c r="B21" t="s">
        <v>976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 x14ac:dyDescent="0.3">
      <c r="A22" t="s">
        <v>936</v>
      </c>
      <c r="B22" t="s">
        <v>977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 x14ac:dyDescent="0.3">
      <c r="A23" t="s">
        <v>936</v>
      </c>
      <c r="B23" t="s">
        <v>978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 x14ac:dyDescent="0.3">
      <c r="A24" t="s">
        <v>936</v>
      </c>
      <c r="B24" t="s">
        <v>979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 x14ac:dyDescent="0.3">
      <c r="A25" t="s">
        <v>936</v>
      </c>
      <c r="B25" t="s">
        <v>980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 x14ac:dyDescent="0.3">
      <c r="A26" t="s">
        <v>936</v>
      </c>
      <c r="B26" t="s">
        <v>981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 x14ac:dyDescent="0.3">
      <c r="A27" t="s">
        <v>936</v>
      </c>
      <c r="B27" t="s">
        <v>982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 x14ac:dyDescent="0.3">
      <c r="A28" t="s">
        <v>936</v>
      </c>
      <c r="B28" t="s">
        <v>983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 x14ac:dyDescent="0.3">
      <c r="A29" t="s">
        <v>936</v>
      </c>
      <c r="B29" t="s">
        <v>984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 x14ac:dyDescent="0.3">
      <c r="A30" t="s">
        <v>936</v>
      </c>
      <c r="B30" t="s">
        <v>985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 x14ac:dyDescent="0.3">
      <c r="A31" t="s">
        <v>936</v>
      </c>
      <c r="B31" t="s">
        <v>986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 x14ac:dyDescent="0.3">
      <c r="A32" t="s">
        <v>936</v>
      </c>
      <c r="B32" t="s">
        <v>987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 x14ac:dyDescent="0.3">
      <c r="A33" t="s">
        <v>936</v>
      </c>
      <c r="B33" t="s">
        <v>988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 x14ac:dyDescent="0.3">
      <c r="A34" t="s">
        <v>936</v>
      </c>
      <c r="B34" t="s">
        <v>989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 x14ac:dyDescent="0.3">
      <c r="A35" t="s">
        <v>936</v>
      </c>
      <c r="B35" t="s">
        <v>990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 x14ac:dyDescent="0.3">
      <c r="A36" t="s">
        <v>936</v>
      </c>
      <c r="B36" t="s">
        <v>991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 x14ac:dyDescent="0.3">
      <c r="A37" t="s">
        <v>936</v>
      </c>
      <c r="B37" t="s">
        <v>992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 x14ac:dyDescent="0.3">
      <c r="A38" t="s">
        <v>932</v>
      </c>
      <c r="B38" t="s">
        <v>993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 x14ac:dyDescent="0.3">
      <c r="A39" t="s">
        <v>932</v>
      </c>
      <c r="B39" t="s">
        <v>994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 x14ac:dyDescent="0.3">
      <c r="A40" t="s">
        <v>932</v>
      </c>
      <c r="B40" t="s">
        <v>995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 x14ac:dyDescent="0.3">
      <c r="A41" t="s">
        <v>932</v>
      </c>
      <c r="B41" t="s">
        <v>996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 x14ac:dyDescent="0.3">
      <c r="A42" t="s">
        <v>932</v>
      </c>
      <c r="B42" t="s">
        <v>997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 x14ac:dyDescent="0.3">
      <c r="A43" t="s">
        <v>932</v>
      </c>
      <c r="B43" t="s">
        <v>998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 x14ac:dyDescent="0.3">
      <c r="A44" t="s">
        <v>932</v>
      </c>
      <c r="B44" t="s">
        <v>999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 x14ac:dyDescent="0.3">
      <c r="A45" t="s">
        <v>932</v>
      </c>
      <c r="B45" t="s">
        <v>1000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 x14ac:dyDescent="0.3">
      <c r="A46" t="s">
        <v>932</v>
      </c>
      <c r="B46" t="s">
        <v>1001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 x14ac:dyDescent="0.3">
      <c r="A47" t="s">
        <v>932</v>
      </c>
      <c r="B47" t="s">
        <v>1002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 x14ac:dyDescent="0.3">
      <c r="A48" t="s">
        <v>934</v>
      </c>
      <c r="B48" t="s">
        <v>1003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 x14ac:dyDescent="0.3">
      <c r="A49" t="s">
        <v>934</v>
      </c>
      <c r="B49" t="s">
        <v>1004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 x14ac:dyDescent="0.3">
      <c r="A50" t="s">
        <v>934</v>
      </c>
      <c r="B50" t="s">
        <v>1005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 x14ac:dyDescent="0.3">
      <c r="A51" t="s">
        <v>934</v>
      </c>
      <c r="B51" t="s">
        <v>1006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 x14ac:dyDescent="0.3">
      <c r="A52" t="s">
        <v>934</v>
      </c>
      <c r="B52" t="s">
        <v>1007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 x14ac:dyDescent="0.3">
      <c r="A53" t="s">
        <v>934</v>
      </c>
      <c r="B53" t="s">
        <v>1008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 x14ac:dyDescent="0.3">
      <c r="A54" t="s">
        <v>934</v>
      </c>
      <c r="B54" t="s">
        <v>1009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 x14ac:dyDescent="0.3">
      <c r="A55" t="s">
        <v>934</v>
      </c>
      <c r="B55" t="s">
        <v>1010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 x14ac:dyDescent="0.3">
      <c r="A56" t="s">
        <v>934</v>
      </c>
      <c r="B56" t="s">
        <v>1011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 x14ac:dyDescent="0.3">
      <c r="A57" t="s">
        <v>934</v>
      </c>
      <c r="B57" t="s">
        <v>1012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 x14ac:dyDescent="0.3">
      <c r="A58" t="s">
        <v>934</v>
      </c>
      <c r="B58" t="s">
        <v>1013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 x14ac:dyDescent="0.3">
      <c r="A59" t="s">
        <v>934</v>
      </c>
      <c r="B59" t="s">
        <v>1014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 x14ac:dyDescent="0.3">
      <c r="A60" t="s">
        <v>934</v>
      </c>
      <c r="B60" t="s">
        <v>1015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 x14ac:dyDescent="0.3">
      <c r="A61" t="s">
        <v>934</v>
      </c>
      <c r="B61" t="s">
        <v>1016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 x14ac:dyDescent="0.3">
      <c r="A62" t="s">
        <v>934</v>
      </c>
      <c r="B62" t="s">
        <v>1017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 x14ac:dyDescent="0.3">
      <c r="A63" t="s">
        <v>934</v>
      </c>
      <c r="B63" t="s">
        <v>1018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 x14ac:dyDescent="0.3">
      <c r="A64" t="s">
        <v>934</v>
      </c>
      <c r="B64" t="s">
        <v>1019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 x14ac:dyDescent="0.3">
      <c r="A65" t="s">
        <v>934</v>
      </c>
      <c r="B65" t="s">
        <v>1020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 x14ac:dyDescent="0.3">
      <c r="A66" t="s">
        <v>934</v>
      </c>
      <c r="B66" t="s">
        <v>1021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 x14ac:dyDescent="0.3">
      <c r="A67" t="s">
        <v>934</v>
      </c>
      <c r="B67" t="s">
        <v>1022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 x14ac:dyDescent="0.3">
      <c r="A68" t="s">
        <v>931</v>
      </c>
      <c r="B68" t="s">
        <v>1003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 x14ac:dyDescent="0.3">
      <c r="A69" t="s">
        <v>931</v>
      </c>
      <c r="B69" t="s">
        <v>1004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 x14ac:dyDescent="0.3">
      <c r="A70" t="s">
        <v>931</v>
      </c>
      <c r="B70" t="s">
        <v>1005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 x14ac:dyDescent="0.3">
      <c r="A71" t="s">
        <v>931</v>
      </c>
      <c r="B71" t="s">
        <v>1006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 x14ac:dyDescent="0.3">
      <c r="A72" t="s">
        <v>931</v>
      </c>
      <c r="B72" t="s">
        <v>1007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 x14ac:dyDescent="0.3">
      <c r="A73" t="s">
        <v>931</v>
      </c>
      <c r="B73" t="s">
        <v>1008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 x14ac:dyDescent="0.3">
      <c r="A74" t="s">
        <v>931</v>
      </c>
      <c r="B74" t="s">
        <v>1009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 x14ac:dyDescent="0.3">
      <c r="A75" t="s">
        <v>931</v>
      </c>
      <c r="B75" t="s">
        <v>1010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 x14ac:dyDescent="0.3">
      <c r="A76" t="s">
        <v>931</v>
      </c>
      <c r="B76" t="s">
        <v>1011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 x14ac:dyDescent="0.3">
      <c r="A77" t="s">
        <v>931</v>
      </c>
      <c r="B77" t="s">
        <v>1012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 x14ac:dyDescent="0.3">
      <c r="A78" t="s">
        <v>931</v>
      </c>
      <c r="B78" t="s">
        <v>1013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 x14ac:dyDescent="0.3">
      <c r="A79" t="s">
        <v>931</v>
      </c>
      <c r="B79" t="s">
        <v>1014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 x14ac:dyDescent="0.3">
      <c r="A80" t="s">
        <v>931</v>
      </c>
      <c r="B80" t="s">
        <v>1015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 x14ac:dyDescent="0.3">
      <c r="A81" t="s">
        <v>931</v>
      </c>
      <c r="B81" t="s">
        <v>1016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 x14ac:dyDescent="0.3">
      <c r="A82" t="s">
        <v>931</v>
      </c>
      <c r="B82" t="s">
        <v>1017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 x14ac:dyDescent="0.3">
      <c r="A83" t="s">
        <v>931</v>
      </c>
      <c r="B83" t="s">
        <v>1018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 x14ac:dyDescent="0.3">
      <c r="A84" t="s">
        <v>931</v>
      </c>
      <c r="B84" t="s">
        <v>1019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 x14ac:dyDescent="0.3">
      <c r="A85" t="s">
        <v>931</v>
      </c>
      <c r="B85" t="s">
        <v>1020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 x14ac:dyDescent="0.3">
      <c r="A86" t="s">
        <v>931</v>
      </c>
      <c r="B86" t="s">
        <v>1021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 x14ac:dyDescent="0.3">
      <c r="A87" t="s">
        <v>931</v>
      </c>
      <c r="B87" t="s">
        <v>1022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 x14ac:dyDescent="0.3">
      <c r="A88" t="s">
        <v>950</v>
      </c>
      <c r="B88" t="s">
        <v>1023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 x14ac:dyDescent="0.3">
      <c r="A89" t="s">
        <v>950</v>
      </c>
      <c r="B89" t="s">
        <v>1024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 x14ac:dyDescent="0.3">
      <c r="A90" t="s">
        <v>950</v>
      </c>
      <c r="B90" t="s">
        <v>1025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 x14ac:dyDescent="0.3">
      <c r="A91" t="s">
        <v>950</v>
      </c>
      <c r="B91" t="s">
        <v>1026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 x14ac:dyDescent="0.3">
      <c r="A92" t="s">
        <v>950</v>
      </c>
      <c r="B92" t="s">
        <v>1027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 x14ac:dyDescent="0.3">
      <c r="A93" t="s">
        <v>950</v>
      </c>
      <c r="B93" t="s">
        <v>1028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 x14ac:dyDescent="0.3">
      <c r="A94" t="s">
        <v>950</v>
      </c>
      <c r="B94" t="s">
        <v>1029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 x14ac:dyDescent="0.3">
      <c r="A95" t="s">
        <v>950</v>
      </c>
      <c r="B95" t="s">
        <v>1030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 x14ac:dyDescent="0.3">
      <c r="A96" t="s">
        <v>950</v>
      </c>
      <c r="B96" t="s">
        <v>1031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 x14ac:dyDescent="0.3">
      <c r="A97" t="s">
        <v>950</v>
      </c>
      <c r="B97" t="s">
        <v>1032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 x14ac:dyDescent="0.3">
      <c r="A98" t="s">
        <v>939</v>
      </c>
      <c r="B98" t="s">
        <v>1023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 x14ac:dyDescent="0.3">
      <c r="A99" t="s">
        <v>939</v>
      </c>
      <c r="B99" t="s">
        <v>1024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 x14ac:dyDescent="0.3">
      <c r="A100" t="s">
        <v>939</v>
      </c>
      <c r="B100" t="s">
        <v>1025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 x14ac:dyDescent="0.3">
      <c r="A101" t="s">
        <v>939</v>
      </c>
      <c r="B101" t="s">
        <v>1026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 x14ac:dyDescent="0.3">
      <c r="A102" t="s">
        <v>939</v>
      </c>
      <c r="B102" t="s">
        <v>1027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 x14ac:dyDescent="0.3">
      <c r="A103" t="s">
        <v>939</v>
      </c>
      <c r="B103" t="s">
        <v>1028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 x14ac:dyDescent="0.3">
      <c r="A104" t="s">
        <v>939</v>
      </c>
      <c r="B104" t="s">
        <v>1029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 x14ac:dyDescent="0.3">
      <c r="A105" t="s">
        <v>939</v>
      </c>
      <c r="B105" t="s">
        <v>1030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 x14ac:dyDescent="0.3">
      <c r="A106" t="s">
        <v>939</v>
      </c>
      <c r="B106" t="s">
        <v>1031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 x14ac:dyDescent="0.3">
      <c r="A107" t="s">
        <v>939</v>
      </c>
      <c r="B107" t="s">
        <v>1032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 x14ac:dyDescent="0.3">
      <c r="A108" t="s">
        <v>952</v>
      </c>
      <c r="B108" t="s">
        <v>1023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 x14ac:dyDescent="0.3">
      <c r="A109" t="s">
        <v>952</v>
      </c>
      <c r="B109" t="s">
        <v>1024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 x14ac:dyDescent="0.3">
      <c r="A110" t="s">
        <v>952</v>
      </c>
      <c r="B110" t="s">
        <v>1025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 x14ac:dyDescent="0.3">
      <c r="A111" t="s">
        <v>952</v>
      </c>
      <c r="B111" t="s">
        <v>1026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 x14ac:dyDescent="0.3">
      <c r="A112" t="s">
        <v>952</v>
      </c>
      <c r="B112" t="s">
        <v>1027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 x14ac:dyDescent="0.3">
      <c r="A113" t="s">
        <v>952</v>
      </c>
      <c r="B113" t="s">
        <v>1028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 x14ac:dyDescent="0.3">
      <c r="A114" t="s">
        <v>952</v>
      </c>
      <c r="B114" t="s">
        <v>1029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 x14ac:dyDescent="0.3">
      <c r="A115" t="s">
        <v>952</v>
      </c>
      <c r="B115" t="s">
        <v>1030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 x14ac:dyDescent="0.3">
      <c r="A116" t="s">
        <v>952</v>
      </c>
      <c r="B116" t="s">
        <v>1031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 x14ac:dyDescent="0.3">
      <c r="A117" t="s">
        <v>952</v>
      </c>
      <c r="B117" t="s">
        <v>1032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 x14ac:dyDescent="0.3">
      <c r="A118" t="s">
        <v>931</v>
      </c>
      <c r="B118" t="s">
        <v>1033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 x14ac:dyDescent="0.3">
      <c r="A119" t="s">
        <v>931</v>
      </c>
      <c r="B119" t="s">
        <v>1034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 x14ac:dyDescent="0.3">
      <c r="A120" t="s">
        <v>931</v>
      </c>
      <c r="B120" t="s">
        <v>1035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 x14ac:dyDescent="0.3">
      <c r="A121" t="s">
        <v>931</v>
      </c>
      <c r="B121" t="s">
        <v>1036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 x14ac:dyDescent="0.3">
      <c r="A122" t="s">
        <v>931</v>
      </c>
      <c r="B122" t="s">
        <v>1037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 x14ac:dyDescent="0.3">
      <c r="A123" t="s">
        <v>931</v>
      </c>
      <c r="B123" t="s">
        <v>1038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 x14ac:dyDescent="0.3">
      <c r="A124" t="s">
        <v>931</v>
      </c>
      <c r="B124" t="s">
        <v>1039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 x14ac:dyDescent="0.3">
      <c r="A125" t="s">
        <v>931</v>
      </c>
      <c r="B125" t="s">
        <v>1040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 x14ac:dyDescent="0.3">
      <c r="A126" t="s">
        <v>931</v>
      </c>
      <c r="B126" t="s">
        <v>1041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 x14ac:dyDescent="0.3">
      <c r="A127" t="s">
        <v>931</v>
      </c>
      <c r="B127" t="s">
        <v>1042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 x14ac:dyDescent="0.3">
      <c r="A128" t="s">
        <v>931</v>
      </c>
      <c r="B128" t="s">
        <v>1043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 x14ac:dyDescent="0.3">
      <c r="A129" t="s">
        <v>931</v>
      </c>
      <c r="B129" t="s">
        <v>1044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 x14ac:dyDescent="0.3">
      <c r="A130" t="s">
        <v>931</v>
      </c>
      <c r="B130" t="s">
        <v>1045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 x14ac:dyDescent="0.3">
      <c r="A131" t="s">
        <v>931</v>
      </c>
      <c r="B131" t="s">
        <v>1046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 x14ac:dyDescent="0.3">
      <c r="A132" t="s">
        <v>931</v>
      </c>
      <c r="B132" t="s">
        <v>1047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 x14ac:dyDescent="0.3">
      <c r="A133" t="s">
        <v>931</v>
      </c>
      <c r="B133" t="s">
        <v>1048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 x14ac:dyDescent="0.3">
      <c r="A134" t="s">
        <v>931</v>
      </c>
      <c r="B134" t="s">
        <v>1049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 x14ac:dyDescent="0.3">
      <c r="A135" t="s">
        <v>931</v>
      </c>
      <c r="B135" t="s">
        <v>1050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 x14ac:dyDescent="0.3">
      <c r="A136" t="s">
        <v>931</v>
      </c>
      <c r="B136" t="s">
        <v>1051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 x14ac:dyDescent="0.3">
      <c r="A137" t="s">
        <v>931</v>
      </c>
      <c r="B137" t="s">
        <v>1052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 x14ac:dyDescent="0.3">
      <c r="A138" t="s">
        <v>931</v>
      </c>
      <c r="B138" t="s">
        <v>1053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 x14ac:dyDescent="0.3">
      <c r="A139" t="s">
        <v>931</v>
      </c>
      <c r="B139" t="s">
        <v>1054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 x14ac:dyDescent="0.3">
      <c r="A140" t="s">
        <v>931</v>
      </c>
      <c r="B140" t="s">
        <v>1055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 x14ac:dyDescent="0.3">
      <c r="A141" t="s">
        <v>931</v>
      </c>
      <c r="B141" t="s">
        <v>1056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 x14ac:dyDescent="0.3">
      <c r="A142" t="s">
        <v>932</v>
      </c>
      <c r="B142" t="s">
        <v>1033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 x14ac:dyDescent="0.3">
      <c r="A143" t="s">
        <v>932</v>
      </c>
      <c r="B143" t="s">
        <v>1034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 x14ac:dyDescent="0.3">
      <c r="A144" t="s">
        <v>932</v>
      </c>
      <c r="B144" t="s">
        <v>1035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 x14ac:dyDescent="0.3">
      <c r="A145" t="s">
        <v>932</v>
      </c>
      <c r="B145" t="s">
        <v>1036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 x14ac:dyDescent="0.3">
      <c r="A146" t="s">
        <v>932</v>
      </c>
      <c r="B146" t="s">
        <v>1037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 x14ac:dyDescent="0.3">
      <c r="A147" t="s">
        <v>932</v>
      </c>
      <c r="B147" t="s">
        <v>1038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 x14ac:dyDescent="0.3">
      <c r="A148" t="s">
        <v>932</v>
      </c>
      <c r="B148" t="s">
        <v>1039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 x14ac:dyDescent="0.3">
      <c r="A149" t="s">
        <v>932</v>
      </c>
      <c r="B149" t="s">
        <v>1040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 x14ac:dyDescent="0.3">
      <c r="A150" t="s">
        <v>932</v>
      </c>
      <c r="B150" t="s">
        <v>1041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 x14ac:dyDescent="0.3">
      <c r="A151" t="s">
        <v>932</v>
      </c>
      <c r="B151" t="s">
        <v>1042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 x14ac:dyDescent="0.3">
      <c r="A152" t="s">
        <v>932</v>
      </c>
      <c r="B152" t="s">
        <v>1043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 x14ac:dyDescent="0.3">
      <c r="A153" t="s">
        <v>932</v>
      </c>
      <c r="B153" t="s">
        <v>1044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 x14ac:dyDescent="0.3">
      <c r="A154" t="s">
        <v>932</v>
      </c>
      <c r="B154" t="s">
        <v>1045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 x14ac:dyDescent="0.3">
      <c r="A155" t="s">
        <v>932</v>
      </c>
      <c r="B155" t="s">
        <v>1046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 x14ac:dyDescent="0.3">
      <c r="A156" t="s">
        <v>932</v>
      </c>
      <c r="B156" t="s">
        <v>1047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 x14ac:dyDescent="0.3">
      <c r="A157" t="s">
        <v>932</v>
      </c>
      <c r="B157" t="s">
        <v>1048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 x14ac:dyDescent="0.3">
      <c r="A158" t="s">
        <v>932</v>
      </c>
      <c r="B158" t="s">
        <v>1049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 x14ac:dyDescent="0.3">
      <c r="A159" t="s">
        <v>932</v>
      </c>
      <c r="B159" t="s">
        <v>1050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 x14ac:dyDescent="0.3">
      <c r="A160" t="s">
        <v>932</v>
      </c>
      <c r="B160" t="s">
        <v>1051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 x14ac:dyDescent="0.3">
      <c r="A161" t="s">
        <v>932</v>
      </c>
      <c r="B161" t="s">
        <v>1052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 x14ac:dyDescent="0.3">
      <c r="A162" t="s">
        <v>932</v>
      </c>
      <c r="B162" t="s">
        <v>1053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 x14ac:dyDescent="0.3">
      <c r="A163" t="s">
        <v>932</v>
      </c>
      <c r="B163" t="s">
        <v>1054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 x14ac:dyDescent="0.3">
      <c r="A164" t="s">
        <v>932</v>
      </c>
      <c r="B164" t="s">
        <v>1055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 x14ac:dyDescent="0.3">
      <c r="A165" t="s">
        <v>932</v>
      </c>
      <c r="B165" t="s">
        <v>1056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 x14ac:dyDescent="0.3">
      <c r="A166" t="s">
        <v>931</v>
      </c>
      <c r="B166" t="s">
        <v>1057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 x14ac:dyDescent="0.3">
      <c r="A167" t="s">
        <v>931</v>
      </c>
      <c r="B167" t="s">
        <v>1058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 x14ac:dyDescent="0.3">
      <c r="A168" t="s">
        <v>931</v>
      </c>
      <c r="B168" t="s">
        <v>1059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 x14ac:dyDescent="0.3">
      <c r="A169" t="s">
        <v>931</v>
      </c>
      <c r="B169" t="s">
        <v>1060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 x14ac:dyDescent="0.3">
      <c r="A170" t="s">
        <v>931</v>
      </c>
      <c r="B170" t="s">
        <v>1061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 x14ac:dyDescent="0.3">
      <c r="A171" t="s">
        <v>931</v>
      </c>
      <c r="B171" t="s">
        <v>1062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 x14ac:dyDescent="0.3">
      <c r="A172" t="s">
        <v>935</v>
      </c>
      <c r="B172" t="s">
        <v>1057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 x14ac:dyDescent="0.3">
      <c r="A173" t="s">
        <v>935</v>
      </c>
      <c r="B173" t="s">
        <v>1058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 x14ac:dyDescent="0.3">
      <c r="A174" t="s">
        <v>935</v>
      </c>
      <c r="B174" t="s">
        <v>1059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 x14ac:dyDescent="0.3">
      <c r="A175" t="s">
        <v>935</v>
      </c>
      <c r="B175" t="s">
        <v>1060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 x14ac:dyDescent="0.3">
      <c r="A176" t="s">
        <v>935</v>
      </c>
      <c r="B176" t="s">
        <v>1061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 x14ac:dyDescent="0.3">
      <c r="A177" t="s">
        <v>935</v>
      </c>
      <c r="B177" t="s">
        <v>1062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 x14ac:dyDescent="0.3">
      <c r="A178" t="s">
        <v>936</v>
      </c>
      <c r="B178" t="s">
        <v>1057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 x14ac:dyDescent="0.3">
      <c r="A179" t="s">
        <v>936</v>
      </c>
      <c r="B179" t="s">
        <v>1058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 x14ac:dyDescent="0.3">
      <c r="A180" t="s">
        <v>936</v>
      </c>
      <c r="B180" t="s">
        <v>1059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 x14ac:dyDescent="0.3">
      <c r="A181" t="s">
        <v>936</v>
      </c>
      <c r="B181" t="s">
        <v>1060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 x14ac:dyDescent="0.3">
      <c r="A182" t="s">
        <v>936</v>
      </c>
      <c r="B182" t="s">
        <v>1061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 x14ac:dyDescent="0.3">
      <c r="A183" t="s">
        <v>936</v>
      </c>
      <c r="B183" t="s">
        <v>1062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 x14ac:dyDescent="0.3">
      <c r="A184" t="s">
        <v>930</v>
      </c>
      <c r="B184" t="s">
        <v>1063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 x14ac:dyDescent="0.3">
      <c r="A185" t="s">
        <v>930</v>
      </c>
      <c r="B185" t="s">
        <v>1064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 x14ac:dyDescent="0.3">
      <c r="A186" t="s">
        <v>930</v>
      </c>
      <c r="B186" t="s">
        <v>1065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 x14ac:dyDescent="0.3">
      <c r="A187" t="s">
        <v>930</v>
      </c>
      <c r="B187" t="s">
        <v>1066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 x14ac:dyDescent="0.3">
      <c r="A188" t="s">
        <v>930</v>
      </c>
      <c r="B188" t="s">
        <v>1067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 x14ac:dyDescent="0.3">
      <c r="A189" t="s">
        <v>930</v>
      </c>
      <c r="B189" t="s">
        <v>1068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 x14ac:dyDescent="0.3">
      <c r="A190" t="s">
        <v>930</v>
      </c>
      <c r="B190" t="s">
        <v>1069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 x14ac:dyDescent="0.3">
      <c r="A191" t="s">
        <v>930</v>
      </c>
      <c r="B191" t="s">
        <v>1070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 x14ac:dyDescent="0.3">
      <c r="A192" t="s">
        <v>930</v>
      </c>
      <c r="B192" t="s">
        <v>1071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 x14ac:dyDescent="0.3">
      <c r="A193" t="s">
        <v>930</v>
      </c>
      <c r="B193" t="s">
        <v>1072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 x14ac:dyDescent="0.3">
      <c r="A194" t="s">
        <v>930</v>
      </c>
      <c r="B194" t="s">
        <v>1073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 x14ac:dyDescent="0.3">
      <c r="A195" t="s">
        <v>930</v>
      </c>
      <c r="B195" t="s">
        <v>1074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 x14ac:dyDescent="0.3">
      <c r="A196" t="s">
        <v>930</v>
      </c>
      <c r="B196" t="s">
        <v>1075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 x14ac:dyDescent="0.3">
      <c r="A197" t="s">
        <v>930</v>
      </c>
      <c r="B197" t="s">
        <v>1076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 x14ac:dyDescent="0.3">
      <c r="A198" t="s">
        <v>930</v>
      </c>
      <c r="B198" t="s">
        <v>1077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 x14ac:dyDescent="0.3">
      <c r="A199" t="s">
        <v>930</v>
      </c>
      <c r="B199" t="s">
        <v>1078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 x14ac:dyDescent="0.3">
      <c r="A200" t="s">
        <v>930</v>
      </c>
      <c r="B200" t="s">
        <v>1079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 x14ac:dyDescent="0.3">
      <c r="A201" t="s">
        <v>950</v>
      </c>
      <c r="B201" t="s">
        <v>1063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 x14ac:dyDescent="0.3">
      <c r="A202" t="s">
        <v>950</v>
      </c>
      <c r="B202" t="s">
        <v>1064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 x14ac:dyDescent="0.3">
      <c r="A203" t="s">
        <v>950</v>
      </c>
      <c r="B203" t="s">
        <v>1065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 x14ac:dyDescent="0.3">
      <c r="A204" t="s">
        <v>950</v>
      </c>
      <c r="B204" t="s">
        <v>1066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 x14ac:dyDescent="0.3">
      <c r="A205" t="s">
        <v>950</v>
      </c>
      <c r="B205" t="s">
        <v>1067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 x14ac:dyDescent="0.3">
      <c r="A206" t="s">
        <v>950</v>
      </c>
      <c r="B206" t="s">
        <v>1068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 x14ac:dyDescent="0.3">
      <c r="A207" t="s">
        <v>950</v>
      </c>
      <c r="B207" t="s">
        <v>1069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 x14ac:dyDescent="0.3">
      <c r="A208" t="s">
        <v>950</v>
      </c>
      <c r="B208" t="s">
        <v>1070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 x14ac:dyDescent="0.3">
      <c r="A209" t="s">
        <v>950</v>
      </c>
      <c r="B209" t="s">
        <v>1071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 x14ac:dyDescent="0.3">
      <c r="A210" t="s">
        <v>950</v>
      </c>
      <c r="B210" t="s">
        <v>1072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 x14ac:dyDescent="0.3">
      <c r="A211" t="s">
        <v>950</v>
      </c>
      <c r="B211" t="s">
        <v>1073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 x14ac:dyDescent="0.3">
      <c r="A212" t="s">
        <v>950</v>
      </c>
      <c r="B212" t="s">
        <v>1074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 x14ac:dyDescent="0.3">
      <c r="A213" t="s">
        <v>950</v>
      </c>
      <c r="B213" t="s">
        <v>1075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 x14ac:dyDescent="0.3">
      <c r="A214" t="s">
        <v>950</v>
      </c>
      <c r="B214" t="s">
        <v>1076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 x14ac:dyDescent="0.3">
      <c r="A215" t="s">
        <v>950</v>
      </c>
      <c r="B215" t="s">
        <v>1077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 x14ac:dyDescent="0.3">
      <c r="A216" t="s">
        <v>950</v>
      </c>
      <c r="B216" t="s">
        <v>1078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 x14ac:dyDescent="0.3">
      <c r="A217" t="s">
        <v>950</v>
      </c>
      <c r="B217" t="s">
        <v>1079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 x14ac:dyDescent="0.3">
      <c r="A218" t="s">
        <v>952</v>
      </c>
      <c r="B218" t="s">
        <v>1063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 x14ac:dyDescent="0.3">
      <c r="A219" t="s">
        <v>952</v>
      </c>
      <c r="B219" t="s">
        <v>1064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 x14ac:dyDescent="0.3">
      <c r="A220" t="s">
        <v>952</v>
      </c>
      <c r="B220" t="s">
        <v>1065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 x14ac:dyDescent="0.3">
      <c r="A221" t="s">
        <v>952</v>
      </c>
      <c r="B221" t="s">
        <v>1066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 x14ac:dyDescent="0.3">
      <c r="A222" t="s">
        <v>952</v>
      </c>
      <c r="B222" t="s">
        <v>1067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 x14ac:dyDescent="0.3">
      <c r="A223" t="s">
        <v>952</v>
      </c>
      <c r="B223" t="s">
        <v>1068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 x14ac:dyDescent="0.3">
      <c r="A224" t="s">
        <v>952</v>
      </c>
      <c r="B224" t="s">
        <v>1069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 x14ac:dyDescent="0.3">
      <c r="A225" t="s">
        <v>952</v>
      </c>
      <c r="B225" t="s">
        <v>1070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 x14ac:dyDescent="0.3">
      <c r="A226" t="s">
        <v>952</v>
      </c>
      <c r="B226" t="s">
        <v>1071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 x14ac:dyDescent="0.3">
      <c r="A227" t="s">
        <v>952</v>
      </c>
      <c r="B227" t="s">
        <v>1072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 x14ac:dyDescent="0.3">
      <c r="A228" t="s">
        <v>952</v>
      </c>
      <c r="B228" t="s">
        <v>1073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 x14ac:dyDescent="0.3">
      <c r="A229" t="s">
        <v>952</v>
      </c>
      <c r="B229" t="s">
        <v>1074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 x14ac:dyDescent="0.3">
      <c r="A230" t="s">
        <v>952</v>
      </c>
      <c r="B230" t="s">
        <v>1075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 x14ac:dyDescent="0.3">
      <c r="A231" t="s">
        <v>952</v>
      </c>
      <c r="B231" t="s">
        <v>1076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 x14ac:dyDescent="0.3">
      <c r="A232" t="s">
        <v>952</v>
      </c>
      <c r="B232" t="s">
        <v>1077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 x14ac:dyDescent="0.3">
      <c r="A233" t="s">
        <v>952</v>
      </c>
      <c r="B233" t="s">
        <v>1078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 x14ac:dyDescent="0.3">
      <c r="A234" t="s">
        <v>952</v>
      </c>
      <c r="B234" t="s">
        <v>1079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 x14ac:dyDescent="0.3">
      <c r="A235" t="s">
        <v>935</v>
      </c>
      <c r="B235" t="s">
        <v>1063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 x14ac:dyDescent="0.3">
      <c r="A236" t="s">
        <v>935</v>
      </c>
      <c r="B236" t="s">
        <v>1064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 x14ac:dyDescent="0.3">
      <c r="A237" t="s">
        <v>935</v>
      </c>
      <c r="B237" t="s">
        <v>1065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 x14ac:dyDescent="0.3">
      <c r="A238" t="s">
        <v>935</v>
      </c>
      <c r="B238" t="s">
        <v>1066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 x14ac:dyDescent="0.3">
      <c r="A239" t="s">
        <v>935</v>
      </c>
      <c r="B239" t="s">
        <v>1067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 x14ac:dyDescent="0.3">
      <c r="A240" t="s">
        <v>935</v>
      </c>
      <c r="B240" t="s">
        <v>1068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 x14ac:dyDescent="0.3">
      <c r="A241" t="s">
        <v>935</v>
      </c>
      <c r="B241" t="s">
        <v>1069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 x14ac:dyDescent="0.3">
      <c r="A242" t="s">
        <v>935</v>
      </c>
      <c r="B242" t="s">
        <v>1070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 x14ac:dyDescent="0.3">
      <c r="A243" t="s">
        <v>935</v>
      </c>
      <c r="B243" t="s">
        <v>1071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 x14ac:dyDescent="0.3">
      <c r="A244" t="s">
        <v>935</v>
      </c>
      <c r="B244" t="s">
        <v>1072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 x14ac:dyDescent="0.3">
      <c r="A245" t="s">
        <v>935</v>
      </c>
      <c r="B245" t="s">
        <v>1073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 x14ac:dyDescent="0.3">
      <c r="A246" t="s">
        <v>935</v>
      </c>
      <c r="B246" t="s">
        <v>1074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 x14ac:dyDescent="0.3">
      <c r="A247" t="s">
        <v>935</v>
      </c>
      <c r="B247" t="s">
        <v>1075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 x14ac:dyDescent="0.3">
      <c r="A248" t="s">
        <v>935</v>
      </c>
      <c r="B248" t="s">
        <v>1076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 x14ac:dyDescent="0.3">
      <c r="A249" t="s">
        <v>935</v>
      </c>
      <c r="B249" t="s">
        <v>1077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 x14ac:dyDescent="0.3">
      <c r="A250" t="s">
        <v>935</v>
      </c>
      <c r="B250" t="s">
        <v>1078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 x14ac:dyDescent="0.3">
      <c r="A251" t="s">
        <v>935</v>
      </c>
      <c r="B251" t="s">
        <v>1079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 x14ac:dyDescent="0.3">
      <c r="A252" t="s">
        <v>932</v>
      </c>
      <c r="B252" t="s">
        <v>1080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 x14ac:dyDescent="0.3">
      <c r="A253" t="s">
        <v>932</v>
      </c>
      <c r="B253" t="s">
        <v>1081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 x14ac:dyDescent="0.3">
      <c r="A254" t="s">
        <v>932</v>
      </c>
      <c r="B254" t="s">
        <v>1082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 x14ac:dyDescent="0.3">
      <c r="A255" t="s">
        <v>932</v>
      </c>
      <c r="B255" t="s">
        <v>1083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 x14ac:dyDescent="0.3">
      <c r="A256" t="s">
        <v>932</v>
      </c>
      <c r="B256" t="s">
        <v>1084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 x14ac:dyDescent="0.3">
      <c r="A257" t="s">
        <v>932</v>
      </c>
      <c r="B257" t="s">
        <v>1085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 x14ac:dyDescent="0.3">
      <c r="A258" t="s">
        <v>934</v>
      </c>
      <c r="B258" t="s">
        <v>1080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 x14ac:dyDescent="0.3">
      <c r="A259" t="s">
        <v>934</v>
      </c>
      <c r="B259" t="s">
        <v>1081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 x14ac:dyDescent="0.3">
      <c r="A260" t="s">
        <v>934</v>
      </c>
      <c r="B260" t="s">
        <v>1082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 x14ac:dyDescent="0.3">
      <c r="A261" t="s">
        <v>934</v>
      </c>
      <c r="B261" t="s">
        <v>1083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 x14ac:dyDescent="0.3">
      <c r="A262" t="s">
        <v>934</v>
      </c>
      <c r="B262" t="s">
        <v>1084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 x14ac:dyDescent="0.3">
      <c r="A263" t="s">
        <v>934</v>
      </c>
      <c r="B263" t="s">
        <v>1085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 x14ac:dyDescent="0.3">
      <c r="A264" t="s">
        <v>936</v>
      </c>
      <c r="B264" t="s">
        <v>1080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 x14ac:dyDescent="0.3">
      <c r="A265" t="s">
        <v>936</v>
      </c>
      <c r="B265" t="s">
        <v>1081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 x14ac:dyDescent="0.3">
      <c r="A266" t="s">
        <v>936</v>
      </c>
      <c r="B266" t="s">
        <v>1082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 x14ac:dyDescent="0.3">
      <c r="A267" t="s">
        <v>936</v>
      </c>
      <c r="B267" t="s">
        <v>1083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 x14ac:dyDescent="0.3">
      <c r="A268" t="s">
        <v>936</v>
      </c>
      <c r="B268" t="s">
        <v>1084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 x14ac:dyDescent="0.3">
      <c r="A269" t="s">
        <v>936</v>
      </c>
      <c r="B269" t="s">
        <v>1085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 x14ac:dyDescent="0.3">
      <c r="A270" t="s">
        <v>952</v>
      </c>
      <c r="B270" t="s">
        <v>1086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 x14ac:dyDescent="0.3">
      <c r="A271" t="s">
        <v>952</v>
      </c>
      <c r="B271" t="s">
        <v>1087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 x14ac:dyDescent="0.3">
      <c r="A272" t="s">
        <v>952</v>
      </c>
      <c r="B272" t="s">
        <v>1088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 x14ac:dyDescent="0.3">
      <c r="A273" t="s">
        <v>952</v>
      </c>
      <c r="B273" t="s">
        <v>1089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 x14ac:dyDescent="0.3">
      <c r="A274" t="s">
        <v>952</v>
      </c>
      <c r="B274" t="s">
        <v>1090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 x14ac:dyDescent="0.3">
      <c r="A275" t="s">
        <v>952</v>
      </c>
      <c r="B275" t="s">
        <v>1091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 x14ac:dyDescent="0.3">
      <c r="A276" t="s">
        <v>952</v>
      </c>
      <c r="B276" t="s">
        <v>1092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 x14ac:dyDescent="0.3">
      <c r="A277" t="s">
        <v>952</v>
      </c>
      <c r="B277" t="s">
        <v>1093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 x14ac:dyDescent="0.3">
      <c r="A278" t="s">
        <v>952</v>
      </c>
      <c r="B278" t="s">
        <v>1094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 x14ac:dyDescent="0.3">
      <c r="A279" t="s">
        <v>952</v>
      </c>
      <c r="B279" t="s">
        <v>1095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 x14ac:dyDescent="0.3">
      <c r="A280" t="s">
        <v>931</v>
      </c>
      <c r="B280" t="s">
        <v>1086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 x14ac:dyDescent="0.3">
      <c r="A281" t="s">
        <v>931</v>
      </c>
      <c r="B281" t="s">
        <v>1087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 x14ac:dyDescent="0.3">
      <c r="A282" t="s">
        <v>931</v>
      </c>
      <c r="B282" t="s">
        <v>1088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 x14ac:dyDescent="0.3">
      <c r="A283" t="s">
        <v>931</v>
      </c>
      <c r="B283" t="s">
        <v>1089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 x14ac:dyDescent="0.3">
      <c r="A284" t="s">
        <v>931</v>
      </c>
      <c r="B284" t="s">
        <v>1090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 x14ac:dyDescent="0.3">
      <c r="A285" t="s">
        <v>931</v>
      </c>
      <c r="B285" t="s">
        <v>1091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 x14ac:dyDescent="0.3">
      <c r="A286" t="s">
        <v>931</v>
      </c>
      <c r="B286" t="s">
        <v>1092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 x14ac:dyDescent="0.3">
      <c r="A287" t="s">
        <v>931</v>
      </c>
      <c r="B287" t="s">
        <v>1093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 x14ac:dyDescent="0.3">
      <c r="A288" t="s">
        <v>931</v>
      </c>
      <c r="B288" t="s">
        <v>1094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 x14ac:dyDescent="0.3">
      <c r="A289" t="s">
        <v>931</v>
      </c>
      <c r="B289" t="s">
        <v>1095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 x14ac:dyDescent="0.3">
      <c r="A290" t="s">
        <v>934</v>
      </c>
      <c r="B290" t="s">
        <v>1086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 x14ac:dyDescent="0.3">
      <c r="A291" t="s">
        <v>934</v>
      </c>
      <c r="B291" t="s">
        <v>1087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 x14ac:dyDescent="0.3">
      <c r="A292" t="s">
        <v>934</v>
      </c>
      <c r="B292" t="s">
        <v>1088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 x14ac:dyDescent="0.3">
      <c r="A293" t="s">
        <v>934</v>
      </c>
      <c r="B293" t="s">
        <v>1089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 x14ac:dyDescent="0.3">
      <c r="A294" t="s">
        <v>934</v>
      </c>
      <c r="B294" t="s">
        <v>1090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 x14ac:dyDescent="0.3">
      <c r="A295" t="s">
        <v>934</v>
      </c>
      <c r="B295" t="s">
        <v>1091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 x14ac:dyDescent="0.3">
      <c r="A296" t="s">
        <v>934</v>
      </c>
      <c r="B296" t="s">
        <v>1092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 x14ac:dyDescent="0.3">
      <c r="A297" t="s">
        <v>934</v>
      </c>
      <c r="B297" t="s">
        <v>1093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 x14ac:dyDescent="0.3">
      <c r="A298" t="s">
        <v>934</v>
      </c>
      <c r="B298" t="s">
        <v>1094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 x14ac:dyDescent="0.3">
      <c r="A299" t="s">
        <v>934</v>
      </c>
      <c r="B299" t="s">
        <v>1095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 x14ac:dyDescent="0.3">
      <c r="A300" t="s">
        <v>930</v>
      </c>
      <c r="B300" t="s">
        <v>1096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 x14ac:dyDescent="0.3">
      <c r="A301" t="s">
        <v>930</v>
      </c>
      <c r="B301" t="s">
        <v>1097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 x14ac:dyDescent="0.3">
      <c r="A302" t="s">
        <v>930</v>
      </c>
      <c r="B302" t="s">
        <v>1098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 x14ac:dyDescent="0.3">
      <c r="A303" t="s">
        <v>930</v>
      </c>
      <c r="B303" t="s">
        <v>1099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 x14ac:dyDescent="0.3">
      <c r="A304" t="s">
        <v>930</v>
      </c>
      <c r="B304" t="s">
        <v>1100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 x14ac:dyDescent="0.3">
      <c r="A305" t="s">
        <v>930</v>
      </c>
      <c r="B305" t="s">
        <v>1101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 x14ac:dyDescent="0.3">
      <c r="A306" t="s">
        <v>930</v>
      </c>
      <c r="B306" t="s">
        <v>1102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 x14ac:dyDescent="0.3">
      <c r="A307" t="s">
        <v>930</v>
      </c>
      <c r="B307" t="s">
        <v>1103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 x14ac:dyDescent="0.3">
      <c r="A308" t="s">
        <v>930</v>
      </c>
      <c r="B308" t="s">
        <v>1104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 x14ac:dyDescent="0.3">
      <c r="A309" t="s">
        <v>930</v>
      </c>
      <c r="B309" t="s">
        <v>1105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 x14ac:dyDescent="0.3">
      <c r="A310" t="s">
        <v>934</v>
      </c>
      <c r="B310" t="s">
        <v>1096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 x14ac:dyDescent="0.3">
      <c r="A311" t="s">
        <v>934</v>
      </c>
      <c r="B311" t="s">
        <v>1097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 x14ac:dyDescent="0.3">
      <c r="A312" t="s">
        <v>934</v>
      </c>
      <c r="B312" t="s">
        <v>1098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 x14ac:dyDescent="0.3">
      <c r="A313" t="s">
        <v>934</v>
      </c>
      <c r="B313" t="s">
        <v>1099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 x14ac:dyDescent="0.3">
      <c r="A314" t="s">
        <v>934</v>
      </c>
      <c r="B314" t="s">
        <v>1100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 x14ac:dyDescent="0.3">
      <c r="A315" t="s">
        <v>934</v>
      </c>
      <c r="B315" t="s">
        <v>1101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 x14ac:dyDescent="0.3">
      <c r="A316" t="s">
        <v>934</v>
      </c>
      <c r="B316" t="s">
        <v>1102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 x14ac:dyDescent="0.3">
      <c r="A317" t="s">
        <v>934</v>
      </c>
      <c r="B317" t="s">
        <v>1103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 x14ac:dyDescent="0.3">
      <c r="A318" t="s">
        <v>934</v>
      </c>
      <c r="B318" t="s">
        <v>1104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 x14ac:dyDescent="0.3">
      <c r="A319" t="s">
        <v>934</v>
      </c>
      <c r="B319" t="s">
        <v>1105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 x14ac:dyDescent="0.3">
      <c r="A320" t="s">
        <v>935</v>
      </c>
      <c r="B320" t="s">
        <v>1106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 x14ac:dyDescent="0.3">
      <c r="A321" t="s">
        <v>935</v>
      </c>
      <c r="B321" t="s">
        <v>1107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 x14ac:dyDescent="0.3">
      <c r="A322" t="s">
        <v>935</v>
      </c>
      <c r="B322" t="s">
        <v>1108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 x14ac:dyDescent="0.3">
      <c r="A323" t="s">
        <v>935</v>
      </c>
      <c r="B323" t="s">
        <v>1109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 x14ac:dyDescent="0.3">
      <c r="A324" t="s">
        <v>935</v>
      </c>
      <c r="B324" t="s">
        <v>1110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 x14ac:dyDescent="0.3">
      <c r="A325" t="s">
        <v>935</v>
      </c>
      <c r="B325" t="s">
        <v>1111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 x14ac:dyDescent="0.3">
      <c r="A326" t="s">
        <v>935</v>
      </c>
      <c r="B326" t="s">
        <v>1112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 x14ac:dyDescent="0.3">
      <c r="A327" t="s">
        <v>935</v>
      </c>
      <c r="B327" t="s">
        <v>1113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 x14ac:dyDescent="0.3">
      <c r="A328" t="s">
        <v>935</v>
      </c>
      <c r="B328" t="s">
        <v>1114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 x14ac:dyDescent="0.3">
      <c r="A329" t="s">
        <v>935</v>
      </c>
      <c r="B329" t="s">
        <v>1115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 x14ac:dyDescent="0.3">
      <c r="A330" t="s">
        <v>935</v>
      </c>
      <c r="B330" t="s">
        <v>1116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 x14ac:dyDescent="0.3">
      <c r="A331" t="s">
        <v>935</v>
      </c>
      <c r="B331" t="s">
        <v>1117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 x14ac:dyDescent="0.3">
      <c r="A332" t="s">
        <v>930</v>
      </c>
      <c r="B332" t="s">
        <v>1106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 x14ac:dyDescent="0.3">
      <c r="A333" t="s">
        <v>930</v>
      </c>
      <c r="B333" t="s">
        <v>1107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 x14ac:dyDescent="0.3">
      <c r="A334" t="s">
        <v>930</v>
      </c>
      <c r="B334" t="s">
        <v>1108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 x14ac:dyDescent="0.3">
      <c r="A335" t="s">
        <v>930</v>
      </c>
      <c r="B335" t="s">
        <v>1109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 x14ac:dyDescent="0.3">
      <c r="A336" t="s">
        <v>930</v>
      </c>
      <c r="B336" t="s">
        <v>1110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 x14ac:dyDescent="0.3">
      <c r="A337" t="s">
        <v>930</v>
      </c>
      <c r="B337" t="s">
        <v>1111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 x14ac:dyDescent="0.3">
      <c r="A338" t="s">
        <v>930</v>
      </c>
      <c r="B338" t="s">
        <v>1112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 x14ac:dyDescent="0.3">
      <c r="A339" t="s">
        <v>930</v>
      </c>
      <c r="B339" t="s">
        <v>1113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 x14ac:dyDescent="0.3">
      <c r="A340" t="s">
        <v>930</v>
      </c>
      <c r="B340" t="s">
        <v>1114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 x14ac:dyDescent="0.3">
      <c r="A341" t="s">
        <v>930</v>
      </c>
      <c r="B341" t="s">
        <v>1115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 x14ac:dyDescent="0.3">
      <c r="A342" t="s">
        <v>930</v>
      </c>
      <c r="B342" t="s">
        <v>1116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 x14ac:dyDescent="0.3">
      <c r="A343" t="s">
        <v>930</v>
      </c>
      <c r="B343" t="s">
        <v>1117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 x14ac:dyDescent="0.3">
      <c r="A344" t="s">
        <v>952</v>
      </c>
      <c r="B344" t="s">
        <v>1106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 x14ac:dyDescent="0.3">
      <c r="A345" t="s">
        <v>952</v>
      </c>
      <c r="B345" t="s">
        <v>1107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 x14ac:dyDescent="0.3">
      <c r="A346" t="s">
        <v>952</v>
      </c>
      <c r="B346" t="s">
        <v>1108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 x14ac:dyDescent="0.3">
      <c r="A347" t="s">
        <v>952</v>
      </c>
      <c r="B347" t="s">
        <v>1109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 x14ac:dyDescent="0.3">
      <c r="A348" t="s">
        <v>952</v>
      </c>
      <c r="B348" t="s">
        <v>1110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 x14ac:dyDescent="0.3">
      <c r="A349" t="s">
        <v>952</v>
      </c>
      <c r="B349" t="s">
        <v>1111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 x14ac:dyDescent="0.3">
      <c r="A350" t="s">
        <v>952</v>
      </c>
      <c r="B350" t="s">
        <v>1112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 x14ac:dyDescent="0.3">
      <c r="A351" t="s">
        <v>952</v>
      </c>
      <c r="B351" t="s">
        <v>1113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 x14ac:dyDescent="0.3">
      <c r="A352" t="s">
        <v>952</v>
      </c>
      <c r="B352" t="s">
        <v>1114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 x14ac:dyDescent="0.3">
      <c r="A353" t="s">
        <v>952</v>
      </c>
      <c r="B353" t="s">
        <v>1115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 x14ac:dyDescent="0.3">
      <c r="A354" t="s">
        <v>952</v>
      </c>
      <c r="B354" t="s">
        <v>1116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 x14ac:dyDescent="0.3">
      <c r="A355" t="s">
        <v>952</v>
      </c>
      <c r="B355" t="s">
        <v>1117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956</v>
      </c>
      <c r="B1" t="s">
        <v>423</v>
      </c>
    </row>
    <row r="2" spans="1:4" x14ac:dyDescent="0.3">
      <c r="A2" t="s">
        <v>950</v>
      </c>
      <c r="B2" t="s">
        <v>692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950</v>
      </c>
      <c r="B3" t="s">
        <v>691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950</v>
      </c>
      <c r="B4" t="s">
        <v>690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950</v>
      </c>
      <c r="B5" t="s">
        <v>689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950</v>
      </c>
      <c r="B6" t="s">
        <v>688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950</v>
      </c>
      <c r="B7" t="s">
        <v>687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950</v>
      </c>
      <c r="B8" t="s">
        <v>686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950</v>
      </c>
      <c r="B9" t="s">
        <v>685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939</v>
      </c>
      <c r="B10" t="s">
        <v>499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939</v>
      </c>
      <c r="B11" t="s">
        <v>500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939</v>
      </c>
      <c r="B12" t="s">
        <v>501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939</v>
      </c>
      <c r="B13" t="s">
        <v>502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939</v>
      </c>
      <c r="B14" t="s">
        <v>503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939</v>
      </c>
      <c r="B15" t="s">
        <v>504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939</v>
      </c>
      <c r="B16" t="s">
        <v>505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939</v>
      </c>
      <c r="B17" t="s">
        <v>506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952</v>
      </c>
      <c r="B18" t="s">
        <v>499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952</v>
      </c>
      <c r="B19" t="s">
        <v>500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952</v>
      </c>
      <c r="B20" t="s">
        <v>501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952</v>
      </c>
      <c r="B21" t="s">
        <v>502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952</v>
      </c>
      <c r="B22" t="s">
        <v>503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952</v>
      </c>
      <c r="B23" t="s">
        <v>504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952</v>
      </c>
      <c r="B24" t="s">
        <v>505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952</v>
      </c>
      <c r="B25" t="s">
        <v>506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933</v>
      </c>
      <c r="B26" t="s">
        <v>559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933</v>
      </c>
      <c r="B27" t="s">
        <v>560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933</v>
      </c>
      <c r="B28" t="s">
        <v>561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933</v>
      </c>
      <c r="B29" t="s">
        <v>562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933</v>
      </c>
      <c r="B30" t="s">
        <v>563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933</v>
      </c>
      <c r="B31" t="s">
        <v>564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931</v>
      </c>
      <c r="B32" t="s">
        <v>559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931</v>
      </c>
      <c r="B33" t="s">
        <v>560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931</v>
      </c>
      <c r="B34" t="s">
        <v>561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931</v>
      </c>
      <c r="B35" t="s">
        <v>562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931</v>
      </c>
      <c r="B36" t="s">
        <v>563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931</v>
      </c>
      <c r="B37" t="s">
        <v>564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939</v>
      </c>
      <c r="B38" t="s">
        <v>582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939</v>
      </c>
      <c r="B39" t="s">
        <v>583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939</v>
      </c>
      <c r="B40" t="s">
        <v>584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934</v>
      </c>
      <c r="B41" t="s">
        <v>582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934</v>
      </c>
      <c r="B42" t="s">
        <v>583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934</v>
      </c>
      <c r="B43" t="s">
        <v>584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932</v>
      </c>
      <c r="B44" t="s">
        <v>582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932</v>
      </c>
      <c r="B45" t="s">
        <v>583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932</v>
      </c>
      <c r="B46" t="s">
        <v>584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932</v>
      </c>
      <c r="B47" t="s">
        <v>623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932</v>
      </c>
      <c r="B48" t="s">
        <v>624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932</v>
      </c>
      <c r="B49" t="s">
        <v>625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932</v>
      </c>
      <c r="B50" t="s">
        <v>626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932</v>
      </c>
      <c r="B51" t="s">
        <v>627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932</v>
      </c>
      <c r="B52" t="s">
        <v>628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932</v>
      </c>
      <c r="B53" t="s">
        <v>629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932</v>
      </c>
      <c r="B54" t="s">
        <v>630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932</v>
      </c>
      <c r="B55" t="s">
        <v>631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932</v>
      </c>
      <c r="B56" t="s">
        <v>632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932</v>
      </c>
      <c r="B57" t="s">
        <v>633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932</v>
      </c>
      <c r="B58" t="s">
        <v>634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932</v>
      </c>
      <c r="B59" t="s">
        <v>635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952</v>
      </c>
      <c r="B60" t="s">
        <v>623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952</v>
      </c>
      <c r="B61" t="s">
        <v>624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952</v>
      </c>
      <c r="B62" t="s">
        <v>625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952</v>
      </c>
      <c r="B63" t="s">
        <v>626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952</v>
      </c>
      <c r="B64" t="s">
        <v>627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952</v>
      </c>
      <c r="B65" t="s">
        <v>628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952</v>
      </c>
      <c r="B66" t="s">
        <v>629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952</v>
      </c>
      <c r="B67" t="s">
        <v>630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952</v>
      </c>
      <c r="B68" t="s">
        <v>631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952</v>
      </c>
      <c r="B69" t="s">
        <v>632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952</v>
      </c>
      <c r="B70" t="s">
        <v>633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952</v>
      </c>
      <c r="B71" t="s">
        <v>634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952</v>
      </c>
      <c r="B72" t="s">
        <v>635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939</v>
      </c>
      <c r="B73" t="s">
        <v>623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939</v>
      </c>
      <c r="B74" t="s">
        <v>624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939</v>
      </c>
      <c r="B75" t="s">
        <v>625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939</v>
      </c>
      <c r="B76" t="s">
        <v>626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939</v>
      </c>
      <c r="B77" t="s">
        <v>627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939</v>
      </c>
      <c r="B78" t="s">
        <v>628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939</v>
      </c>
      <c r="B79" t="s">
        <v>629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939</v>
      </c>
      <c r="B80" t="s">
        <v>630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939</v>
      </c>
      <c r="B81" t="s">
        <v>631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939</v>
      </c>
      <c r="B82" t="s">
        <v>632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939</v>
      </c>
      <c r="B83" t="s">
        <v>633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939</v>
      </c>
      <c r="B84" t="s">
        <v>634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939</v>
      </c>
      <c r="B85" t="s">
        <v>635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5090-9864-471D-B168-3692BB12E231}">
  <dimension ref="A1:D520"/>
  <sheetViews>
    <sheetView workbookViewId="0">
      <selection activeCell="D2" sqref="D2:D520"/>
    </sheetView>
  </sheetViews>
  <sheetFormatPr defaultRowHeight="14.4" x14ac:dyDescent="0.3"/>
  <cols>
    <col min="1" max="1" width="14.6640625" customWidth="1"/>
    <col min="2" max="2" width="14.5546875" customWidth="1"/>
    <col min="3" max="3" width="18" customWidth="1"/>
    <col min="4" max="4" width="73" customWidth="1"/>
  </cols>
  <sheetData>
    <row r="1" spans="1:4" x14ac:dyDescent="0.3">
      <c r="A1" t="s">
        <v>723</v>
      </c>
      <c r="B1" t="s">
        <v>958</v>
      </c>
    </row>
    <row r="2" spans="1:4" x14ac:dyDescent="0.3">
      <c r="A2" t="s">
        <v>1158</v>
      </c>
      <c r="B2" t="s">
        <v>975</v>
      </c>
      <c r="C2" t="str">
        <f t="shared" ref="C2:C65" si="0"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 x14ac:dyDescent="0.3">
      <c r="A3" t="s">
        <v>1158</v>
      </c>
      <c r="B3" t="s">
        <v>976</v>
      </c>
      <c r="C3" t="str">
        <f t="shared" si="0"/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 x14ac:dyDescent="0.3">
      <c r="A4" t="s">
        <v>1158</v>
      </c>
      <c r="B4" t="s">
        <v>977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 x14ac:dyDescent="0.3">
      <c r="A5" t="s">
        <v>1158</v>
      </c>
      <c r="B5" t="s">
        <v>978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 x14ac:dyDescent="0.3">
      <c r="A6" t="s">
        <v>1158</v>
      </c>
      <c r="B6" t="s">
        <v>979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 x14ac:dyDescent="0.3">
      <c r="A7" t="s">
        <v>1158</v>
      </c>
      <c r="B7" t="s">
        <v>980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 x14ac:dyDescent="0.3">
      <c r="A8" t="s">
        <v>1158</v>
      </c>
      <c r="B8" t="s">
        <v>981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 x14ac:dyDescent="0.3">
      <c r="A9" t="s">
        <v>1158</v>
      </c>
      <c r="B9" t="s">
        <v>982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 x14ac:dyDescent="0.3">
      <c r="A10" t="s">
        <v>1158</v>
      </c>
      <c r="B10" t="s">
        <v>983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 x14ac:dyDescent="0.3">
      <c r="A11" t="s">
        <v>1158</v>
      </c>
      <c r="B11" t="s">
        <v>984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 x14ac:dyDescent="0.3">
      <c r="A12" t="s">
        <v>1158</v>
      </c>
      <c r="B12" t="s">
        <v>985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 x14ac:dyDescent="0.3">
      <c r="A13" t="s">
        <v>1158</v>
      </c>
      <c r="B13" t="s">
        <v>986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 x14ac:dyDescent="0.3">
      <c r="A14" t="s">
        <v>1158</v>
      </c>
      <c r="B14" t="s">
        <v>987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 x14ac:dyDescent="0.3">
      <c r="A15" t="s">
        <v>1158</v>
      </c>
      <c r="B15" t="s">
        <v>988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 x14ac:dyDescent="0.3">
      <c r="A16" t="s">
        <v>1158</v>
      </c>
      <c r="B16" t="s">
        <v>989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 x14ac:dyDescent="0.3">
      <c r="A17" t="s">
        <v>1158</v>
      </c>
      <c r="B17" t="s">
        <v>990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 x14ac:dyDescent="0.3">
      <c r="A18" t="s">
        <v>1158</v>
      </c>
      <c r="B18" t="s">
        <v>991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 x14ac:dyDescent="0.3">
      <c r="A19" t="s">
        <v>1158</v>
      </c>
      <c r="B19" t="s">
        <v>992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 x14ac:dyDescent="0.3">
      <c r="A20" t="s">
        <v>1157</v>
      </c>
      <c r="B20" t="s">
        <v>975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 x14ac:dyDescent="0.3">
      <c r="A21" t="s">
        <v>1157</v>
      </c>
      <c r="B21" t="s">
        <v>976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 x14ac:dyDescent="0.3">
      <c r="A22" t="s">
        <v>1157</v>
      </c>
      <c r="B22" t="s">
        <v>977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 x14ac:dyDescent="0.3">
      <c r="A23" t="s">
        <v>1157</v>
      </c>
      <c r="B23" t="s">
        <v>978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 x14ac:dyDescent="0.3">
      <c r="A24" t="s">
        <v>1157</v>
      </c>
      <c r="B24" t="s">
        <v>979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 x14ac:dyDescent="0.3">
      <c r="A25" t="s">
        <v>1157</v>
      </c>
      <c r="B25" t="s">
        <v>980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 x14ac:dyDescent="0.3">
      <c r="A26" t="s">
        <v>1157</v>
      </c>
      <c r="B26" t="s">
        <v>981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 x14ac:dyDescent="0.3">
      <c r="A27" t="s">
        <v>1157</v>
      </c>
      <c r="B27" t="s">
        <v>982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 x14ac:dyDescent="0.3">
      <c r="A28" t="s">
        <v>1157</v>
      </c>
      <c r="B28" t="s">
        <v>983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 x14ac:dyDescent="0.3">
      <c r="A29" t="s">
        <v>1157</v>
      </c>
      <c r="B29" t="s">
        <v>984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 x14ac:dyDescent="0.3">
      <c r="A30" t="s">
        <v>1157</v>
      </c>
      <c r="B30" t="s">
        <v>985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 x14ac:dyDescent="0.3">
      <c r="A31" t="s">
        <v>1157</v>
      </c>
      <c r="B31" t="s">
        <v>986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 x14ac:dyDescent="0.3">
      <c r="A32" t="s">
        <v>1157</v>
      </c>
      <c r="B32" t="s">
        <v>987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 x14ac:dyDescent="0.3">
      <c r="A33" t="s">
        <v>1157</v>
      </c>
      <c r="B33" t="s">
        <v>988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 x14ac:dyDescent="0.3">
      <c r="A34" t="s">
        <v>1157</v>
      </c>
      <c r="B34" t="s">
        <v>989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 x14ac:dyDescent="0.3">
      <c r="A35" t="s">
        <v>1157</v>
      </c>
      <c r="B35" t="s">
        <v>990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 x14ac:dyDescent="0.3">
      <c r="A36" t="s">
        <v>1157</v>
      </c>
      <c r="B36" t="s">
        <v>991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 x14ac:dyDescent="0.3">
      <c r="A37" t="s">
        <v>1157</v>
      </c>
      <c r="B37" t="s">
        <v>992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 x14ac:dyDescent="0.3">
      <c r="A38" t="s">
        <v>1156</v>
      </c>
      <c r="B38" t="s">
        <v>975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 x14ac:dyDescent="0.3">
      <c r="A39" t="s">
        <v>1156</v>
      </c>
      <c r="B39" t="s">
        <v>976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 x14ac:dyDescent="0.3">
      <c r="A40" t="s">
        <v>1156</v>
      </c>
      <c r="B40" t="s">
        <v>977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 x14ac:dyDescent="0.3">
      <c r="A41" t="s">
        <v>1156</v>
      </c>
      <c r="B41" t="s">
        <v>978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 x14ac:dyDescent="0.3">
      <c r="A42" t="s">
        <v>1156</v>
      </c>
      <c r="B42" t="s">
        <v>979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 x14ac:dyDescent="0.3">
      <c r="A43" t="s">
        <v>1156</v>
      </c>
      <c r="B43" t="s">
        <v>980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 x14ac:dyDescent="0.3">
      <c r="A44" t="s">
        <v>1156</v>
      </c>
      <c r="B44" t="s">
        <v>981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 x14ac:dyDescent="0.3">
      <c r="A45" t="s">
        <v>1156</v>
      </c>
      <c r="B45" t="s">
        <v>982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 x14ac:dyDescent="0.3">
      <c r="A46" t="s">
        <v>1156</v>
      </c>
      <c r="B46" t="s">
        <v>983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 x14ac:dyDescent="0.3">
      <c r="A47" t="s">
        <v>1156</v>
      </c>
      <c r="B47" t="s">
        <v>984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 x14ac:dyDescent="0.3">
      <c r="A48" t="s">
        <v>1156</v>
      </c>
      <c r="B48" t="s">
        <v>985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 x14ac:dyDescent="0.3">
      <c r="A49" t="s">
        <v>1156</v>
      </c>
      <c r="B49" t="s">
        <v>986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 x14ac:dyDescent="0.3">
      <c r="A50" t="s">
        <v>1156</v>
      </c>
      <c r="B50" t="s">
        <v>987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 x14ac:dyDescent="0.3">
      <c r="A51" t="s">
        <v>1156</v>
      </c>
      <c r="B51" t="s">
        <v>988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 x14ac:dyDescent="0.3">
      <c r="A52" t="s">
        <v>1156</v>
      </c>
      <c r="B52" t="s">
        <v>989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 x14ac:dyDescent="0.3">
      <c r="A53" t="s">
        <v>1156</v>
      </c>
      <c r="B53" t="s">
        <v>990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 x14ac:dyDescent="0.3">
      <c r="A54" t="s">
        <v>1156</v>
      </c>
      <c r="B54" t="s">
        <v>991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 x14ac:dyDescent="0.3">
      <c r="A55" t="s">
        <v>1156</v>
      </c>
      <c r="B55" t="s">
        <v>992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 x14ac:dyDescent="0.3">
      <c r="A56" t="s">
        <v>1155</v>
      </c>
      <c r="B56" t="s">
        <v>975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 x14ac:dyDescent="0.3">
      <c r="A57" t="s">
        <v>1155</v>
      </c>
      <c r="B57" t="s">
        <v>976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 x14ac:dyDescent="0.3">
      <c r="A58" t="s">
        <v>1155</v>
      </c>
      <c r="B58" t="s">
        <v>977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 x14ac:dyDescent="0.3">
      <c r="A59" t="s">
        <v>1155</v>
      </c>
      <c r="B59" t="s">
        <v>978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 x14ac:dyDescent="0.3">
      <c r="A60" t="s">
        <v>1155</v>
      </c>
      <c r="B60" t="s">
        <v>979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 x14ac:dyDescent="0.3">
      <c r="A61" t="s">
        <v>1155</v>
      </c>
      <c r="B61" t="s">
        <v>980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 x14ac:dyDescent="0.3">
      <c r="A62" t="s">
        <v>1155</v>
      </c>
      <c r="B62" t="s">
        <v>981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 x14ac:dyDescent="0.3">
      <c r="A63" t="s">
        <v>1155</v>
      </c>
      <c r="B63" t="s">
        <v>982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 x14ac:dyDescent="0.3">
      <c r="A64" t="s">
        <v>1155</v>
      </c>
      <c r="B64" t="s">
        <v>983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 x14ac:dyDescent="0.3">
      <c r="A65" t="s">
        <v>1155</v>
      </c>
      <c r="B65" t="s">
        <v>984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 x14ac:dyDescent="0.3">
      <c r="A66" t="s">
        <v>1155</v>
      </c>
      <c r="B66" t="s">
        <v>985</v>
      </c>
      <c r="C66" t="str">
        <f t="shared" ref="C66:C129" si="1">CONCATENATE("('",A66,"','",B66,"')")</f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 x14ac:dyDescent="0.3">
      <c r="A67" t="s">
        <v>1155</v>
      </c>
      <c r="B67" t="s">
        <v>986</v>
      </c>
      <c r="C67" t="str">
        <f t="shared" si="1"/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 x14ac:dyDescent="0.3">
      <c r="A68" t="s">
        <v>1155</v>
      </c>
      <c r="B68" t="s">
        <v>987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 x14ac:dyDescent="0.3">
      <c r="A69" t="s">
        <v>1155</v>
      </c>
      <c r="B69" t="s">
        <v>988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 x14ac:dyDescent="0.3">
      <c r="A70" t="s">
        <v>1155</v>
      </c>
      <c r="B70" t="s">
        <v>989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 x14ac:dyDescent="0.3">
      <c r="A71" t="s">
        <v>1155</v>
      </c>
      <c r="B71" t="s">
        <v>990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 x14ac:dyDescent="0.3">
      <c r="A72" t="s">
        <v>1155</v>
      </c>
      <c r="B72" t="s">
        <v>991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 x14ac:dyDescent="0.3">
      <c r="A73" t="s">
        <v>1155</v>
      </c>
      <c r="B73" t="s">
        <v>992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 x14ac:dyDescent="0.3">
      <c r="A74" t="s">
        <v>1154</v>
      </c>
      <c r="B74" t="s">
        <v>993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 x14ac:dyDescent="0.3">
      <c r="A75" t="s">
        <v>1154</v>
      </c>
      <c r="B75" t="s">
        <v>994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 x14ac:dyDescent="0.3">
      <c r="A76" t="s">
        <v>1154</v>
      </c>
      <c r="B76" t="s">
        <v>995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 x14ac:dyDescent="0.3">
      <c r="A77" t="s">
        <v>1154</v>
      </c>
      <c r="B77" t="s">
        <v>996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 x14ac:dyDescent="0.3">
      <c r="A78" t="s">
        <v>1154</v>
      </c>
      <c r="B78" t="s">
        <v>997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 x14ac:dyDescent="0.3">
      <c r="A79" t="s">
        <v>1154</v>
      </c>
      <c r="B79" t="s">
        <v>998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 x14ac:dyDescent="0.3">
      <c r="A80" t="s">
        <v>1154</v>
      </c>
      <c r="B80" t="s">
        <v>999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 x14ac:dyDescent="0.3">
      <c r="A81" t="s">
        <v>1154</v>
      </c>
      <c r="B81" t="s">
        <v>1000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 x14ac:dyDescent="0.3">
      <c r="A82" t="s">
        <v>1154</v>
      </c>
      <c r="B82" t="s">
        <v>1001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 x14ac:dyDescent="0.3">
      <c r="A83" t="s">
        <v>1154</v>
      </c>
      <c r="B83" t="s">
        <v>1002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 x14ac:dyDescent="0.3">
      <c r="A84" t="s">
        <v>1153</v>
      </c>
      <c r="B84" t="s">
        <v>993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 x14ac:dyDescent="0.3">
      <c r="A85" t="s">
        <v>1153</v>
      </c>
      <c r="B85" t="s">
        <v>994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 x14ac:dyDescent="0.3">
      <c r="A86" t="s">
        <v>1153</v>
      </c>
      <c r="B86" t="s">
        <v>995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 x14ac:dyDescent="0.3">
      <c r="A87" t="s">
        <v>1153</v>
      </c>
      <c r="B87" t="s">
        <v>996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 x14ac:dyDescent="0.3">
      <c r="A88" t="s">
        <v>1153</v>
      </c>
      <c r="B88" t="s">
        <v>997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 x14ac:dyDescent="0.3">
      <c r="A89" t="s">
        <v>1153</v>
      </c>
      <c r="B89" t="s">
        <v>998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 x14ac:dyDescent="0.3">
      <c r="A90" t="s">
        <v>1153</v>
      </c>
      <c r="B90" t="s">
        <v>999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 x14ac:dyDescent="0.3">
      <c r="A91" t="s">
        <v>1153</v>
      </c>
      <c r="B91" t="s">
        <v>1000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 x14ac:dyDescent="0.3">
      <c r="A92" t="s">
        <v>1153</v>
      </c>
      <c r="B92" t="s">
        <v>1001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 x14ac:dyDescent="0.3">
      <c r="A93" t="s">
        <v>1153</v>
      </c>
      <c r="B93" t="s">
        <v>1002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 x14ac:dyDescent="0.3">
      <c r="A94" t="s">
        <v>1152</v>
      </c>
      <c r="B94" t="s">
        <v>993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 x14ac:dyDescent="0.3">
      <c r="A95" t="s">
        <v>1152</v>
      </c>
      <c r="B95" t="s">
        <v>994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 x14ac:dyDescent="0.3">
      <c r="A96" t="s">
        <v>1152</v>
      </c>
      <c r="B96" t="s">
        <v>995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 x14ac:dyDescent="0.3">
      <c r="A97" t="s">
        <v>1152</v>
      </c>
      <c r="B97" t="s">
        <v>996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 x14ac:dyDescent="0.3">
      <c r="A98" t="s">
        <v>1152</v>
      </c>
      <c r="B98" t="s">
        <v>997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 x14ac:dyDescent="0.3">
      <c r="A99" t="s">
        <v>1152</v>
      </c>
      <c r="B99" t="s">
        <v>998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 x14ac:dyDescent="0.3">
      <c r="A100" t="s">
        <v>1152</v>
      </c>
      <c r="B100" t="s">
        <v>999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 x14ac:dyDescent="0.3">
      <c r="A101" t="s">
        <v>1152</v>
      </c>
      <c r="B101" t="s">
        <v>1000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 x14ac:dyDescent="0.3">
      <c r="A102" t="s">
        <v>1152</v>
      </c>
      <c r="B102" t="s">
        <v>1001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 x14ac:dyDescent="0.3">
      <c r="A103" t="s">
        <v>1152</v>
      </c>
      <c r="B103" t="s">
        <v>1002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 x14ac:dyDescent="0.3">
      <c r="A104" t="s">
        <v>1151</v>
      </c>
      <c r="B104" t="s">
        <v>993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 x14ac:dyDescent="0.3">
      <c r="A105" t="s">
        <v>1151</v>
      </c>
      <c r="B105" t="s">
        <v>994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 x14ac:dyDescent="0.3">
      <c r="A106" t="s">
        <v>1151</v>
      </c>
      <c r="B106" t="s">
        <v>995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 x14ac:dyDescent="0.3">
      <c r="A107" t="s">
        <v>1151</v>
      </c>
      <c r="B107" t="s">
        <v>996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 x14ac:dyDescent="0.3">
      <c r="A108" t="s">
        <v>1151</v>
      </c>
      <c r="B108" t="s">
        <v>997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 x14ac:dyDescent="0.3">
      <c r="A109" t="s">
        <v>1151</v>
      </c>
      <c r="B109" t="s">
        <v>998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 x14ac:dyDescent="0.3">
      <c r="A110" t="s">
        <v>1151</v>
      </c>
      <c r="B110" t="s">
        <v>999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 x14ac:dyDescent="0.3">
      <c r="A111" t="s">
        <v>1151</v>
      </c>
      <c r="B111" t="s">
        <v>1000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 x14ac:dyDescent="0.3">
      <c r="A112" t="s">
        <v>1151</v>
      </c>
      <c r="B112" t="s">
        <v>1001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 x14ac:dyDescent="0.3">
      <c r="A113" t="s">
        <v>1151</v>
      </c>
      <c r="B113" t="s">
        <v>1002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 x14ac:dyDescent="0.3">
      <c r="A114" t="s">
        <v>1150</v>
      </c>
      <c r="B114" t="s">
        <v>1106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 x14ac:dyDescent="0.3">
      <c r="A115" t="s">
        <v>1150</v>
      </c>
      <c r="B115" t="s">
        <v>1107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 x14ac:dyDescent="0.3">
      <c r="A116" t="s">
        <v>1150</v>
      </c>
      <c r="B116" t="s">
        <v>1108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 x14ac:dyDescent="0.3">
      <c r="A117" t="s">
        <v>1150</v>
      </c>
      <c r="B117" t="s">
        <v>1109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 x14ac:dyDescent="0.3">
      <c r="A118" t="s">
        <v>1150</v>
      </c>
      <c r="B118" t="s">
        <v>1110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 x14ac:dyDescent="0.3">
      <c r="A119" t="s">
        <v>1150</v>
      </c>
      <c r="B119" t="s">
        <v>1111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 x14ac:dyDescent="0.3">
      <c r="A120" t="s">
        <v>1150</v>
      </c>
      <c r="B120" t="s">
        <v>1112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 x14ac:dyDescent="0.3">
      <c r="A121" t="s">
        <v>1150</v>
      </c>
      <c r="B121" t="s">
        <v>1113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 x14ac:dyDescent="0.3">
      <c r="A122" t="s">
        <v>1150</v>
      </c>
      <c r="B122" t="s">
        <v>1114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 x14ac:dyDescent="0.3">
      <c r="A123" t="s">
        <v>1150</v>
      </c>
      <c r="B123" t="s">
        <v>1115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 x14ac:dyDescent="0.3">
      <c r="A124" t="s">
        <v>1150</v>
      </c>
      <c r="B124" t="s">
        <v>1116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 x14ac:dyDescent="0.3">
      <c r="A125" t="s">
        <v>1150</v>
      </c>
      <c r="B125" t="s">
        <v>1117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 x14ac:dyDescent="0.3">
      <c r="A126" t="s">
        <v>1149</v>
      </c>
      <c r="B126" t="s">
        <v>1106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 x14ac:dyDescent="0.3">
      <c r="A127" t="s">
        <v>1149</v>
      </c>
      <c r="B127" t="s">
        <v>1107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 x14ac:dyDescent="0.3">
      <c r="A128" t="s">
        <v>1149</v>
      </c>
      <c r="B128" t="s">
        <v>1108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 x14ac:dyDescent="0.3">
      <c r="A129" t="s">
        <v>1149</v>
      </c>
      <c r="B129" t="s">
        <v>1109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 x14ac:dyDescent="0.3">
      <c r="A130" t="s">
        <v>1149</v>
      </c>
      <c r="B130" t="s">
        <v>1110</v>
      </c>
      <c r="C130" t="str">
        <f t="shared" ref="C130:C193" si="2">CONCATENATE("('",A130,"','",B130,"')")</f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 x14ac:dyDescent="0.3">
      <c r="A131" t="s">
        <v>1149</v>
      </c>
      <c r="B131" t="s">
        <v>1111</v>
      </c>
      <c r="C131" t="str">
        <f t="shared" si="2"/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 x14ac:dyDescent="0.3">
      <c r="A132" t="s">
        <v>1149</v>
      </c>
      <c r="B132" t="s">
        <v>1112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 x14ac:dyDescent="0.3">
      <c r="A133" t="s">
        <v>1149</v>
      </c>
      <c r="B133" t="s">
        <v>1113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 x14ac:dyDescent="0.3">
      <c r="A134" t="s">
        <v>1149</v>
      </c>
      <c r="B134" t="s">
        <v>1114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 x14ac:dyDescent="0.3">
      <c r="A135" t="s">
        <v>1149</v>
      </c>
      <c r="B135" t="s">
        <v>1115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 x14ac:dyDescent="0.3">
      <c r="A136" t="s">
        <v>1149</v>
      </c>
      <c r="B136" t="s">
        <v>1116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 x14ac:dyDescent="0.3">
      <c r="A137" t="s">
        <v>1149</v>
      </c>
      <c r="B137" t="s">
        <v>1117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 x14ac:dyDescent="0.3">
      <c r="A138" t="s">
        <v>1148</v>
      </c>
      <c r="B138" t="s">
        <v>1106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 x14ac:dyDescent="0.3">
      <c r="A139" t="s">
        <v>1148</v>
      </c>
      <c r="B139" t="s">
        <v>1107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 x14ac:dyDescent="0.3">
      <c r="A140" t="s">
        <v>1148</v>
      </c>
      <c r="B140" t="s">
        <v>1108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 x14ac:dyDescent="0.3">
      <c r="A141" t="s">
        <v>1148</v>
      </c>
      <c r="B141" t="s">
        <v>1109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 x14ac:dyDescent="0.3">
      <c r="A142" t="s">
        <v>1148</v>
      </c>
      <c r="B142" t="s">
        <v>1110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 x14ac:dyDescent="0.3">
      <c r="A143" t="s">
        <v>1148</v>
      </c>
      <c r="B143" t="s">
        <v>1111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 x14ac:dyDescent="0.3">
      <c r="A144" t="s">
        <v>1148</v>
      </c>
      <c r="B144" t="s">
        <v>1112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 x14ac:dyDescent="0.3">
      <c r="A145" t="s">
        <v>1148</v>
      </c>
      <c r="B145" t="s">
        <v>1113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 x14ac:dyDescent="0.3">
      <c r="A146" t="s">
        <v>1148</v>
      </c>
      <c r="B146" t="s">
        <v>1114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 x14ac:dyDescent="0.3">
      <c r="A147" t="s">
        <v>1148</v>
      </c>
      <c r="B147" t="s">
        <v>1115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 x14ac:dyDescent="0.3">
      <c r="A148" t="s">
        <v>1148</v>
      </c>
      <c r="B148" t="s">
        <v>1116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 x14ac:dyDescent="0.3">
      <c r="A149" t="s">
        <v>1148</v>
      </c>
      <c r="B149" t="s">
        <v>1117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 x14ac:dyDescent="0.3">
      <c r="A150" t="s">
        <v>1147</v>
      </c>
      <c r="B150" t="s">
        <v>1106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 x14ac:dyDescent="0.3">
      <c r="A151" t="s">
        <v>1147</v>
      </c>
      <c r="B151" t="s">
        <v>1107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 x14ac:dyDescent="0.3">
      <c r="A152" t="s">
        <v>1147</v>
      </c>
      <c r="B152" t="s">
        <v>1108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 x14ac:dyDescent="0.3">
      <c r="A153" t="s">
        <v>1147</v>
      </c>
      <c r="B153" t="s">
        <v>1109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 x14ac:dyDescent="0.3">
      <c r="A154" t="s">
        <v>1147</v>
      </c>
      <c r="B154" t="s">
        <v>1110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 x14ac:dyDescent="0.3">
      <c r="A155" t="s">
        <v>1147</v>
      </c>
      <c r="B155" t="s">
        <v>1111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 x14ac:dyDescent="0.3">
      <c r="A156" t="s">
        <v>1147</v>
      </c>
      <c r="B156" t="s">
        <v>1112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 x14ac:dyDescent="0.3">
      <c r="A157" t="s">
        <v>1147</v>
      </c>
      <c r="B157" t="s">
        <v>1113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 x14ac:dyDescent="0.3">
      <c r="A158" t="s">
        <v>1147</v>
      </c>
      <c r="B158" t="s">
        <v>1114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 x14ac:dyDescent="0.3">
      <c r="A159" t="s">
        <v>1147</v>
      </c>
      <c r="B159" t="s">
        <v>1115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 x14ac:dyDescent="0.3">
      <c r="A160" t="s">
        <v>1147</v>
      </c>
      <c r="B160" t="s">
        <v>1116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 x14ac:dyDescent="0.3">
      <c r="A161" t="s">
        <v>1147</v>
      </c>
      <c r="B161" t="s">
        <v>1117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 x14ac:dyDescent="0.3">
      <c r="A162" t="s">
        <v>1146</v>
      </c>
      <c r="B162" t="s">
        <v>1003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 x14ac:dyDescent="0.3">
      <c r="A163" t="s">
        <v>1146</v>
      </c>
      <c r="B163" t="s">
        <v>1004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 x14ac:dyDescent="0.3">
      <c r="A164" t="s">
        <v>1146</v>
      </c>
      <c r="B164" t="s">
        <v>1005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 x14ac:dyDescent="0.3">
      <c r="A165" t="s">
        <v>1146</v>
      </c>
      <c r="B165" t="s">
        <v>1006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 x14ac:dyDescent="0.3">
      <c r="A166" t="s">
        <v>1146</v>
      </c>
      <c r="B166" t="s">
        <v>1007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 x14ac:dyDescent="0.3">
      <c r="A167" t="s">
        <v>1146</v>
      </c>
      <c r="B167" t="s">
        <v>1008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 x14ac:dyDescent="0.3">
      <c r="A168" t="s">
        <v>1146</v>
      </c>
      <c r="B168" t="s">
        <v>1009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 x14ac:dyDescent="0.3">
      <c r="A169" t="s">
        <v>1146</v>
      </c>
      <c r="B169" t="s">
        <v>1010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 x14ac:dyDescent="0.3">
      <c r="A170" t="s">
        <v>1146</v>
      </c>
      <c r="B170" t="s">
        <v>1011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 x14ac:dyDescent="0.3">
      <c r="A171" t="s">
        <v>1146</v>
      </c>
      <c r="B171" t="s">
        <v>1012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 x14ac:dyDescent="0.3">
      <c r="A172" t="s">
        <v>1146</v>
      </c>
      <c r="B172" t="s">
        <v>1013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 x14ac:dyDescent="0.3">
      <c r="A173" t="s">
        <v>1146</v>
      </c>
      <c r="B173" t="s">
        <v>1014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 x14ac:dyDescent="0.3">
      <c r="A174" t="s">
        <v>1146</v>
      </c>
      <c r="B174" t="s">
        <v>1015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 x14ac:dyDescent="0.3">
      <c r="A175" t="s">
        <v>1146</v>
      </c>
      <c r="B175" t="s">
        <v>1016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 x14ac:dyDescent="0.3">
      <c r="A176" t="s">
        <v>1146</v>
      </c>
      <c r="B176" t="s">
        <v>1017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 x14ac:dyDescent="0.3">
      <c r="A177" t="s">
        <v>1146</v>
      </c>
      <c r="B177" t="s">
        <v>1018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 x14ac:dyDescent="0.3">
      <c r="A178" t="s">
        <v>1146</v>
      </c>
      <c r="B178" t="s">
        <v>1019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 x14ac:dyDescent="0.3">
      <c r="A179" t="s">
        <v>1146</v>
      </c>
      <c r="B179" t="s">
        <v>1020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 x14ac:dyDescent="0.3">
      <c r="A180" t="s">
        <v>1146</v>
      </c>
      <c r="B180" t="s">
        <v>1021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 x14ac:dyDescent="0.3">
      <c r="A181" t="s">
        <v>1146</v>
      </c>
      <c r="B181" t="s">
        <v>1022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 x14ac:dyDescent="0.3">
      <c r="A182" t="s">
        <v>1145</v>
      </c>
      <c r="B182" t="s">
        <v>1003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 x14ac:dyDescent="0.3">
      <c r="A183" t="s">
        <v>1145</v>
      </c>
      <c r="B183" t="s">
        <v>1004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 x14ac:dyDescent="0.3">
      <c r="A184" t="s">
        <v>1145</v>
      </c>
      <c r="B184" t="s">
        <v>1005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 x14ac:dyDescent="0.3">
      <c r="A185" t="s">
        <v>1145</v>
      </c>
      <c r="B185" t="s">
        <v>1006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 x14ac:dyDescent="0.3">
      <c r="A186" t="s">
        <v>1145</v>
      </c>
      <c r="B186" t="s">
        <v>1007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 x14ac:dyDescent="0.3">
      <c r="A187" t="s">
        <v>1145</v>
      </c>
      <c r="B187" t="s">
        <v>1008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 x14ac:dyDescent="0.3">
      <c r="A188" t="s">
        <v>1145</v>
      </c>
      <c r="B188" t="s">
        <v>1009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 x14ac:dyDescent="0.3">
      <c r="A189" t="s">
        <v>1145</v>
      </c>
      <c r="B189" t="s">
        <v>1010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 x14ac:dyDescent="0.3">
      <c r="A190" t="s">
        <v>1145</v>
      </c>
      <c r="B190" t="s">
        <v>1011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 x14ac:dyDescent="0.3">
      <c r="A191" t="s">
        <v>1145</v>
      </c>
      <c r="B191" t="s">
        <v>1012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 x14ac:dyDescent="0.3">
      <c r="A192" t="s">
        <v>1144</v>
      </c>
      <c r="B192" t="s">
        <v>1013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 x14ac:dyDescent="0.3">
      <c r="A193" t="s">
        <v>1144</v>
      </c>
      <c r="B193" t="s">
        <v>1014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 x14ac:dyDescent="0.3">
      <c r="A194" t="s">
        <v>1144</v>
      </c>
      <c r="B194" t="s">
        <v>1015</v>
      </c>
      <c r="C194" t="str">
        <f t="shared" ref="C194:C257" si="3">CONCATENATE("('",A194,"','",B194,"')")</f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 x14ac:dyDescent="0.3">
      <c r="A195" t="s">
        <v>1144</v>
      </c>
      <c r="B195" t="s">
        <v>1016</v>
      </c>
      <c r="C195" t="str">
        <f t="shared" si="3"/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 x14ac:dyDescent="0.3">
      <c r="A196" t="s">
        <v>1144</v>
      </c>
      <c r="B196" t="s">
        <v>1017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 x14ac:dyDescent="0.3">
      <c r="A197" t="s">
        <v>1144</v>
      </c>
      <c r="B197" t="s">
        <v>1018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 x14ac:dyDescent="0.3">
      <c r="A198" t="s">
        <v>1144</v>
      </c>
      <c r="B198" t="s">
        <v>1019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 x14ac:dyDescent="0.3">
      <c r="A199" t="s">
        <v>1144</v>
      </c>
      <c r="B199" t="s">
        <v>1020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 x14ac:dyDescent="0.3">
      <c r="A200" t="s">
        <v>1144</v>
      </c>
      <c r="B200" t="s">
        <v>1021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 x14ac:dyDescent="0.3">
      <c r="A201" t="s">
        <v>1144</v>
      </c>
      <c r="B201" t="s">
        <v>1022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 x14ac:dyDescent="0.3">
      <c r="A202" t="s">
        <v>1143</v>
      </c>
      <c r="B202" t="s">
        <v>1003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 x14ac:dyDescent="0.3">
      <c r="A203" t="s">
        <v>1143</v>
      </c>
      <c r="B203" t="s">
        <v>1004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 x14ac:dyDescent="0.3">
      <c r="A204" t="s">
        <v>1143</v>
      </c>
      <c r="B204" t="s">
        <v>1005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 x14ac:dyDescent="0.3">
      <c r="A205" t="s">
        <v>1143</v>
      </c>
      <c r="B205" t="s">
        <v>1006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 x14ac:dyDescent="0.3">
      <c r="A206" t="s">
        <v>1143</v>
      </c>
      <c r="B206" t="s">
        <v>1007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 x14ac:dyDescent="0.3">
      <c r="A207" t="s">
        <v>1143</v>
      </c>
      <c r="B207" t="s">
        <v>1008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 x14ac:dyDescent="0.3">
      <c r="A208" t="s">
        <v>1143</v>
      </c>
      <c r="B208" t="s">
        <v>1009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 x14ac:dyDescent="0.3">
      <c r="A209" t="s">
        <v>1143</v>
      </c>
      <c r="B209" t="s">
        <v>1010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 x14ac:dyDescent="0.3">
      <c r="A210" t="s">
        <v>1143</v>
      </c>
      <c r="B210" t="s">
        <v>1011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 x14ac:dyDescent="0.3">
      <c r="A211" t="s">
        <v>1143</v>
      </c>
      <c r="B211" t="s">
        <v>1012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 x14ac:dyDescent="0.3">
      <c r="A212" t="s">
        <v>1143</v>
      </c>
      <c r="B212" t="s">
        <v>1013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 x14ac:dyDescent="0.3">
      <c r="A213" t="s">
        <v>1143</v>
      </c>
      <c r="B213" t="s">
        <v>1014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 x14ac:dyDescent="0.3">
      <c r="A214" t="s">
        <v>1143</v>
      </c>
      <c r="B214" t="s">
        <v>1015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 x14ac:dyDescent="0.3">
      <c r="A215" t="s">
        <v>1143</v>
      </c>
      <c r="B215" t="s">
        <v>1016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 x14ac:dyDescent="0.3">
      <c r="A216" t="s">
        <v>1143</v>
      </c>
      <c r="B216" t="s">
        <v>1017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 x14ac:dyDescent="0.3">
      <c r="A217" t="s">
        <v>1143</v>
      </c>
      <c r="B217" t="s">
        <v>1018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 x14ac:dyDescent="0.3">
      <c r="A218" t="s">
        <v>1143</v>
      </c>
      <c r="B218" t="s">
        <v>1019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 x14ac:dyDescent="0.3">
      <c r="A219" t="s">
        <v>1143</v>
      </c>
      <c r="B219" t="s">
        <v>1020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 x14ac:dyDescent="0.3">
      <c r="A220" t="s">
        <v>1143</v>
      </c>
      <c r="B220" t="s">
        <v>1021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 x14ac:dyDescent="0.3">
      <c r="A221" t="s">
        <v>1143</v>
      </c>
      <c r="B221" t="s">
        <v>1022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 x14ac:dyDescent="0.3">
      <c r="A222" t="s">
        <v>1142</v>
      </c>
      <c r="B222" t="s">
        <v>1023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 x14ac:dyDescent="0.3">
      <c r="A223" t="s">
        <v>1142</v>
      </c>
      <c r="B223" t="s">
        <v>1024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 x14ac:dyDescent="0.3">
      <c r="A224" t="s">
        <v>1142</v>
      </c>
      <c r="B224" t="s">
        <v>1025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 x14ac:dyDescent="0.3">
      <c r="A225" t="s">
        <v>1142</v>
      </c>
      <c r="B225" t="s">
        <v>1026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 x14ac:dyDescent="0.3">
      <c r="A226" t="s">
        <v>1142</v>
      </c>
      <c r="B226" t="s">
        <v>1027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 x14ac:dyDescent="0.3">
      <c r="A227" t="s">
        <v>1142</v>
      </c>
      <c r="B227" t="s">
        <v>1028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 x14ac:dyDescent="0.3">
      <c r="A228" t="s">
        <v>1142</v>
      </c>
      <c r="B228" t="s">
        <v>1029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 x14ac:dyDescent="0.3">
      <c r="A229" t="s">
        <v>1142</v>
      </c>
      <c r="B229" t="s">
        <v>1030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 x14ac:dyDescent="0.3">
      <c r="A230" t="s">
        <v>1142</v>
      </c>
      <c r="B230" t="s">
        <v>1031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 x14ac:dyDescent="0.3">
      <c r="A231" t="s">
        <v>1142</v>
      </c>
      <c r="B231" t="s">
        <v>1032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 x14ac:dyDescent="0.3">
      <c r="A232" t="s">
        <v>1141</v>
      </c>
      <c r="B232" t="s">
        <v>1023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 x14ac:dyDescent="0.3">
      <c r="A233" t="s">
        <v>1141</v>
      </c>
      <c r="B233" t="s">
        <v>1024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 x14ac:dyDescent="0.3">
      <c r="A234" t="s">
        <v>1141</v>
      </c>
      <c r="B234" t="s">
        <v>1025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 x14ac:dyDescent="0.3">
      <c r="A235" t="s">
        <v>1141</v>
      </c>
      <c r="B235" t="s">
        <v>1026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 x14ac:dyDescent="0.3">
      <c r="A236" t="s">
        <v>1141</v>
      </c>
      <c r="B236" t="s">
        <v>1027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 x14ac:dyDescent="0.3">
      <c r="A237" t="s">
        <v>1141</v>
      </c>
      <c r="B237" t="s">
        <v>1028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 x14ac:dyDescent="0.3">
      <c r="A238" t="s">
        <v>1141</v>
      </c>
      <c r="B238" t="s">
        <v>1029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 x14ac:dyDescent="0.3">
      <c r="A239" t="s">
        <v>1141</v>
      </c>
      <c r="B239" t="s">
        <v>1030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 x14ac:dyDescent="0.3">
      <c r="A240" t="s">
        <v>1141</v>
      </c>
      <c r="B240" t="s">
        <v>1031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 x14ac:dyDescent="0.3">
      <c r="A241" t="s">
        <v>1141</v>
      </c>
      <c r="B241" t="s">
        <v>1032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 x14ac:dyDescent="0.3">
      <c r="A242" t="s">
        <v>1140</v>
      </c>
      <c r="B242" t="s">
        <v>1023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 x14ac:dyDescent="0.3">
      <c r="A243" t="s">
        <v>1140</v>
      </c>
      <c r="B243" t="s">
        <v>1024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 x14ac:dyDescent="0.3">
      <c r="A244" t="s">
        <v>1140</v>
      </c>
      <c r="B244" t="s">
        <v>1025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 x14ac:dyDescent="0.3">
      <c r="A245" t="s">
        <v>1140</v>
      </c>
      <c r="B245" t="s">
        <v>1026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 x14ac:dyDescent="0.3">
      <c r="A246" t="s">
        <v>1140</v>
      </c>
      <c r="B246" t="s">
        <v>1027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 x14ac:dyDescent="0.3">
      <c r="A247" t="s">
        <v>1140</v>
      </c>
      <c r="B247" t="s">
        <v>1028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 x14ac:dyDescent="0.3">
      <c r="A248" t="s">
        <v>1140</v>
      </c>
      <c r="B248" t="s">
        <v>1029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 x14ac:dyDescent="0.3">
      <c r="A249" t="s">
        <v>1140</v>
      </c>
      <c r="B249" t="s">
        <v>1030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 x14ac:dyDescent="0.3">
      <c r="A250" t="s">
        <v>1140</v>
      </c>
      <c r="B250" t="s">
        <v>1031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 x14ac:dyDescent="0.3">
      <c r="A251" t="s">
        <v>1140</v>
      </c>
      <c r="B251" t="s">
        <v>1032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 x14ac:dyDescent="0.3">
      <c r="A252" t="s">
        <v>1139</v>
      </c>
      <c r="B252" t="s">
        <v>1023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 x14ac:dyDescent="0.3">
      <c r="A253" t="s">
        <v>1139</v>
      </c>
      <c r="B253" t="s">
        <v>1024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 x14ac:dyDescent="0.3">
      <c r="A254" t="s">
        <v>1139</v>
      </c>
      <c r="B254" t="s">
        <v>1025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 x14ac:dyDescent="0.3">
      <c r="A255" t="s">
        <v>1139</v>
      </c>
      <c r="B255" t="s">
        <v>1026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 x14ac:dyDescent="0.3">
      <c r="A256" t="s">
        <v>1139</v>
      </c>
      <c r="B256" t="s">
        <v>1027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 x14ac:dyDescent="0.3">
      <c r="A257" t="s">
        <v>1139</v>
      </c>
      <c r="B257" t="s">
        <v>1028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 x14ac:dyDescent="0.3">
      <c r="A258" t="s">
        <v>1139</v>
      </c>
      <c r="B258" t="s">
        <v>1029</v>
      </c>
      <c r="C258" t="str">
        <f t="shared" ref="C258:C321" si="4">CONCATENATE("('",A258,"','",B258,"')")</f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 x14ac:dyDescent="0.3">
      <c r="A259" t="s">
        <v>1139</v>
      </c>
      <c r="B259" t="s">
        <v>1030</v>
      </c>
      <c r="C259" t="str">
        <f t="shared" si="4"/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 x14ac:dyDescent="0.3">
      <c r="A260" t="s">
        <v>1139</v>
      </c>
      <c r="B260" t="s">
        <v>1031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 x14ac:dyDescent="0.3">
      <c r="A261" t="s">
        <v>1139</v>
      </c>
      <c r="B261" t="s">
        <v>1032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 x14ac:dyDescent="0.3">
      <c r="A262" t="s">
        <v>1138</v>
      </c>
      <c r="B262" t="s">
        <v>1033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 x14ac:dyDescent="0.3">
      <c r="A263" t="s">
        <v>1138</v>
      </c>
      <c r="B263" t="s">
        <v>1034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 x14ac:dyDescent="0.3">
      <c r="A264" t="s">
        <v>1138</v>
      </c>
      <c r="B264" t="s">
        <v>1035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 x14ac:dyDescent="0.3">
      <c r="A265" t="s">
        <v>1138</v>
      </c>
      <c r="B265" t="s">
        <v>1036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 x14ac:dyDescent="0.3">
      <c r="A266" t="s">
        <v>1138</v>
      </c>
      <c r="B266" t="s">
        <v>1037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 x14ac:dyDescent="0.3">
      <c r="A267" t="s">
        <v>1138</v>
      </c>
      <c r="B267" t="s">
        <v>1038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 x14ac:dyDescent="0.3">
      <c r="A268" t="s">
        <v>1138</v>
      </c>
      <c r="B268" t="s">
        <v>1039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 x14ac:dyDescent="0.3">
      <c r="A269" t="s">
        <v>1138</v>
      </c>
      <c r="B269" t="s">
        <v>1040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 x14ac:dyDescent="0.3">
      <c r="A270" t="s">
        <v>1138</v>
      </c>
      <c r="B270" t="s">
        <v>1041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 x14ac:dyDescent="0.3">
      <c r="A271" t="s">
        <v>1138</v>
      </c>
      <c r="B271" t="s">
        <v>1042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 x14ac:dyDescent="0.3">
      <c r="A272" t="s">
        <v>1138</v>
      </c>
      <c r="B272" t="s">
        <v>1043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 x14ac:dyDescent="0.3">
      <c r="A273" t="s">
        <v>1138</v>
      </c>
      <c r="B273" t="s">
        <v>1044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 x14ac:dyDescent="0.3">
      <c r="A274" t="s">
        <v>1138</v>
      </c>
      <c r="B274" t="s">
        <v>1045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 x14ac:dyDescent="0.3">
      <c r="A275" t="s">
        <v>1138</v>
      </c>
      <c r="B275" t="s">
        <v>1046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 x14ac:dyDescent="0.3">
      <c r="A276" t="s">
        <v>1138</v>
      </c>
      <c r="B276" t="s">
        <v>1047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 x14ac:dyDescent="0.3">
      <c r="A277" t="s">
        <v>1138</v>
      </c>
      <c r="B277" t="s">
        <v>1048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 x14ac:dyDescent="0.3">
      <c r="A278" t="s">
        <v>1138</v>
      </c>
      <c r="B278" t="s">
        <v>1049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 x14ac:dyDescent="0.3">
      <c r="A279" t="s">
        <v>1138</v>
      </c>
      <c r="B279" t="s">
        <v>1050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 x14ac:dyDescent="0.3">
      <c r="A280" t="s">
        <v>1138</v>
      </c>
      <c r="B280" t="s">
        <v>1051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 x14ac:dyDescent="0.3">
      <c r="A281" t="s">
        <v>1138</v>
      </c>
      <c r="B281" t="s">
        <v>1052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 x14ac:dyDescent="0.3">
      <c r="A282" t="s">
        <v>1138</v>
      </c>
      <c r="B282" t="s">
        <v>1053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 x14ac:dyDescent="0.3">
      <c r="A283" t="s">
        <v>1138</v>
      </c>
      <c r="B283" t="s">
        <v>1054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 x14ac:dyDescent="0.3">
      <c r="A284" t="s">
        <v>1138</v>
      </c>
      <c r="B284" t="s">
        <v>1055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 x14ac:dyDescent="0.3">
      <c r="A285" t="s">
        <v>1138</v>
      </c>
      <c r="B285" t="s">
        <v>1056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 x14ac:dyDescent="0.3">
      <c r="A286" t="s">
        <v>1137</v>
      </c>
      <c r="B286" t="s">
        <v>1033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 x14ac:dyDescent="0.3">
      <c r="A287" t="s">
        <v>1137</v>
      </c>
      <c r="B287" t="s">
        <v>1034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 x14ac:dyDescent="0.3">
      <c r="A288" t="s">
        <v>1137</v>
      </c>
      <c r="B288" t="s">
        <v>1035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 x14ac:dyDescent="0.3">
      <c r="A289" t="s">
        <v>1137</v>
      </c>
      <c r="B289" t="s">
        <v>1036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 x14ac:dyDescent="0.3">
      <c r="A290" t="s">
        <v>1137</v>
      </c>
      <c r="B290" t="s">
        <v>1037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 x14ac:dyDescent="0.3">
      <c r="A291" t="s">
        <v>1137</v>
      </c>
      <c r="B291" t="s">
        <v>1038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 x14ac:dyDescent="0.3">
      <c r="A292" t="s">
        <v>1137</v>
      </c>
      <c r="B292" t="s">
        <v>1039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 x14ac:dyDescent="0.3">
      <c r="A293" t="s">
        <v>1137</v>
      </c>
      <c r="B293" t="s">
        <v>1040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 x14ac:dyDescent="0.3">
      <c r="A294" t="s">
        <v>1137</v>
      </c>
      <c r="B294" t="s">
        <v>1041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 x14ac:dyDescent="0.3">
      <c r="A295" t="s">
        <v>1137</v>
      </c>
      <c r="B295" t="s">
        <v>1042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 x14ac:dyDescent="0.3">
      <c r="A296" t="s">
        <v>1137</v>
      </c>
      <c r="B296" t="s">
        <v>1043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 x14ac:dyDescent="0.3">
      <c r="A297" t="s">
        <v>1137</v>
      </c>
      <c r="B297" t="s">
        <v>1044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 x14ac:dyDescent="0.3">
      <c r="A298" t="s">
        <v>1137</v>
      </c>
      <c r="B298" t="s">
        <v>1045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 x14ac:dyDescent="0.3">
      <c r="A299" t="s">
        <v>1137</v>
      </c>
      <c r="B299" t="s">
        <v>1046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 x14ac:dyDescent="0.3">
      <c r="A300" t="s">
        <v>1137</v>
      </c>
      <c r="B300" t="s">
        <v>1047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 x14ac:dyDescent="0.3">
      <c r="A301" t="s">
        <v>1137</v>
      </c>
      <c r="B301" t="s">
        <v>1048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 x14ac:dyDescent="0.3">
      <c r="A302" t="s">
        <v>1137</v>
      </c>
      <c r="B302" t="s">
        <v>1049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 x14ac:dyDescent="0.3">
      <c r="A303" t="s">
        <v>1137</v>
      </c>
      <c r="B303" t="s">
        <v>1050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 x14ac:dyDescent="0.3">
      <c r="A304" t="s">
        <v>1137</v>
      </c>
      <c r="B304" t="s">
        <v>1051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 x14ac:dyDescent="0.3">
      <c r="A305" t="s">
        <v>1137</v>
      </c>
      <c r="B305" t="s">
        <v>1052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 x14ac:dyDescent="0.3">
      <c r="A306" t="s">
        <v>1137</v>
      </c>
      <c r="B306" t="s">
        <v>1053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 x14ac:dyDescent="0.3">
      <c r="A307" t="s">
        <v>1137</v>
      </c>
      <c r="B307" t="s">
        <v>1054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 x14ac:dyDescent="0.3">
      <c r="A308" t="s">
        <v>1137</v>
      </c>
      <c r="B308" t="s">
        <v>1055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 x14ac:dyDescent="0.3">
      <c r="A309" t="s">
        <v>1137</v>
      </c>
      <c r="B309" t="s">
        <v>1056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 x14ac:dyDescent="0.3">
      <c r="A310" t="s">
        <v>1136</v>
      </c>
      <c r="B310" t="s">
        <v>1033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 x14ac:dyDescent="0.3">
      <c r="A311" t="s">
        <v>1136</v>
      </c>
      <c r="B311" t="s">
        <v>1034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 x14ac:dyDescent="0.3">
      <c r="A312" t="s">
        <v>1136</v>
      </c>
      <c r="B312" t="s">
        <v>1035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 x14ac:dyDescent="0.3">
      <c r="A313" t="s">
        <v>1136</v>
      </c>
      <c r="B313" t="s">
        <v>1036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 x14ac:dyDescent="0.3">
      <c r="A314" t="s">
        <v>1136</v>
      </c>
      <c r="B314" t="s">
        <v>1037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 x14ac:dyDescent="0.3">
      <c r="A315" t="s">
        <v>1136</v>
      </c>
      <c r="B315" t="s">
        <v>1038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 x14ac:dyDescent="0.3">
      <c r="A316" t="s">
        <v>1136</v>
      </c>
      <c r="B316" t="s">
        <v>1039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 x14ac:dyDescent="0.3">
      <c r="A317" t="s">
        <v>1136</v>
      </c>
      <c r="B317" t="s">
        <v>1040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 x14ac:dyDescent="0.3">
      <c r="A318" t="s">
        <v>1136</v>
      </c>
      <c r="B318" t="s">
        <v>1041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 x14ac:dyDescent="0.3">
      <c r="A319" t="s">
        <v>1136</v>
      </c>
      <c r="B319" t="s">
        <v>1042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 x14ac:dyDescent="0.3">
      <c r="A320" t="s">
        <v>1136</v>
      </c>
      <c r="B320" t="s">
        <v>1043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 x14ac:dyDescent="0.3">
      <c r="A321" t="s">
        <v>1136</v>
      </c>
      <c r="B321" t="s">
        <v>1044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 x14ac:dyDescent="0.3">
      <c r="A322" t="s">
        <v>1136</v>
      </c>
      <c r="B322" t="s">
        <v>1045</v>
      </c>
      <c r="C322" t="str">
        <f t="shared" ref="C322:C385" si="5">CONCATENATE("('",A322,"','",B322,"')")</f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 x14ac:dyDescent="0.3">
      <c r="A323" t="s">
        <v>1136</v>
      </c>
      <c r="B323" t="s">
        <v>1046</v>
      </c>
      <c r="C323" t="str">
        <f t="shared" si="5"/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 x14ac:dyDescent="0.3">
      <c r="A324" t="s">
        <v>1136</v>
      </c>
      <c r="B324" t="s">
        <v>1047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 x14ac:dyDescent="0.3">
      <c r="A325" t="s">
        <v>1136</v>
      </c>
      <c r="B325" t="s">
        <v>1048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 x14ac:dyDescent="0.3">
      <c r="A326" t="s">
        <v>1136</v>
      </c>
      <c r="B326" t="s">
        <v>1049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 x14ac:dyDescent="0.3">
      <c r="A327" t="s">
        <v>1136</v>
      </c>
      <c r="B327" t="s">
        <v>1050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 x14ac:dyDescent="0.3">
      <c r="A328" t="s">
        <v>1136</v>
      </c>
      <c r="B328" t="s">
        <v>1051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 x14ac:dyDescent="0.3">
      <c r="A329" t="s">
        <v>1136</v>
      </c>
      <c r="B329" t="s">
        <v>1052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 x14ac:dyDescent="0.3">
      <c r="A330" t="s">
        <v>1136</v>
      </c>
      <c r="B330" t="s">
        <v>1053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 x14ac:dyDescent="0.3">
      <c r="A331" t="s">
        <v>1136</v>
      </c>
      <c r="B331" t="s">
        <v>1054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 x14ac:dyDescent="0.3">
      <c r="A332" t="s">
        <v>1136</v>
      </c>
      <c r="B332" t="s">
        <v>1055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 x14ac:dyDescent="0.3">
      <c r="A333" t="s">
        <v>1136</v>
      </c>
      <c r="B333" t="s">
        <v>1056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 x14ac:dyDescent="0.3">
      <c r="A334" t="s">
        <v>1135</v>
      </c>
      <c r="B334" t="s">
        <v>1033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 x14ac:dyDescent="0.3">
      <c r="A335" t="s">
        <v>1135</v>
      </c>
      <c r="B335" t="s">
        <v>1034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 x14ac:dyDescent="0.3">
      <c r="A336" t="s">
        <v>1135</v>
      </c>
      <c r="B336" t="s">
        <v>1035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 x14ac:dyDescent="0.3">
      <c r="A337" t="s">
        <v>1135</v>
      </c>
      <c r="B337" t="s">
        <v>1036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 x14ac:dyDescent="0.3">
      <c r="A338" t="s">
        <v>1135</v>
      </c>
      <c r="B338" t="s">
        <v>1037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 x14ac:dyDescent="0.3">
      <c r="A339" t="s">
        <v>1135</v>
      </c>
      <c r="B339" t="s">
        <v>1038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 x14ac:dyDescent="0.3">
      <c r="A340" t="s">
        <v>1135</v>
      </c>
      <c r="B340" t="s">
        <v>1039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 x14ac:dyDescent="0.3">
      <c r="A341" t="s">
        <v>1135</v>
      </c>
      <c r="B341" t="s">
        <v>1040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 x14ac:dyDescent="0.3">
      <c r="A342" t="s">
        <v>1135</v>
      </c>
      <c r="B342" t="s">
        <v>1041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 x14ac:dyDescent="0.3">
      <c r="A343" t="s">
        <v>1135</v>
      </c>
      <c r="B343" t="s">
        <v>1042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 x14ac:dyDescent="0.3">
      <c r="A344" t="s">
        <v>1135</v>
      </c>
      <c r="B344" t="s">
        <v>1043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 x14ac:dyDescent="0.3">
      <c r="A345" t="s">
        <v>1135</v>
      </c>
      <c r="B345" t="s">
        <v>1044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 x14ac:dyDescent="0.3">
      <c r="A346" t="s">
        <v>1135</v>
      </c>
      <c r="B346" t="s">
        <v>1045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 x14ac:dyDescent="0.3">
      <c r="A347" t="s">
        <v>1135</v>
      </c>
      <c r="B347" t="s">
        <v>1046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 x14ac:dyDescent="0.3">
      <c r="A348" t="s">
        <v>1135</v>
      </c>
      <c r="B348" t="s">
        <v>1047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 x14ac:dyDescent="0.3">
      <c r="A349" t="s">
        <v>1135</v>
      </c>
      <c r="B349" t="s">
        <v>1048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 x14ac:dyDescent="0.3">
      <c r="A350" t="s">
        <v>1135</v>
      </c>
      <c r="B350" t="s">
        <v>1049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 x14ac:dyDescent="0.3">
      <c r="A351" t="s">
        <v>1135</v>
      </c>
      <c r="B351" t="s">
        <v>1050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 x14ac:dyDescent="0.3">
      <c r="A352" t="s">
        <v>1135</v>
      </c>
      <c r="B352" t="s">
        <v>1051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 x14ac:dyDescent="0.3">
      <c r="A353" t="s">
        <v>1135</v>
      </c>
      <c r="B353" t="s">
        <v>1052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 x14ac:dyDescent="0.3">
      <c r="A354" t="s">
        <v>1135</v>
      </c>
      <c r="B354" t="s">
        <v>1053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 x14ac:dyDescent="0.3">
      <c r="A355" t="s">
        <v>1135</v>
      </c>
      <c r="B355" t="s">
        <v>1054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 x14ac:dyDescent="0.3">
      <c r="A356" t="s">
        <v>1135</v>
      </c>
      <c r="B356" t="s">
        <v>1055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 x14ac:dyDescent="0.3">
      <c r="A357" t="s">
        <v>1135</v>
      </c>
      <c r="B357" t="s">
        <v>1056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 x14ac:dyDescent="0.3">
      <c r="A358" t="s">
        <v>1134</v>
      </c>
      <c r="B358" t="s">
        <v>1057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 x14ac:dyDescent="0.3">
      <c r="A359" t="s">
        <v>1134</v>
      </c>
      <c r="B359" t="s">
        <v>1058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 x14ac:dyDescent="0.3">
      <c r="A360" t="s">
        <v>1134</v>
      </c>
      <c r="B360" t="s">
        <v>1059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 x14ac:dyDescent="0.3">
      <c r="A361" t="s">
        <v>1134</v>
      </c>
      <c r="B361" t="s">
        <v>1060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 x14ac:dyDescent="0.3">
      <c r="A362" t="s">
        <v>1134</v>
      </c>
      <c r="B362" t="s">
        <v>1061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 x14ac:dyDescent="0.3">
      <c r="A363" t="s">
        <v>1134</v>
      </c>
      <c r="B363" t="s">
        <v>1062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 x14ac:dyDescent="0.3">
      <c r="A364" t="s">
        <v>1133</v>
      </c>
      <c r="B364" t="s">
        <v>1057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 x14ac:dyDescent="0.3">
      <c r="A365" t="s">
        <v>1133</v>
      </c>
      <c r="B365" t="s">
        <v>1058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 x14ac:dyDescent="0.3">
      <c r="A366" t="s">
        <v>1133</v>
      </c>
      <c r="B366" t="s">
        <v>1059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 x14ac:dyDescent="0.3">
      <c r="A367" t="s">
        <v>1133</v>
      </c>
      <c r="B367" t="s">
        <v>1060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 x14ac:dyDescent="0.3">
      <c r="A368" t="s">
        <v>1133</v>
      </c>
      <c r="B368" t="s">
        <v>1061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 x14ac:dyDescent="0.3">
      <c r="A369" t="s">
        <v>1133</v>
      </c>
      <c r="B369" t="s">
        <v>1062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 x14ac:dyDescent="0.3">
      <c r="A370" t="s">
        <v>1132</v>
      </c>
      <c r="B370" t="s">
        <v>1057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 x14ac:dyDescent="0.3">
      <c r="A371" t="s">
        <v>1132</v>
      </c>
      <c r="B371" t="s">
        <v>1058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 x14ac:dyDescent="0.3">
      <c r="A372" t="s">
        <v>1132</v>
      </c>
      <c r="B372" t="s">
        <v>1059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 x14ac:dyDescent="0.3">
      <c r="A373" t="s">
        <v>1132</v>
      </c>
      <c r="B373" t="s">
        <v>1060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 x14ac:dyDescent="0.3">
      <c r="A374" t="s">
        <v>1132</v>
      </c>
      <c r="B374" t="s">
        <v>1061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 x14ac:dyDescent="0.3">
      <c r="A375" t="s">
        <v>1132</v>
      </c>
      <c r="B375" t="s">
        <v>1062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 x14ac:dyDescent="0.3">
      <c r="A376" t="s">
        <v>1131</v>
      </c>
      <c r="B376" t="s">
        <v>1057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 x14ac:dyDescent="0.3">
      <c r="A377" t="s">
        <v>1131</v>
      </c>
      <c r="B377" t="s">
        <v>1058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 x14ac:dyDescent="0.3">
      <c r="A378" t="s">
        <v>1131</v>
      </c>
      <c r="B378" t="s">
        <v>1059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 x14ac:dyDescent="0.3">
      <c r="A379" t="s">
        <v>1131</v>
      </c>
      <c r="B379" t="s">
        <v>1060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 x14ac:dyDescent="0.3">
      <c r="A380" t="s">
        <v>1131</v>
      </c>
      <c r="B380" t="s">
        <v>1061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 x14ac:dyDescent="0.3">
      <c r="A381" t="s">
        <v>1131</v>
      </c>
      <c r="B381" t="s">
        <v>1062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 x14ac:dyDescent="0.3">
      <c r="A382" t="s">
        <v>1130</v>
      </c>
      <c r="B382" t="s">
        <v>1063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 x14ac:dyDescent="0.3">
      <c r="A383" t="s">
        <v>1130</v>
      </c>
      <c r="B383" t="s">
        <v>1064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 x14ac:dyDescent="0.3">
      <c r="A384" t="s">
        <v>1130</v>
      </c>
      <c r="B384" t="s">
        <v>1065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 x14ac:dyDescent="0.3">
      <c r="A385" t="s">
        <v>1130</v>
      </c>
      <c r="B385" t="s">
        <v>1066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 x14ac:dyDescent="0.3">
      <c r="A386" t="s">
        <v>1130</v>
      </c>
      <c r="B386" t="s">
        <v>1067</v>
      </c>
      <c r="C386" t="str">
        <f t="shared" ref="C386:C449" si="6">CONCATENATE("('",A386,"','",B386,"')")</f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 x14ac:dyDescent="0.3">
      <c r="A387" t="s">
        <v>1130</v>
      </c>
      <c r="B387" t="s">
        <v>1068</v>
      </c>
      <c r="C387" t="str">
        <f t="shared" si="6"/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 x14ac:dyDescent="0.3">
      <c r="A388" t="s">
        <v>1130</v>
      </c>
      <c r="B388" t="s">
        <v>1069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 x14ac:dyDescent="0.3">
      <c r="A389" t="s">
        <v>1130</v>
      </c>
      <c r="B389" t="s">
        <v>1070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 x14ac:dyDescent="0.3">
      <c r="A390" t="s">
        <v>1130</v>
      </c>
      <c r="B390" t="s">
        <v>1071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 x14ac:dyDescent="0.3">
      <c r="A391" t="s">
        <v>1130</v>
      </c>
      <c r="B391" t="s">
        <v>1072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 x14ac:dyDescent="0.3">
      <c r="A392" t="s">
        <v>1130</v>
      </c>
      <c r="B392" t="s">
        <v>1073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 x14ac:dyDescent="0.3">
      <c r="A393" t="s">
        <v>1130</v>
      </c>
      <c r="B393" t="s">
        <v>1074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 x14ac:dyDescent="0.3">
      <c r="A394" t="s">
        <v>1130</v>
      </c>
      <c r="B394" t="s">
        <v>1075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 x14ac:dyDescent="0.3">
      <c r="A395" t="s">
        <v>1130</v>
      </c>
      <c r="B395" t="s">
        <v>1076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 x14ac:dyDescent="0.3">
      <c r="A396" t="s">
        <v>1130</v>
      </c>
      <c r="B396" t="s">
        <v>1077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 x14ac:dyDescent="0.3">
      <c r="A397" t="s">
        <v>1130</v>
      </c>
      <c r="B397" t="s">
        <v>1078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 x14ac:dyDescent="0.3">
      <c r="A398" t="s">
        <v>1130</v>
      </c>
      <c r="B398" t="s">
        <v>1079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 x14ac:dyDescent="0.3">
      <c r="A399" t="s">
        <v>1129</v>
      </c>
      <c r="B399" t="s">
        <v>1063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 x14ac:dyDescent="0.3">
      <c r="A400" t="s">
        <v>1129</v>
      </c>
      <c r="B400" t="s">
        <v>1064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 x14ac:dyDescent="0.3">
      <c r="A401" t="s">
        <v>1129</v>
      </c>
      <c r="B401" t="s">
        <v>1065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 x14ac:dyDescent="0.3">
      <c r="A402" t="s">
        <v>1129</v>
      </c>
      <c r="B402" t="s">
        <v>1066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 x14ac:dyDescent="0.3">
      <c r="A403" t="s">
        <v>1129</v>
      </c>
      <c r="B403" t="s">
        <v>1067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 x14ac:dyDescent="0.3">
      <c r="A404" t="s">
        <v>1129</v>
      </c>
      <c r="B404" t="s">
        <v>1068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 x14ac:dyDescent="0.3">
      <c r="A405" t="s">
        <v>1129</v>
      </c>
      <c r="B405" t="s">
        <v>1069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 x14ac:dyDescent="0.3">
      <c r="A406" t="s">
        <v>1129</v>
      </c>
      <c r="B406" t="s">
        <v>1070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 x14ac:dyDescent="0.3">
      <c r="A407" t="s">
        <v>1129</v>
      </c>
      <c r="B407" t="s">
        <v>1071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 x14ac:dyDescent="0.3">
      <c r="A408" t="s">
        <v>1129</v>
      </c>
      <c r="B408" t="s">
        <v>1072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 x14ac:dyDescent="0.3">
      <c r="A409" t="s">
        <v>1129</v>
      </c>
      <c r="B409" t="s">
        <v>1073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 x14ac:dyDescent="0.3">
      <c r="A410" t="s">
        <v>1129</v>
      </c>
      <c r="B410" t="s">
        <v>1074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 x14ac:dyDescent="0.3">
      <c r="A411" t="s">
        <v>1129</v>
      </c>
      <c r="B411" t="s">
        <v>1075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 x14ac:dyDescent="0.3">
      <c r="A412" t="s">
        <v>1129</v>
      </c>
      <c r="B412" t="s">
        <v>1076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 x14ac:dyDescent="0.3">
      <c r="A413" t="s">
        <v>1129</v>
      </c>
      <c r="B413" t="s">
        <v>1077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 x14ac:dyDescent="0.3">
      <c r="A414" t="s">
        <v>1129</v>
      </c>
      <c r="B414" t="s">
        <v>1078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 x14ac:dyDescent="0.3">
      <c r="A415" t="s">
        <v>1129</v>
      </c>
      <c r="B415" t="s">
        <v>1079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 x14ac:dyDescent="0.3">
      <c r="A416" t="s">
        <v>1128</v>
      </c>
      <c r="B416" t="s">
        <v>1063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 x14ac:dyDescent="0.3">
      <c r="A417" t="s">
        <v>1128</v>
      </c>
      <c r="B417" t="s">
        <v>1064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 x14ac:dyDescent="0.3">
      <c r="A418" t="s">
        <v>1128</v>
      </c>
      <c r="B418" t="s">
        <v>1065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 x14ac:dyDescent="0.3">
      <c r="A419" t="s">
        <v>1128</v>
      </c>
      <c r="B419" t="s">
        <v>1066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 x14ac:dyDescent="0.3">
      <c r="A420" t="s">
        <v>1128</v>
      </c>
      <c r="B420" t="s">
        <v>1067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 x14ac:dyDescent="0.3">
      <c r="A421" t="s">
        <v>1128</v>
      </c>
      <c r="B421" t="s">
        <v>1068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 x14ac:dyDescent="0.3">
      <c r="A422" t="s">
        <v>1128</v>
      </c>
      <c r="B422" t="s">
        <v>1069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 x14ac:dyDescent="0.3">
      <c r="A423" t="s">
        <v>1128</v>
      </c>
      <c r="B423" t="s">
        <v>1070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 x14ac:dyDescent="0.3">
      <c r="A424" t="s">
        <v>1128</v>
      </c>
      <c r="B424" t="s">
        <v>1071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 x14ac:dyDescent="0.3">
      <c r="A425" t="s">
        <v>1128</v>
      </c>
      <c r="B425" t="s">
        <v>1072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 x14ac:dyDescent="0.3">
      <c r="A426" t="s">
        <v>1128</v>
      </c>
      <c r="B426" t="s">
        <v>1073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 x14ac:dyDescent="0.3">
      <c r="A427" t="s">
        <v>1128</v>
      </c>
      <c r="B427" t="s">
        <v>1074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 x14ac:dyDescent="0.3">
      <c r="A428" t="s">
        <v>1128</v>
      </c>
      <c r="B428" t="s">
        <v>1075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 x14ac:dyDescent="0.3">
      <c r="A429" t="s">
        <v>1128</v>
      </c>
      <c r="B429" t="s">
        <v>1076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 x14ac:dyDescent="0.3">
      <c r="A430" t="s">
        <v>1128</v>
      </c>
      <c r="B430" t="s">
        <v>1077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 x14ac:dyDescent="0.3">
      <c r="A431" t="s">
        <v>1128</v>
      </c>
      <c r="B431" t="s">
        <v>1078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 x14ac:dyDescent="0.3">
      <c r="A432" t="s">
        <v>1128</v>
      </c>
      <c r="B432" t="s">
        <v>1079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 x14ac:dyDescent="0.3">
      <c r="A433" t="s">
        <v>1127</v>
      </c>
      <c r="B433" t="s">
        <v>1080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 x14ac:dyDescent="0.3">
      <c r="A434" t="s">
        <v>1127</v>
      </c>
      <c r="B434" t="s">
        <v>1081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 x14ac:dyDescent="0.3">
      <c r="A435" t="s">
        <v>1127</v>
      </c>
      <c r="B435" t="s">
        <v>1082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 x14ac:dyDescent="0.3">
      <c r="A436" t="s">
        <v>1127</v>
      </c>
      <c r="B436" t="s">
        <v>1083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 x14ac:dyDescent="0.3">
      <c r="A437" t="s">
        <v>1127</v>
      </c>
      <c r="B437" t="s">
        <v>1084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 x14ac:dyDescent="0.3">
      <c r="A438" t="s">
        <v>1127</v>
      </c>
      <c r="B438" t="s">
        <v>1085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 x14ac:dyDescent="0.3">
      <c r="A439" t="s">
        <v>1126</v>
      </c>
      <c r="B439" t="s">
        <v>1080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 x14ac:dyDescent="0.3">
      <c r="A440" t="s">
        <v>1126</v>
      </c>
      <c r="B440" t="s">
        <v>1081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 x14ac:dyDescent="0.3">
      <c r="A441" t="s">
        <v>1126</v>
      </c>
      <c r="B441" t="s">
        <v>1082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 x14ac:dyDescent="0.3">
      <c r="A442" t="s">
        <v>1126</v>
      </c>
      <c r="B442" t="s">
        <v>1083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 x14ac:dyDescent="0.3">
      <c r="A443" t="s">
        <v>1126</v>
      </c>
      <c r="B443" t="s">
        <v>1084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 x14ac:dyDescent="0.3">
      <c r="A444" t="s">
        <v>1126</v>
      </c>
      <c r="B444" t="s">
        <v>1085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 x14ac:dyDescent="0.3">
      <c r="A445" t="s">
        <v>1125</v>
      </c>
      <c r="B445" t="s">
        <v>1080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 x14ac:dyDescent="0.3">
      <c r="A446" t="s">
        <v>1121</v>
      </c>
      <c r="B446" t="s">
        <v>1081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 x14ac:dyDescent="0.3">
      <c r="A447" t="s">
        <v>1118</v>
      </c>
      <c r="B447" t="s">
        <v>1082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 x14ac:dyDescent="0.3">
      <c r="A448" t="s">
        <v>731</v>
      </c>
      <c r="B448" t="s">
        <v>1083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 x14ac:dyDescent="0.3">
      <c r="A449" t="s">
        <v>738</v>
      </c>
      <c r="B449" t="s">
        <v>1084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 x14ac:dyDescent="0.3">
      <c r="A450" t="s">
        <v>739</v>
      </c>
      <c r="B450" t="s">
        <v>1085</v>
      </c>
      <c r="C450" t="str">
        <f t="shared" ref="C450:C513" si="7">CONCATENATE("('",A450,"','",B450,"')")</f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 x14ac:dyDescent="0.3">
      <c r="A451" t="s">
        <v>1124</v>
      </c>
      <c r="B451" t="s">
        <v>1086</v>
      </c>
      <c r="C451" t="str">
        <f t="shared" si="7"/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 x14ac:dyDescent="0.3">
      <c r="A452" t="s">
        <v>1124</v>
      </c>
      <c r="B452" t="s">
        <v>1087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 x14ac:dyDescent="0.3">
      <c r="A453" t="s">
        <v>1124</v>
      </c>
      <c r="B453" t="s">
        <v>1088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 x14ac:dyDescent="0.3">
      <c r="A454" t="s">
        <v>1124</v>
      </c>
      <c r="B454" t="s">
        <v>1089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 x14ac:dyDescent="0.3">
      <c r="A455" t="s">
        <v>1124</v>
      </c>
      <c r="B455" t="s">
        <v>1090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 x14ac:dyDescent="0.3">
      <c r="A456" t="s">
        <v>1124</v>
      </c>
      <c r="B456" t="s">
        <v>1091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 x14ac:dyDescent="0.3">
      <c r="A457" t="s">
        <v>1124</v>
      </c>
      <c r="B457" t="s">
        <v>1092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 x14ac:dyDescent="0.3">
      <c r="A458" t="s">
        <v>1124</v>
      </c>
      <c r="B458" t="s">
        <v>1093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 x14ac:dyDescent="0.3">
      <c r="A459" t="s">
        <v>1124</v>
      </c>
      <c r="B459" t="s">
        <v>1094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 x14ac:dyDescent="0.3">
      <c r="A460" t="s">
        <v>1124</v>
      </c>
      <c r="B460" t="s">
        <v>1095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 x14ac:dyDescent="0.3">
      <c r="A461" t="s">
        <v>1123</v>
      </c>
      <c r="B461" t="s">
        <v>1086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 x14ac:dyDescent="0.3">
      <c r="A462" t="s">
        <v>1123</v>
      </c>
      <c r="B462" t="s">
        <v>1087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 x14ac:dyDescent="0.3">
      <c r="A463" t="s">
        <v>1123</v>
      </c>
      <c r="B463" t="s">
        <v>1088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 x14ac:dyDescent="0.3">
      <c r="A464" t="s">
        <v>1123</v>
      </c>
      <c r="B464" t="s">
        <v>1089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 x14ac:dyDescent="0.3">
      <c r="A465" t="s">
        <v>1123</v>
      </c>
      <c r="B465" t="s">
        <v>1090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 x14ac:dyDescent="0.3">
      <c r="A466" t="s">
        <v>1123</v>
      </c>
      <c r="B466" t="s">
        <v>1091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 x14ac:dyDescent="0.3">
      <c r="A467" t="s">
        <v>1123</v>
      </c>
      <c r="B467" t="s">
        <v>1092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 x14ac:dyDescent="0.3">
      <c r="A468" t="s">
        <v>1123</v>
      </c>
      <c r="B468" t="s">
        <v>1093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 x14ac:dyDescent="0.3">
      <c r="A469" t="s">
        <v>1123</v>
      </c>
      <c r="B469" t="s">
        <v>1094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 x14ac:dyDescent="0.3">
      <c r="A470" t="s">
        <v>1123</v>
      </c>
      <c r="B470" t="s">
        <v>1095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 x14ac:dyDescent="0.3">
      <c r="A471" t="s">
        <v>1122</v>
      </c>
      <c r="B471" t="s">
        <v>1086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 x14ac:dyDescent="0.3">
      <c r="A472" t="s">
        <v>1122</v>
      </c>
      <c r="B472" t="s">
        <v>1087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 x14ac:dyDescent="0.3">
      <c r="A473" t="s">
        <v>1122</v>
      </c>
      <c r="B473" t="s">
        <v>1088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 x14ac:dyDescent="0.3">
      <c r="A474" t="s">
        <v>1122</v>
      </c>
      <c r="B474" t="s">
        <v>1089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 x14ac:dyDescent="0.3">
      <c r="A475" t="s">
        <v>1122</v>
      </c>
      <c r="B475" t="s">
        <v>1090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 x14ac:dyDescent="0.3">
      <c r="A476" t="s">
        <v>1122</v>
      </c>
      <c r="B476" t="s">
        <v>1091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 x14ac:dyDescent="0.3">
      <c r="A477" t="s">
        <v>1122</v>
      </c>
      <c r="B477" t="s">
        <v>1092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 x14ac:dyDescent="0.3">
      <c r="A478" t="s">
        <v>1122</v>
      </c>
      <c r="B478" t="s">
        <v>1093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 x14ac:dyDescent="0.3">
      <c r="A479" t="s">
        <v>1122</v>
      </c>
      <c r="B479" t="s">
        <v>1094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 x14ac:dyDescent="0.3">
      <c r="A480" t="s">
        <v>1122</v>
      </c>
      <c r="B480" t="s">
        <v>1095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 x14ac:dyDescent="0.3">
      <c r="A481" t="s">
        <v>1121</v>
      </c>
      <c r="B481" t="s">
        <v>1086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 x14ac:dyDescent="0.3">
      <c r="A482" t="s">
        <v>1121</v>
      </c>
      <c r="B482" t="s">
        <v>1087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 x14ac:dyDescent="0.3">
      <c r="A483" t="s">
        <v>1121</v>
      </c>
      <c r="B483" t="s">
        <v>1088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 x14ac:dyDescent="0.3">
      <c r="A484" t="s">
        <v>1121</v>
      </c>
      <c r="B484" t="s">
        <v>1089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 x14ac:dyDescent="0.3">
      <c r="A485" t="s">
        <v>1121</v>
      </c>
      <c r="B485" t="s">
        <v>1090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 x14ac:dyDescent="0.3">
      <c r="A486" t="s">
        <v>1121</v>
      </c>
      <c r="B486" t="s">
        <v>1091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 x14ac:dyDescent="0.3">
      <c r="A487" t="s">
        <v>1121</v>
      </c>
      <c r="B487" t="s">
        <v>1092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 x14ac:dyDescent="0.3">
      <c r="A488" t="s">
        <v>1121</v>
      </c>
      <c r="B488" t="s">
        <v>1093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 x14ac:dyDescent="0.3">
      <c r="A489" t="s">
        <v>1121</v>
      </c>
      <c r="B489" t="s">
        <v>1094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 x14ac:dyDescent="0.3">
      <c r="A490" t="s">
        <v>1121</v>
      </c>
      <c r="B490" t="s">
        <v>1095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 x14ac:dyDescent="0.3">
      <c r="A491" t="s">
        <v>1120</v>
      </c>
      <c r="B491" t="s">
        <v>1096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 x14ac:dyDescent="0.3">
      <c r="A492" t="s">
        <v>1120</v>
      </c>
      <c r="B492" t="s">
        <v>1097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 x14ac:dyDescent="0.3">
      <c r="A493" t="s">
        <v>1120</v>
      </c>
      <c r="B493" t="s">
        <v>1098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 x14ac:dyDescent="0.3">
      <c r="A494" t="s">
        <v>1120</v>
      </c>
      <c r="B494" t="s">
        <v>1099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 x14ac:dyDescent="0.3">
      <c r="A495" t="s">
        <v>1120</v>
      </c>
      <c r="B495" t="s">
        <v>1100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 x14ac:dyDescent="0.3">
      <c r="A496" t="s">
        <v>1120</v>
      </c>
      <c r="B496" t="s">
        <v>1101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 x14ac:dyDescent="0.3">
      <c r="A497" t="s">
        <v>1120</v>
      </c>
      <c r="B497" t="s">
        <v>1102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 x14ac:dyDescent="0.3">
      <c r="A498" t="s">
        <v>1120</v>
      </c>
      <c r="B498" t="s">
        <v>1103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 x14ac:dyDescent="0.3">
      <c r="A499" t="s">
        <v>1120</v>
      </c>
      <c r="B499" t="s">
        <v>1104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 x14ac:dyDescent="0.3">
      <c r="A500" t="s">
        <v>1120</v>
      </c>
      <c r="B500" t="s">
        <v>1105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 x14ac:dyDescent="0.3">
      <c r="A501" t="s">
        <v>1119</v>
      </c>
      <c r="B501" t="s">
        <v>1096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 x14ac:dyDescent="0.3">
      <c r="A502" t="s">
        <v>1119</v>
      </c>
      <c r="B502" t="s">
        <v>1097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 x14ac:dyDescent="0.3">
      <c r="A503" t="s">
        <v>1119</v>
      </c>
      <c r="B503" t="s">
        <v>1098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 x14ac:dyDescent="0.3">
      <c r="A504" t="s">
        <v>1119</v>
      </c>
      <c r="B504" t="s">
        <v>1099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 x14ac:dyDescent="0.3">
      <c r="A505" t="s">
        <v>1119</v>
      </c>
      <c r="B505" t="s">
        <v>1100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 x14ac:dyDescent="0.3">
      <c r="A506" t="s">
        <v>1119</v>
      </c>
      <c r="B506" t="s">
        <v>1101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 x14ac:dyDescent="0.3">
      <c r="A507" t="s">
        <v>1119</v>
      </c>
      <c r="B507" t="s">
        <v>1102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 x14ac:dyDescent="0.3">
      <c r="A508" t="s">
        <v>1119</v>
      </c>
      <c r="B508" t="s">
        <v>1103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 x14ac:dyDescent="0.3">
      <c r="A509" t="s">
        <v>1119</v>
      </c>
      <c r="B509" t="s">
        <v>1104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 x14ac:dyDescent="0.3">
      <c r="A510" t="s">
        <v>1119</v>
      </c>
      <c r="B510" t="s">
        <v>1105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 x14ac:dyDescent="0.3">
      <c r="A511" t="s">
        <v>1118</v>
      </c>
      <c r="B511" t="s">
        <v>1096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 x14ac:dyDescent="0.3">
      <c r="A512" t="s">
        <v>1118</v>
      </c>
      <c r="B512" t="s">
        <v>1097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 x14ac:dyDescent="0.3">
      <c r="A513" t="s">
        <v>1118</v>
      </c>
      <c r="B513" t="s">
        <v>1098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 x14ac:dyDescent="0.3">
      <c r="A514" t="s">
        <v>1118</v>
      </c>
      <c r="B514" t="s">
        <v>1099</v>
      </c>
      <c r="C514" t="str">
        <f t="shared" ref="C514:C520" si="8">CONCATENATE("('",A514,"','",B514,"')")</f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 x14ac:dyDescent="0.3">
      <c r="A515" t="s">
        <v>1118</v>
      </c>
      <c r="B515" t="s">
        <v>1100</v>
      </c>
      <c r="C515" t="str">
        <f t="shared" si="8"/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 x14ac:dyDescent="0.3">
      <c r="A516" t="s">
        <v>1118</v>
      </c>
      <c r="B516" t="s">
        <v>1101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 x14ac:dyDescent="0.3">
      <c r="A517" t="s">
        <v>1118</v>
      </c>
      <c r="B517" t="s">
        <v>1102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 x14ac:dyDescent="0.3">
      <c r="A518" t="s">
        <v>1118</v>
      </c>
      <c r="B518" t="s">
        <v>1103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 x14ac:dyDescent="0.3">
      <c r="A519" t="s">
        <v>1118</v>
      </c>
      <c r="B519" t="s">
        <v>1104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 x14ac:dyDescent="0.3">
      <c r="A520" t="s">
        <v>1118</v>
      </c>
      <c r="B520" t="s">
        <v>1105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PAGAMENTO (4)</vt:lpstr>
      <vt:lpstr>PAGAMENTO (3)</vt:lpstr>
      <vt:lpstr>PAGAMENTO (2)</vt:lpstr>
      <vt:lpstr>VISIONE - film</vt:lpstr>
      <vt:lpstr>CAST - film</vt:lpstr>
      <vt:lpstr>GENERE</vt:lpstr>
      <vt:lpstr>appartenere_ep</vt:lpstr>
      <vt:lpstr>appartenere_film</vt:lpstr>
      <vt:lpstr>partecipare_ep</vt:lpstr>
      <vt:lpstr>partecipare_film</vt:lpstr>
      <vt:lpstr>produrre_ep</vt:lpstr>
      <vt:lpstr>produrre_film</vt:lpstr>
      <vt:lpstr>distribuire_ep</vt:lpstr>
      <vt:lpstr>distribuire_film</vt:lpstr>
      <vt:lpstr>LINGUA</vt:lpstr>
      <vt:lpstr>CASA_PRODUTTRICE</vt:lpstr>
      <vt:lpstr>STAGIONI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2021-06-22T08:27:49Z</dcterms:modified>
</cp:coreProperties>
</file>