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/>
  <mc:AlternateContent xmlns:mc="http://schemas.openxmlformats.org/markup-compatibility/2006">
    <mc:Choice Requires="x15">
      <x15ac:absPath xmlns:x15ac="http://schemas.microsoft.com/office/spreadsheetml/2010/11/ac" url="https://londonbusinessschool1000.sharepoint.com/sites/NationalGrid-A09/Shared Documents/Excel Carbon Intensity Model and Sheets/"/>
    </mc:Choice>
  </mc:AlternateContent>
  <xr:revisionPtr revIDLastSave="0" documentId="8_{430866BF-E410-4EBE-8237-04BD9771F69F}" xr6:coauthVersionLast="47" xr6:coauthVersionMax="47" xr10:uidLastSave="{00000000-0000-0000-0000-000000000000}"/>
  <bookViews>
    <workbookView xWindow="0" yWindow="500" windowWidth="27780" windowHeight="17500" firstSheet="4" activeTab="6" xr2:uid="{00000000-000D-0000-FFFF-FFFF00000000}"/>
  </bookViews>
  <sheets>
    <sheet name="Carbon_Intensity" sheetId="1" r:id="rId1"/>
    <sheet name="Generation" sheetId="2" r:id="rId2"/>
    <sheet name="Interconnector_Flow" sheetId="3" r:id="rId3"/>
    <sheet name="Imports" sheetId="4" r:id="rId4"/>
    <sheet name="Total_Carbon_Intensity" sheetId="5" r:id="rId5"/>
    <sheet name="Total_Carbon_Intensity_PasteVal" sheetId="6" r:id="rId6"/>
    <sheet name="Import_Carbon_Saving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40ADiM47A/jPU1d3FFRNXMn5WUw=="/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T61" i="4"/>
  <c r="AT61" i="7" s="1"/>
  <c r="AS61" i="4"/>
  <c r="AS61" i="7" s="1"/>
  <c r="AR61" i="4"/>
  <c r="AR61" i="7" s="1"/>
  <c r="AQ61" i="4"/>
  <c r="AP61" i="4"/>
  <c r="AP61" i="7" s="1"/>
  <c r="AO61" i="4"/>
  <c r="AO61" i="7" s="1"/>
  <c r="AN61" i="4"/>
  <c r="AM61" i="4"/>
  <c r="AM61" i="7" s="1"/>
  <c r="AL61" i="4"/>
  <c r="AL61" i="7" s="1"/>
  <c r="AK61" i="4"/>
  <c r="AK61" i="7" s="1"/>
  <c r="AJ61" i="4"/>
  <c r="AJ61" i="7" s="1"/>
  <c r="AI61" i="4"/>
  <c r="AH61" i="4"/>
  <c r="AH61" i="7" s="1"/>
  <c r="AG61" i="4"/>
  <c r="AF61" i="4"/>
  <c r="AF61" i="7" s="1"/>
  <c r="AE61" i="4"/>
  <c r="AD61" i="4"/>
  <c r="AD61" i="7" s="1"/>
  <c r="AC61" i="4"/>
  <c r="AB61" i="4"/>
  <c r="AB61" i="7" s="1"/>
  <c r="AA61" i="4"/>
  <c r="AA61" i="7" s="1"/>
  <c r="Z61" i="4"/>
  <c r="Z61" i="7" s="1"/>
  <c r="Y61" i="4"/>
  <c r="Y61" i="7" s="1"/>
  <c r="X61" i="4"/>
  <c r="W61" i="4"/>
  <c r="W61" i="7" s="1"/>
  <c r="V61" i="4"/>
  <c r="U61" i="4"/>
  <c r="T61" i="4"/>
  <c r="T61" i="7" s="1"/>
  <c r="S61" i="4"/>
  <c r="S61" i="7" s="1"/>
  <c r="R61" i="4"/>
  <c r="Q61" i="4"/>
  <c r="Q61" i="7" s="1"/>
  <c r="P61" i="4"/>
  <c r="P61" i="7" s="1"/>
  <c r="O61" i="4"/>
  <c r="O61" i="7" s="1"/>
  <c r="N61" i="4"/>
  <c r="N61" i="7" s="1"/>
  <c r="M61" i="4"/>
  <c r="L61" i="4"/>
  <c r="L61" i="7" s="1"/>
  <c r="K61" i="4"/>
  <c r="K61" i="7" s="1"/>
  <c r="J61" i="4"/>
  <c r="J61" i="7" s="1"/>
  <c r="I61" i="4"/>
  <c r="H61" i="4"/>
  <c r="G61" i="4"/>
  <c r="G61" i="7" s="1"/>
  <c r="F61" i="4"/>
  <c r="F61" i="7" s="1"/>
  <c r="E61" i="4"/>
  <c r="E61" i="7" s="1"/>
  <c r="D61" i="4"/>
  <c r="D61" i="7" s="1"/>
  <c r="C61" i="4"/>
  <c r="C61" i="7" s="1"/>
  <c r="B61" i="4"/>
  <c r="AT60" i="4"/>
  <c r="AT60" i="7" s="1"/>
  <c r="AS60" i="4"/>
  <c r="AS60" i="7" s="1"/>
  <c r="AR60" i="4"/>
  <c r="AR60" i="7" s="1"/>
  <c r="AQ60" i="4"/>
  <c r="AP60" i="4"/>
  <c r="AP60" i="7" s="1"/>
  <c r="AO60" i="4"/>
  <c r="AO60" i="7" s="1"/>
  <c r="AN60" i="4"/>
  <c r="AM60" i="4"/>
  <c r="AM60" i="7" s="1"/>
  <c r="AL60" i="4"/>
  <c r="AL60" i="7" s="1"/>
  <c r="AK60" i="4"/>
  <c r="AK60" i="7" s="1"/>
  <c r="AJ60" i="4"/>
  <c r="AJ60" i="7" s="1"/>
  <c r="AI60" i="4"/>
  <c r="AH60" i="4"/>
  <c r="AH60" i="7" s="1"/>
  <c r="AG60" i="4"/>
  <c r="AF60" i="4"/>
  <c r="AF60" i="7" s="1"/>
  <c r="AE60" i="4"/>
  <c r="AD60" i="4"/>
  <c r="AD60" i="7" s="1"/>
  <c r="AC60" i="4"/>
  <c r="AB60" i="4"/>
  <c r="AB60" i="7" s="1"/>
  <c r="AA60" i="4"/>
  <c r="AA60" i="7" s="1"/>
  <c r="Z60" i="4"/>
  <c r="Z60" i="7" s="1"/>
  <c r="Y60" i="4"/>
  <c r="Y60" i="7" s="1"/>
  <c r="X60" i="4"/>
  <c r="W60" i="4"/>
  <c r="W60" i="7" s="1"/>
  <c r="V60" i="4"/>
  <c r="U60" i="4"/>
  <c r="T60" i="4"/>
  <c r="T60" i="7" s="1"/>
  <c r="S60" i="4"/>
  <c r="S60" i="7" s="1"/>
  <c r="R60" i="4"/>
  <c r="Q60" i="4"/>
  <c r="Q60" i="7" s="1"/>
  <c r="P60" i="4"/>
  <c r="P60" i="7" s="1"/>
  <c r="O60" i="4"/>
  <c r="O60" i="7" s="1"/>
  <c r="N60" i="4"/>
  <c r="N60" i="7" s="1"/>
  <c r="M60" i="4"/>
  <c r="L60" i="4"/>
  <c r="L60" i="7" s="1"/>
  <c r="K60" i="4"/>
  <c r="K60" i="7" s="1"/>
  <c r="J60" i="4"/>
  <c r="J60" i="7" s="1"/>
  <c r="I60" i="4"/>
  <c r="H60" i="4"/>
  <c r="G60" i="4"/>
  <c r="G60" i="7" s="1"/>
  <c r="F60" i="4"/>
  <c r="F60" i="7" s="1"/>
  <c r="E60" i="4"/>
  <c r="E60" i="7" s="1"/>
  <c r="D60" i="4"/>
  <c r="D60" i="7" s="1"/>
  <c r="C60" i="4"/>
  <c r="C60" i="7" s="1"/>
  <c r="B60" i="4"/>
  <c r="AT59" i="4"/>
  <c r="AT59" i="7" s="1"/>
  <c r="AS59" i="4"/>
  <c r="AS59" i="7" s="1"/>
  <c r="AR59" i="4"/>
  <c r="AR59" i="7" s="1"/>
  <c r="AQ59" i="4"/>
  <c r="AP59" i="4"/>
  <c r="AP59" i="7" s="1"/>
  <c r="AO59" i="4"/>
  <c r="AO59" i="7" s="1"/>
  <c r="AN59" i="4"/>
  <c r="AM59" i="4"/>
  <c r="AM59" i="7" s="1"/>
  <c r="AL59" i="4"/>
  <c r="AL59" i="7" s="1"/>
  <c r="AK59" i="4"/>
  <c r="AK59" i="7" s="1"/>
  <c r="AJ59" i="4"/>
  <c r="AJ59" i="7" s="1"/>
  <c r="AI59" i="4"/>
  <c r="AH59" i="4"/>
  <c r="AH59" i="7" s="1"/>
  <c r="AG59" i="4"/>
  <c r="AF59" i="4"/>
  <c r="AF59" i="7" s="1"/>
  <c r="AE59" i="4"/>
  <c r="AD59" i="4"/>
  <c r="AD59" i="7" s="1"/>
  <c r="AC59" i="4"/>
  <c r="AB59" i="4"/>
  <c r="AB59" i="7" s="1"/>
  <c r="AA59" i="4"/>
  <c r="AA59" i="7" s="1"/>
  <c r="Z59" i="4"/>
  <c r="Z59" i="7" s="1"/>
  <c r="Y59" i="4"/>
  <c r="Y59" i="7" s="1"/>
  <c r="X59" i="4"/>
  <c r="W59" i="4"/>
  <c r="W59" i="7" s="1"/>
  <c r="V59" i="4"/>
  <c r="U59" i="4"/>
  <c r="T59" i="4"/>
  <c r="T59" i="7" s="1"/>
  <c r="S59" i="4"/>
  <c r="S59" i="7" s="1"/>
  <c r="R59" i="4"/>
  <c r="Q59" i="4"/>
  <c r="Q59" i="7" s="1"/>
  <c r="P59" i="4"/>
  <c r="P59" i="7" s="1"/>
  <c r="O59" i="4"/>
  <c r="O59" i="7" s="1"/>
  <c r="N59" i="4"/>
  <c r="N59" i="7" s="1"/>
  <c r="M59" i="4"/>
  <c r="L59" i="4"/>
  <c r="L59" i="7" s="1"/>
  <c r="K59" i="4"/>
  <c r="K59" i="7" s="1"/>
  <c r="J59" i="4"/>
  <c r="J59" i="7" s="1"/>
  <c r="I59" i="4"/>
  <c r="H59" i="4"/>
  <c r="G59" i="4"/>
  <c r="G59" i="7" s="1"/>
  <c r="F59" i="4"/>
  <c r="F59" i="7" s="1"/>
  <c r="E59" i="4"/>
  <c r="E59" i="7" s="1"/>
  <c r="D59" i="4"/>
  <c r="D59" i="7" s="1"/>
  <c r="C59" i="4"/>
  <c r="C59" i="7" s="1"/>
  <c r="B59" i="4"/>
  <c r="AT58" i="4"/>
  <c r="AT58" i="7" s="1"/>
  <c r="AS58" i="4"/>
  <c r="AS58" i="7" s="1"/>
  <c r="AR58" i="4"/>
  <c r="AR58" i="7" s="1"/>
  <c r="AQ58" i="4"/>
  <c r="AP58" i="4"/>
  <c r="AP58" i="7" s="1"/>
  <c r="AO58" i="4"/>
  <c r="AO58" i="7" s="1"/>
  <c r="AN58" i="4"/>
  <c r="AM58" i="4"/>
  <c r="AM58" i="7" s="1"/>
  <c r="AL58" i="4"/>
  <c r="AL58" i="7" s="1"/>
  <c r="AK58" i="4"/>
  <c r="AK58" i="7" s="1"/>
  <c r="AJ58" i="4"/>
  <c r="AJ58" i="7" s="1"/>
  <c r="AI58" i="4"/>
  <c r="AH58" i="4"/>
  <c r="AH58" i="7" s="1"/>
  <c r="AG58" i="4"/>
  <c r="AF58" i="4"/>
  <c r="AF58" i="7" s="1"/>
  <c r="AE58" i="4"/>
  <c r="AD58" i="4"/>
  <c r="AD58" i="7" s="1"/>
  <c r="AC58" i="4"/>
  <c r="AB58" i="4"/>
  <c r="AB58" i="7" s="1"/>
  <c r="AA58" i="4"/>
  <c r="AA58" i="7" s="1"/>
  <c r="Z58" i="4"/>
  <c r="Z58" i="7" s="1"/>
  <c r="Y58" i="4"/>
  <c r="Y58" i="7" s="1"/>
  <c r="X58" i="4"/>
  <c r="W58" i="4"/>
  <c r="W58" i="7" s="1"/>
  <c r="V58" i="4"/>
  <c r="U58" i="4"/>
  <c r="T58" i="4"/>
  <c r="T58" i="7" s="1"/>
  <c r="S58" i="4"/>
  <c r="S58" i="7" s="1"/>
  <c r="R58" i="4"/>
  <c r="Q58" i="4"/>
  <c r="Q58" i="7" s="1"/>
  <c r="P58" i="4"/>
  <c r="P58" i="7" s="1"/>
  <c r="O58" i="4"/>
  <c r="O58" i="7" s="1"/>
  <c r="N58" i="4"/>
  <c r="N58" i="7" s="1"/>
  <c r="M58" i="4"/>
  <c r="L58" i="4"/>
  <c r="L58" i="7" s="1"/>
  <c r="K58" i="4"/>
  <c r="K58" i="7" s="1"/>
  <c r="J58" i="4"/>
  <c r="J58" i="7" s="1"/>
  <c r="I58" i="4"/>
  <c r="H58" i="4"/>
  <c r="G58" i="4"/>
  <c r="G58" i="7" s="1"/>
  <c r="F58" i="4"/>
  <c r="F58" i="7" s="1"/>
  <c r="E58" i="4"/>
  <c r="E58" i="7" s="1"/>
  <c r="D58" i="4"/>
  <c r="D58" i="7" s="1"/>
  <c r="C58" i="4"/>
  <c r="C58" i="7" s="1"/>
  <c r="B58" i="4"/>
  <c r="AT57" i="4"/>
  <c r="AT57" i="7" s="1"/>
  <c r="AS57" i="4"/>
  <c r="AS57" i="7" s="1"/>
  <c r="AR57" i="4"/>
  <c r="AR57" i="7" s="1"/>
  <c r="AQ57" i="4"/>
  <c r="AP57" i="4"/>
  <c r="AP57" i="7" s="1"/>
  <c r="AO57" i="4"/>
  <c r="AO57" i="7" s="1"/>
  <c r="AN57" i="4"/>
  <c r="AM57" i="4"/>
  <c r="AM57" i="7" s="1"/>
  <c r="AL57" i="4"/>
  <c r="AL57" i="7" s="1"/>
  <c r="AK57" i="4"/>
  <c r="AK57" i="7" s="1"/>
  <c r="AJ57" i="4"/>
  <c r="AJ57" i="7" s="1"/>
  <c r="AI57" i="4"/>
  <c r="AH57" i="4"/>
  <c r="AH57" i="7" s="1"/>
  <c r="AG57" i="4"/>
  <c r="AF57" i="4"/>
  <c r="AF57" i="7" s="1"/>
  <c r="AE57" i="4"/>
  <c r="AD57" i="4"/>
  <c r="AD57" i="7" s="1"/>
  <c r="AC57" i="4"/>
  <c r="AB57" i="4"/>
  <c r="AB57" i="7" s="1"/>
  <c r="AA57" i="4"/>
  <c r="AA57" i="7" s="1"/>
  <c r="Z57" i="4"/>
  <c r="Z57" i="7" s="1"/>
  <c r="Y57" i="4"/>
  <c r="Y57" i="7" s="1"/>
  <c r="X57" i="4"/>
  <c r="W57" i="4"/>
  <c r="W57" i="7" s="1"/>
  <c r="V57" i="4"/>
  <c r="U57" i="4"/>
  <c r="T57" i="4"/>
  <c r="T57" i="7" s="1"/>
  <c r="S57" i="4"/>
  <c r="S57" i="7" s="1"/>
  <c r="R57" i="4"/>
  <c r="Q57" i="4"/>
  <c r="Q57" i="7" s="1"/>
  <c r="P57" i="4"/>
  <c r="P57" i="7" s="1"/>
  <c r="O57" i="4"/>
  <c r="O57" i="7" s="1"/>
  <c r="N57" i="4"/>
  <c r="N57" i="7" s="1"/>
  <c r="M57" i="4"/>
  <c r="L57" i="4"/>
  <c r="L57" i="7" s="1"/>
  <c r="K57" i="4"/>
  <c r="K57" i="7" s="1"/>
  <c r="J57" i="4"/>
  <c r="J57" i="7" s="1"/>
  <c r="I57" i="4"/>
  <c r="H57" i="4"/>
  <c r="G57" i="4"/>
  <c r="G57" i="7" s="1"/>
  <c r="F57" i="4"/>
  <c r="F57" i="7" s="1"/>
  <c r="E57" i="4"/>
  <c r="E57" i="7" s="1"/>
  <c r="D57" i="4"/>
  <c r="D57" i="7" s="1"/>
  <c r="C57" i="4"/>
  <c r="C57" i="7" s="1"/>
  <c r="B57" i="4"/>
  <c r="AT56" i="4"/>
  <c r="AT56" i="7" s="1"/>
  <c r="AS56" i="4"/>
  <c r="AS56" i="7" s="1"/>
  <c r="AR56" i="4"/>
  <c r="AR56" i="7" s="1"/>
  <c r="AQ56" i="4"/>
  <c r="AP56" i="4"/>
  <c r="AP56" i="7" s="1"/>
  <c r="AO56" i="4"/>
  <c r="AO56" i="7" s="1"/>
  <c r="AN56" i="4"/>
  <c r="AM56" i="4"/>
  <c r="AM56" i="7" s="1"/>
  <c r="AL56" i="4"/>
  <c r="AL56" i="7" s="1"/>
  <c r="AK56" i="4"/>
  <c r="AK56" i="7" s="1"/>
  <c r="AJ56" i="4"/>
  <c r="AJ56" i="7" s="1"/>
  <c r="AI56" i="4"/>
  <c r="AH56" i="4"/>
  <c r="AH56" i="7" s="1"/>
  <c r="AG56" i="4"/>
  <c r="AF56" i="4"/>
  <c r="AF56" i="7" s="1"/>
  <c r="AE56" i="4"/>
  <c r="AD56" i="4"/>
  <c r="AD56" i="7" s="1"/>
  <c r="AC56" i="4"/>
  <c r="AB56" i="4"/>
  <c r="AB56" i="7" s="1"/>
  <c r="AA56" i="4"/>
  <c r="AA56" i="7" s="1"/>
  <c r="Z56" i="4"/>
  <c r="Z56" i="7" s="1"/>
  <c r="Y56" i="4"/>
  <c r="Y56" i="7" s="1"/>
  <c r="X56" i="4"/>
  <c r="W56" i="4"/>
  <c r="W56" i="7" s="1"/>
  <c r="V56" i="4"/>
  <c r="U56" i="4"/>
  <c r="T56" i="4"/>
  <c r="T56" i="7" s="1"/>
  <c r="S56" i="4"/>
  <c r="S56" i="7" s="1"/>
  <c r="R56" i="4"/>
  <c r="Q56" i="4"/>
  <c r="Q56" i="7" s="1"/>
  <c r="P56" i="4"/>
  <c r="P56" i="7" s="1"/>
  <c r="O56" i="4"/>
  <c r="O56" i="7" s="1"/>
  <c r="N56" i="4"/>
  <c r="N56" i="7" s="1"/>
  <c r="M56" i="4"/>
  <c r="L56" i="4"/>
  <c r="L56" i="7" s="1"/>
  <c r="K56" i="4"/>
  <c r="K56" i="7" s="1"/>
  <c r="J56" i="4"/>
  <c r="J56" i="7" s="1"/>
  <c r="I56" i="4"/>
  <c r="H56" i="4"/>
  <c r="G56" i="4"/>
  <c r="G56" i="7" s="1"/>
  <c r="F56" i="4"/>
  <c r="F56" i="7" s="1"/>
  <c r="E56" i="4"/>
  <c r="E56" i="7" s="1"/>
  <c r="D56" i="4"/>
  <c r="D56" i="7" s="1"/>
  <c r="C56" i="4"/>
  <c r="C56" i="7" s="1"/>
  <c r="B56" i="4"/>
  <c r="AT55" i="4"/>
  <c r="AT55" i="7" s="1"/>
  <c r="AS55" i="4"/>
  <c r="AS55" i="7" s="1"/>
  <c r="AR55" i="4"/>
  <c r="AR55" i="7" s="1"/>
  <c r="AQ55" i="4"/>
  <c r="AP55" i="4"/>
  <c r="AP55" i="7" s="1"/>
  <c r="AO55" i="4"/>
  <c r="AO55" i="7" s="1"/>
  <c r="AN55" i="4"/>
  <c r="AM55" i="4"/>
  <c r="AM55" i="7" s="1"/>
  <c r="AL55" i="4"/>
  <c r="AL55" i="7" s="1"/>
  <c r="AK55" i="4"/>
  <c r="AK55" i="7" s="1"/>
  <c r="AJ55" i="4"/>
  <c r="AJ55" i="7" s="1"/>
  <c r="AI55" i="4"/>
  <c r="AH55" i="4"/>
  <c r="AH55" i="7" s="1"/>
  <c r="AG55" i="4"/>
  <c r="AF55" i="4"/>
  <c r="AF55" i="7" s="1"/>
  <c r="AE55" i="4"/>
  <c r="AD55" i="4"/>
  <c r="AD55" i="7" s="1"/>
  <c r="AC55" i="4"/>
  <c r="AB55" i="4"/>
  <c r="AB55" i="7" s="1"/>
  <c r="AA55" i="4"/>
  <c r="AA55" i="7" s="1"/>
  <c r="Z55" i="4"/>
  <c r="Z55" i="7" s="1"/>
  <c r="Y55" i="4"/>
  <c r="Y55" i="7" s="1"/>
  <c r="X55" i="4"/>
  <c r="W55" i="4"/>
  <c r="W55" i="7" s="1"/>
  <c r="V55" i="4"/>
  <c r="U55" i="4"/>
  <c r="T55" i="4"/>
  <c r="T55" i="7" s="1"/>
  <c r="S55" i="4"/>
  <c r="S55" i="7" s="1"/>
  <c r="R55" i="4"/>
  <c r="Q55" i="4"/>
  <c r="Q55" i="7" s="1"/>
  <c r="P55" i="4"/>
  <c r="P55" i="7" s="1"/>
  <c r="O55" i="4"/>
  <c r="O55" i="7" s="1"/>
  <c r="N55" i="4"/>
  <c r="N55" i="7" s="1"/>
  <c r="M55" i="4"/>
  <c r="L55" i="4"/>
  <c r="L55" i="7" s="1"/>
  <c r="K55" i="4"/>
  <c r="K55" i="7" s="1"/>
  <c r="J55" i="4"/>
  <c r="J55" i="7" s="1"/>
  <c r="I55" i="4"/>
  <c r="H55" i="4"/>
  <c r="G55" i="4"/>
  <c r="G55" i="7" s="1"/>
  <c r="F55" i="4"/>
  <c r="F55" i="7" s="1"/>
  <c r="E55" i="4"/>
  <c r="E55" i="7" s="1"/>
  <c r="D55" i="4"/>
  <c r="D55" i="7" s="1"/>
  <c r="C55" i="4"/>
  <c r="C55" i="7" s="1"/>
  <c r="B55" i="4"/>
  <c r="AT54" i="4"/>
  <c r="AT54" i="7" s="1"/>
  <c r="AS54" i="4"/>
  <c r="AS54" i="7" s="1"/>
  <c r="AR54" i="4"/>
  <c r="AR54" i="7" s="1"/>
  <c r="AQ54" i="4"/>
  <c r="AP54" i="4"/>
  <c r="AP54" i="7" s="1"/>
  <c r="AO54" i="4"/>
  <c r="AO54" i="7" s="1"/>
  <c r="AN54" i="4"/>
  <c r="AM54" i="4"/>
  <c r="AM54" i="7" s="1"/>
  <c r="AL54" i="4"/>
  <c r="AL54" i="7" s="1"/>
  <c r="AK54" i="4"/>
  <c r="AK54" i="7" s="1"/>
  <c r="AJ54" i="4"/>
  <c r="AJ54" i="7" s="1"/>
  <c r="AI54" i="4"/>
  <c r="AH54" i="4"/>
  <c r="AH54" i="7" s="1"/>
  <c r="AG54" i="4"/>
  <c r="AF54" i="4"/>
  <c r="AF54" i="7" s="1"/>
  <c r="AE54" i="4"/>
  <c r="AD54" i="4"/>
  <c r="AD54" i="7" s="1"/>
  <c r="AC54" i="4"/>
  <c r="AB54" i="4"/>
  <c r="AB54" i="7" s="1"/>
  <c r="AA54" i="4"/>
  <c r="AA54" i="7" s="1"/>
  <c r="Z54" i="4"/>
  <c r="Z54" i="7" s="1"/>
  <c r="Y54" i="4"/>
  <c r="Y54" i="7" s="1"/>
  <c r="X54" i="4"/>
  <c r="W54" i="4"/>
  <c r="W54" i="7" s="1"/>
  <c r="V54" i="4"/>
  <c r="U54" i="4"/>
  <c r="T54" i="4"/>
  <c r="T54" i="7" s="1"/>
  <c r="S54" i="4"/>
  <c r="S54" i="7" s="1"/>
  <c r="R54" i="4"/>
  <c r="Q54" i="4"/>
  <c r="Q54" i="7" s="1"/>
  <c r="P54" i="4"/>
  <c r="P54" i="7" s="1"/>
  <c r="O54" i="4"/>
  <c r="O54" i="7" s="1"/>
  <c r="N54" i="4"/>
  <c r="N54" i="7" s="1"/>
  <c r="M54" i="4"/>
  <c r="L54" i="4"/>
  <c r="L54" i="7" s="1"/>
  <c r="K54" i="4"/>
  <c r="K54" i="7" s="1"/>
  <c r="J54" i="4"/>
  <c r="J54" i="7" s="1"/>
  <c r="I54" i="4"/>
  <c r="H54" i="4"/>
  <c r="G54" i="4"/>
  <c r="G54" i="7" s="1"/>
  <c r="F54" i="4"/>
  <c r="F54" i="7" s="1"/>
  <c r="E54" i="4"/>
  <c r="E54" i="7" s="1"/>
  <c r="D54" i="4"/>
  <c r="D54" i="7" s="1"/>
  <c r="C54" i="4"/>
  <c r="C54" i="7" s="1"/>
  <c r="B54" i="4"/>
  <c r="AT53" i="4"/>
  <c r="AT53" i="7" s="1"/>
  <c r="AS53" i="4"/>
  <c r="AS53" i="7" s="1"/>
  <c r="AR53" i="4"/>
  <c r="AR53" i="7" s="1"/>
  <c r="AQ53" i="4"/>
  <c r="AP53" i="4"/>
  <c r="AP53" i="7" s="1"/>
  <c r="AO53" i="4"/>
  <c r="AO53" i="7" s="1"/>
  <c r="AN53" i="4"/>
  <c r="AM53" i="4"/>
  <c r="AM53" i="7" s="1"/>
  <c r="AL53" i="4"/>
  <c r="AL53" i="7" s="1"/>
  <c r="AK53" i="4"/>
  <c r="AK53" i="7" s="1"/>
  <c r="AJ53" i="4"/>
  <c r="AJ53" i="7" s="1"/>
  <c r="AI53" i="4"/>
  <c r="AH53" i="4"/>
  <c r="AH53" i="7" s="1"/>
  <c r="AG53" i="4"/>
  <c r="AF53" i="4"/>
  <c r="AF53" i="7" s="1"/>
  <c r="AE53" i="4"/>
  <c r="AD53" i="4"/>
  <c r="AD53" i="7" s="1"/>
  <c r="AC53" i="4"/>
  <c r="AB53" i="4"/>
  <c r="AB53" i="7" s="1"/>
  <c r="AA53" i="4"/>
  <c r="AA53" i="7" s="1"/>
  <c r="Z53" i="4"/>
  <c r="Z53" i="7" s="1"/>
  <c r="Y53" i="4"/>
  <c r="Y53" i="7" s="1"/>
  <c r="X53" i="4"/>
  <c r="W53" i="4"/>
  <c r="W53" i="7" s="1"/>
  <c r="V53" i="4"/>
  <c r="U53" i="4"/>
  <c r="T53" i="4"/>
  <c r="T53" i="7" s="1"/>
  <c r="S53" i="4"/>
  <c r="S53" i="7" s="1"/>
  <c r="R53" i="4"/>
  <c r="Q53" i="4"/>
  <c r="Q53" i="7" s="1"/>
  <c r="P53" i="4"/>
  <c r="P53" i="7" s="1"/>
  <c r="O53" i="4"/>
  <c r="O53" i="7" s="1"/>
  <c r="N53" i="4"/>
  <c r="N53" i="7" s="1"/>
  <c r="M53" i="4"/>
  <c r="L53" i="4"/>
  <c r="L53" i="7" s="1"/>
  <c r="K53" i="4"/>
  <c r="K53" i="7" s="1"/>
  <c r="J53" i="4"/>
  <c r="J53" i="7" s="1"/>
  <c r="I53" i="4"/>
  <c r="H53" i="4"/>
  <c r="G53" i="4"/>
  <c r="G53" i="7" s="1"/>
  <c r="F53" i="4"/>
  <c r="F53" i="7" s="1"/>
  <c r="E53" i="4"/>
  <c r="E53" i="7" s="1"/>
  <c r="D53" i="4"/>
  <c r="D53" i="7" s="1"/>
  <c r="C53" i="4"/>
  <c r="C53" i="7" s="1"/>
  <c r="B53" i="4"/>
  <c r="AT52" i="4"/>
  <c r="AT52" i="7" s="1"/>
  <c r="AS52" i="4"/>
  <c r="AS52" i="7" s="1"/>
  <c r="AR52" i="4"/>
  <c r="AR52" i="7" s="1"/>
  <c r="AQ52" i="4"/>
  <c r="AP52" i="4"/>
  <c r="AP52" i="7" s="1"/>
  <c r="AO52" i="4"/>
  <c r="AO52" i="7" s="1"/>
  <c r="AN52" i="4"/>
  <c r="AM52" i="4"/>
  <c r="AM52" i="7" s="1"/>
  <c r="AL52" i="4"/>
  <c r="AL52" i="7" s="1"/>
  <c r="AK52" i="4"/>
  <c r="AK52" i="7" s="1"/>
  <c r="AJ52" i="4"/>
  <c r="AJ52" i="7" s="1"/>
  <c r="AI52" i="4"/>
  <c r="AH52" i="4"/>
  <c r="AH52" i="7" s="1"/>
  <c r="AG52" i="4"/>
  <c r="AF52" i="4"/>
  <c r="AF52" i="7" s="1"/>
  <c r="AE52" i="4"/>
  <c r="AD52" i="4"/>
  <c r="AD52" i="7" s="1"/>
  <c r="AC52" i="4"/>
  <c r="AB52" i="4"/>
  <c r="AB52" i="7" s="1"/>
  <c r="AA52" i="4"/>
  <c r="AA52" i="7" s="1"/>
  <c r="Z52" i="4"/>
  <c r="Z52" i="7" s="1"/>
  <c r="Y52" i="4"/>
  <c r="Y52" i="7" s="1"/>
  <c r="X52" i="4"/>
  <c r="W52" i="4"/>
  <c r="W52" i="7" s="1"/>
  <c r="V52" i="4"/>
  <c r="U52" i="4"/>
  <c r="T52" i="4"/>
  <c r="T52" i="7" s="1"/>
  <c r="S52" i="4"/>
  <c r="S52" i="7" s="1"/>
  <c r="R52" i="4"/>
  <c r="Q52" i="4"/>
  <c r="Q52" i="7" s="1"/>
  <c r="P52" i="4"/>
  <c r="P52" i="7" s="1"/>
  <c r="O52" i="4"/>
  <c r="O52" i="7" s="1"/>
  <c r="N52" i="4"/>
  <c r="N52" i="7" s="1"/>
  <c r="M52" i="4"/>
  <c r="L52" i="4"/>
  <c r="L52" i="7" s="1"/>
  <c r="K52" i="4"/>
  <c r="K52" i="7" s="1"/>
  <c r="J52" i="4"/>
  <c r="J52" i="7" s="1"/>
  <c r="I52" i="4"/>
  <c r="H52" i="4"/>
  <c r="G52" i="4"/>
  <c r="G52" i="7" s="1"/>
  <c r="F52" i="4"/>
  <c r="F52" i="7" s="1"/>
  <c r="E52" i="4"/>
  <c r="E52" i="7" s="1"/>
  <c r="D52" i="4"/>
  <c r="D52" i="7" s="1"/>
  <c r="C52" i="4"/>
  <c r="C52" i="7" s="1"/>
  <c r="B52" i="4"/>
  <c r="AT51" i="4"/>
  <c r="AT51" i="7" s="1"/>
  <c r="AS51" i="4"/>
  <c r="AS51" i="7" s="1"/>
  <c r="AR51" i="4"/>
  <c r="AR51" i="7" s="1"/>
  <c r="AQ51" i="4"/>
  <c r="AP51" i="4"/>
  <c r="AP51" i="7" s="1"/>
  <c r="AO51" i="4"/>
  <c r="AO51" i="7" s="1"/>
  <c r="AN51" i="4"/>
  <c r="AM51" i="4"/>
  <c r="AM51" i="7" s="1"/>
  <c r="AL51" i="4"/>
  <c r="AL51" i="7" s="1"/>
  <c r="AK51" i="4"/>
  <c r="AK51" i="7" s="1"/>
  <c r="AJ51" i="4"/>
  <c r="AJ51" i="7" s="1"/>
  <c r="AI51" i="4"/>
  <c r="AH51" i="4"/>
  <c r="AH51" i="7" s="1"/>
  <c r="AG51" i="4"/>
  <c r="AF51" i="4"/>
  <c r="AF51" i="7" s="1"/>
  <c r="AE51" i="4"/>
  <c r="AD51" i="4"/>
  <c r="AD51" i="7" s="1"/>
  <c r="AC51" i="4"/>
  <c r="AB51" i="4"/>
  <c r="AB51" i="7" s="1"/>
  <c r="AA51" i="4"/>
  <c r="AA51" i="7" s="1"/>
  <c r="Z51" i="4"/>
  <c r="Z51" i="7" s="1"/>
  <c r="Y51" i="4"/>
  <c r="Y51" i="7" s="1"/>
  <c r="X51" i="4"/>
  <c r="W51" i="4"/>
  <c r="W51" i="7" s="1"/>
  <c r="V51" i="4"/>
  <c r="U51" i="4"/>
  <c r="T51" i="4"/>
  <c r="T51" i="7" s="1"/>
  <c r="S51" i="4"/>
  <c r="S51" i="7" s="1"/>
  <c r="R51" i="4"/>
  <c r="Q51" i="4"/>
  <c r="Q51" i="7" s="1"/>
  <c r="P51" i="4"/>
  <c r="P51" i="7" s="1"/>
  <c r="O51" i="4"/>
  <c r="O51" i="7" s="1"/>
  <c r="N51" i="4"/>
  <c r="N51" i="7" s="1"/>
  <c r="M51" i="4"/>
  <c r="L51" i="4"/>
  <c r="L51" i="7" s="1"/>
  <c r="K51" i="4"/>
  <c r="K51" i="7" s="1"/>
  <c r="J51" i="4"/>
  <c r="J51" i="7" s="1"/>
  <c r="I51" i="4"/>
  <c r="H51" i="4"/>
  <c r="G51" i="4"/>
  <c r="G51" i="7" s="1"/>
  <c r="F51" i="4"/>
  <c r="F51" i="7" s="1"/>
  <c r="E51" i="4"/>
  <c r="E51" i="7" s="1"/>
  <c r="D51" i="4"/>
  <c r="D51" i="7" s="1"/>
  <c r="C51" i="4"/>
  <c r="C51" i="7" s="1"/>
  <c r="B51" i="4"/>
  <c r="AT50" i="4"/>
  <c r="AT50" i="7" s="1"/>
  <c r="AS50" i="4"/>
  <c r="AS50" i="7" s="1"/>
  <c r="AR50" i="4"/>
  <c r="AR50" i="7" s="1"/>
  <c r="AQ50" i="4"/>
  <c r="AP50" i="4"/>
  <c r="AP50" i="7" s="1"/>
  <c r="AO50" i="4"/>
  <c r="AO50" i="7" s="1"/>
  <c r="AN50" i="4"/>
  <c r="AM50" i="4"/>
  <c r="AM50" i="7" s="1"/>
  <c r="AL50" i="4"/>
  <c r="AL50" i="7" s="1"/>
  <c r="AK50" i="4"/>
  <c r="AK50" i="7" s="1"/>
  <c r="AJ50" i="4"/>
  <c r="AJ50" i="7" s="1"/>
  <c r="AI50" i="4"/>
  <c r="AH50" i="4"/>
  <c r="AH50" i="7" s="1"/>
  <c r="AG50" i="4"/>
  <c r="AF50" i="4"/>
  <c r="AF50" i="7" s="1"/>
  <c r="AE50" i="4"/>
  <c r="AD50" i="4"/>
  <c r="AD50" i="7" s="1"/>
  <c r="AC50" i="4"/>
  <c r="AB50" i="4"/>
  <c r="AB50" i="7" s="1"/>
  <c r="AA50" i="4"/>
  <c r="AA50" i="7" s="1"/>
  <c r="Z50" i="4"/>
  <c r="Z50" i="7" s="1"/>
  <c r="Y50" i="4"/>
  <c r="Y50" i="7" s="1"/>
  <c r="X50" i="4"/>
  <c r="W50" i="4"/>
  <c r="W50" i="7" s="1"/>
  <c r="V50" i="4"/>
  <c r="U50" i="4"/>
  <c r="T50" i="4"/>
  <c r="T50" i="7" s="1"/>
  <c r="S50" i="4"/>
  <c r="S50" i="7" s="1"/>
  <c r="R50" i="4"/>
  <c r="Q50" i="4"/>
  <c r="Q50" i="7" s="1"/>
  <c r="P50" i="4"/>
  <c r="P50" i="7" s="1"/>
  <c r="O50" i="4"/>
  <c r="O50" i="7" s="1"/>
  <c r="N50" i="4"/>
  <c r="N50" i="7" s="1"/>
  <c r="M50" i="4"/>
  <c r="L50" i="4"/>
  <c r="L50" i="7" s="1"/>
  <c r="K50" i="4"/>
  <c r="K50" i="7" s="1"/>
  <c r="J50" i="4"/>
  <c r="J50" i="7" s="1"/>
  <c r="I50" i="4"/>
  <c r="H50" i="4"/>
  <c r="G50" i="4"/>
  <c r="G50" i="7" s="1"/>
  <c r="F50" i="4"/>
  <c r="F50" i="7" s="1"/>
  <c r="E50" i="4"/>
  <c r="E50" i="7" s="1"/>
  <c r="D50" i="4"/>
  <c r="D50" i="7" s="1"/>
  <c r="C50" i="4"/>
  <c r="C50" i="7" s="1"/>
  <c r="B50" i="4"/>
  <c r="AT49" i="4"/>
  <c r="AT49" i="7" s="1"/>
  <c r="AS49" i="4"/>
  <c r="AS49" i="7" s="1"/>
  <c r="AR49" i="4"/>
  <c r="AR49" i="7" s="1"/>
  <c r="AQ49" i="4"/>
  <c r="AP49" i="4"/>
  <c r="AP49" i="7" s="1"/>
  <c r="AO49" i="4"/>
  <c r="AO49" i="7" s="1"/>
  <c r="AN49" i="4"/>
  <c r="AM49" i="4"/>
  <c r="AM49" i="7" s="1"/>
  <c r="AL49" i="4"/>
  <c r="AL49" i="7" s="1"/>
  <c r="AK49" i="4"/>
  <c r="AK49" i="7" s="1"/>
  <c r="AJ49" i="4"/>
  <c r="AJ49" i="7" s="1"/>
  <c r="AI49" i="4"/>
  <c r="AH49" i="4"/>
  <c r="AH49" i="7" s="1"/>
  <c r="AG49" i="4"/>
  <c r="AF49" i="4"/>
  <c r="AF49" i="7" s="1"/>
  <c r="AE49" i="4"/>
  <c r="AD49" i="4"/>
  <c r="AD49" i="7" s="1"/>
  <c r="AC49" i="4"/>
  <c r="AB49" i="4"/>
  <c r="AB49" i="7" s="1"/>
  <c r="AA49" i="4"/>
  <c r="AA49" i="7" s="1"/>
  <c r="Z49" i="4"/>
  <c r="Z49" i="7" s="1"/>
  <c r="Y49" i="4"/>
  <c r="Y49" i="7" s="1"/>
  <c r="X49" i="4"/>
  <c r="W49" i="4"/>
  <c r="W49" i="7" s="1"/>
  <c r="V49" i="4"/>
  <c r="U49" i="4"/>
  <c r="T49" i="4"/>
  <c r="T49" i="7" s="1"/>
  <c r="S49" i="4"/>
  <c r="S49" i="7" s="1"/>
  <c r="R49" i="4"/>
  <c r="Q49" i="4"/>
  <c r="Q49" i="7" s="1"/>
  <c r="P49" i="4"/>
  <c r="P49" i="7" s="1"/>
  <c r="O49" i="4"/>
  <c r="O49" i="7" s="1"/>
  <c r="N49" i="4"/>
  <c r="N49" i="7" s="1"/>
  <c r="M49" i="4"/>
  <c r="L49" i="4"/>
  <c r="L49" i="7" s="1"/>
  <c r="K49" i="4"/>
  <c r="K49" i="7" s="1"/>
  <c r="J49" i="4"/>
  <c r="J49" i="7" s="1"/>
  <c r="I49" i="4"/>
  <c r="H49" i="4"/>
  <c r="G49" i="4"/>
  <c r="G49" i="7" s="1"/>
  <c r="F49" i="4"/>
  <c r="F49" i="7" s="1"/>
  <c r="E49" i="4"/>
  <c r="E49" i="7" s="1"/>
  <c r="D49" i="4"/>
  <c r="D49" i="7" s="1"/>
  <c r="C49" i="4"/>
  <c r="C49" i="7" s="1"/>
  <c r="B49" i="4"/>
  <c r="AT48" i="4"/>
  <c r="AT48" i="7" s="1"/>
  <c r="AS48" i="4"/>
  <c r="AS48" i="7" s="1"/>
  <c r="AR48" i="4"/>
  <c r="AR48" i="7" s="1"/>
  <c r="AQ48" i="4"/>
  <c r="AP48" i="4"/>
  <c r="AP48" i="7" s="1"/>
  <c r="AO48" i="4"/>
  <c r="AO48" i="7" s="1"/>
  <c r="AN48" i="4"/>
  <c r="AM48" i="4"/>
  <c r="AM48" i="7" s="1"/>
  <c r="AL48" i="4"/>
  <c r="AL48" i="7" s="1"/>
  <c r="AK48" i="4"/>
  <c r="AK48" i="7" s="1"/>
  <c r="AJ48" i="4"/>
  <c r="AJ48" i="7" s="1"/>
  <c r="AI48" i="4"/>
  <c r="AH48" i="4"/>
  <c r="AH48" i="7" s="1"/>
  <c r="AG48" i="4"/>
  <c r="AF48" i="4"/>
  <c r="AF48" i="7" s="1"/>
  <c r="AE48" i="4"/>
  <c r="AD48" i="4"/>
  <c r="AD48" i="7" s="1"/>
  <c r="AC48" i="4"/>
  <c r="AB48" i="4"/>
  <c r="AB48" i="7" s="1"/>
  <c r="AA48" i="4"/>
  <c r="AA48" i="7" s="1"/>
  <c r="Z48" i="4"/>
  <c r="Z48" i="7" s="1"/>
  <c r="Y48" i="4"/>
  <c r="Y48" i="7" s="1"/>
  <c r="X48" i="4"/>
  <c r="W48" i="4"/>
  <c r="W48" i="7" s="1"/>
  <c r="V48" i="4"/>
  <c r="U48" i="4"/>
  <c r="T48" i="4"/>
  <c r="T48" i="7" s="1"/>
  <c r="S48" i="4"/>
  <c r="S48" i="7" s="1"/>
  <c r="R48" i="4"/>
  <c r="Q48" i="4"/>
  <c r="Q48" i="7" s="1"/>
  <c r="P48" i="4"/>
  <c r="P48" i="7" s="1"/>
  <c r="O48" i="4"/>
  <c r="O48" i="7" s="1"/>
  <c r="N48" i="4"/>
  <c r="N48" i="7" s="1"/>
  <c r="M48" i="4"/>
  <c r="L48" i="4"/>
  <c r="L48" i="7" s="1"/>
  <c r="K48" i="4"/>
  <c r="K48" i="7" s="1"/>
  <c r="J48" i="4"/>
  <c r="J48" i="7" s="1"/>
  <c r="I48" i="4"/>
  <c r="H48" i="4"/>
  <c r="G48" i="4"/>
  <c r="G48" i="7" s="1"/>
  <c r="F48" i="4"/>
  <c r="F48" i="7" s="1"/>
  <c r="E48" i="4"/>
  <c r="E48" i="7" s="1"/>
  <c r="D48" i="4"/>
  <c r="D48" i="7" s="1"/>
  <c r="C48" i="4"/>
  <c r="C48" i="7" s="1"/>
  <c r="B48" i="4"/>
  <c r="AT47" i="4"/>
  <c r="AT47" i="7" s="1"/>
  <c r="AS47" i="4"/>
  <c r="AS47" i="7" s="1"/>
  <c r="AR47" i="4"/>
  <c r="AR47" i="7" s="1"/>
  <c r="AQ47" i="4"/>
  <c r="AP47" i="4"/>
  <c r="AP47" i="7" s="1"/>
  <c r="AO47" i="4"/>
  <c r="AO47" i="7" s="1"/>
  <c r="AN47" i="4"/>
  <c r="AM47" i="4"/>
  <c r="AM47" i="7" s="1"/>
  <c r="AL47" i="4"/>
  <c r="AL47" i="7" s="1"/>
  <c r="AK47" i="4"/>
  <c r="AK47" i="7" s="1"/>
  <c r="AJ47" i="4"/>
  <c r="AJ47" i="7" s="1"/>
  <c r="AI47" i="4"/>
  <c r="AH47" i="4"/>
  <c r="AH47" i="7" s="1"/>
  <c r="AG47" i="4"/>
  <c r="AF47" i="4"/>
  <c r="AF47" i="7" s="1"/>
  <c r="AE47" i="4"/>
  <c r="AD47" i="4"/>
  <c r="AD47" i="7" s="1"/>
  <c r="AC47" i="4"/>
  <c r="AB47" i="4"/>
  <c r="AB47" i="7" s="1"/>
  <c r="AA47" i="4"/>
  <c r="AA47" i="7" s="1"/>
  <c r="Z47" i="4"/>
  <c r="Z47" i="7" s="1"/>
  <c r="Y47" i="4"/>
  <c r="Y47" i="7" s="1"/>
  <c r="X47" i="4"/>
  <c r="W47" i="4"/>
  <c r="W47" i="7" s="1"/>
  <c r="V47" i="4"/>
  <c r="U47" i="4"/>
  <c r="T47" i="4"/>
  <c r="T47" i="7" s="1"/>
  <c r="S47" i="4"/>
  <c r="S47" i="7" s="1"/>
  <c r="R47" i="4"/>
  <c r="Q47" i="4"/>
  <c r="Q47" i="7" s="1"/>
  <c r="P47" i="4"/>
  <c r="P47" i="7" s="1"/>
  <c r="O47" i="4"/>
  <c r="O47" i="7" s="1"/>
  <c r="N47" i="4"/>
  <c r="N47" i="7" s="1"/>
  <c r="M47" i="4"/>
  <c r="L47" i="4"/>
  <c r="L47" i="7" s="1"/>
  <c r="K47" i="4"/>
  <c r="K47" i="7" s="1"/>
  <c r="J47" i="4"/>
  <c r="J47" i="7" s="1"/>
  <c r="I47" i="4"/>
  <c r="H47" i="4"/>
  <c r="G47" i="4"/>
  <c r="G47" i="7" s="1"/>
  <c r="F47" i="4"/>
  <c r="F47" i="7" s="1"/>
  <c r="E47" i="4"/>
  <c r="E47" i="7" s="1"/>
  <c r="D47" i="4"/>
  <c r="D47" i="7" s="1"/>
  <c r="C47" i="4"/>
  <c r="C47" i="7" s="1"/>
  <c r="B47" i="4"/>
  <c r="AT46" i="4"/>
  <c r="AT46" i="7" s="1"/>
  <c r="AS46" i="4"/>
  <c r="AS46" i="7" s="1"/>
  <c r="AR46" i="4"/>
  <c r="AR46" i="7" s="1"/>
  <c r="AQ46" i="4"/>
  <c r="AP46" i="4"/>
  <c r="AP46" i="7" s="1"/>
  <c r="AO46" i="4"/>
  <c r="AO46" i="7" s="1"/>
  <c r="AN46" i="4"/>
  <c r="AM46" i="4"/>
  <c r="AM46" i="7" s="1"/>
  <c r="AL46" i="4"/>
  <c r="AL46" i="7" s="1"/>
  <c r="AK46" i="4"/>
  <c r="AK46" i="7" s="1"/>
  <c r="AJ46" i="4"/>
  <c r="AJ46" i="7" s="1"/>
  <c r="AI46" i="4"/>
  <c r="AH46" i="4"/>
  <c r="AH46" i="7" s="1"/>
  <c r="AG46" i="4"/>
  <c r="AF46" i="4"/>
  <c r="AF46" i="7" s="1"/>
  <c r="AE46" i="4"/>
  <c r="AD46" i="4"/>
  <c r="AD46" i="7" s="1"/>
  <c r="AC46" i="4"/>
  <c r="AB46" i="4"/>
  <c r="AB46" i="7" s="1"/>
  <c r="AA46" i="4"/>
  <c r="AA46" i="7" s="1"/>
  <c r="Z46" i="4"/>
  <c r="Z46" i="7" s="1"/>
  <c r="Y46" i="4"/>
  <c r="Y46" i="7" s="1"/>
  <c r="X46" i="4"/>
  <c r="W46" i="4"/>
  <c r="W46" i="7" s="1"/>
  <c r="V46" i="4"/>
  <c r="U46" i="4"/>
  <c r="T46" i="4"/>
  <c r="T46" i="7" s="1"/>
  <c r="S46" i="4"/>
  <c r="S46" i="7" s="1"/>
  <c r="R46" i="4"/>
  <c r="Q46" i="4"/>
  <c r="Q46" i="7" s="1"/>
  <c r="P46" i="4"/>
  <c r="P46" i="7" s="1"/>
  <c r="O46" i="4"/>
  <c r="O46" i="7" s="1"/>
  <c r="N46" i="4"/>
  <c r="N46" i="7" s="1"/>
  <c r="M46" i="4"/>
  <c r="L46" i="4"/>
  <c r="L46" i="7" s="1"/>
  <c r="K46" i="4"/>
  <c r="K46" i="7" s="1"/>
  <c r="J46" i="4"/>
  <c r="J46" i="7" s="1"/>
  <c r="I46" i="4"/>
  <c r="H46" i="4"/>
  <c r="G46" i="4"/>
  <c r="G46" i="7" s="1"/>
  <c r="F46" i="4"/>
  <c r="F46" i="7" s="1"/>
  <c r="E46" i="4"/>
  <c r="E46" i="7" s="1"/>
  <c r="D46" i="4"/>
  <c r="D46" i="7" s="1"/>
  <c r="C46" i="4"/>
  <c r="C46" i="7" s="1"/>
  <c r="B46" i="4"/>
  <c r="AT45" i="4"/>
  <c r="AT45" i="7" s="1"/>
  <c r="AS45" i="4"/>
  <c r="AS45" i="7" s="1"/>
  <c r="AR45" i="4"/>
  <c r="AR45" i="7" s="1"/>
  <c r="AQ45" i="4"/>
  <c r="AP45" i="4"/>
  <c r="AP45" i="7" s="1"/>
  <c r="AO45" i="4"/>
  <c r="AO45" i="7" s="1"/>
  <c r="AN45" i="4"/>
  <c r="AM45" i="4"/>
  <c r="AM45" i="7" s="1"/>
  <c r="AL45" i="4"/>
  <c r="AL45" i="7" s="1"/>
  <c r="AK45" i="4"/>
  <c r="AK45" i="7" s="1"/>
  <c r="AJ45" i="4"/>
  <c r="AJ45" i="7" s="1"/>
  <c r="AI45" i="4"/>
  <c r="AH45" i="4"/>
  <c r="AH45" i="7" s="1"/>
  <c r="AG45" i="4"/>
  <c r="AF45" i="4"/>
  <c r="AF45" i="7" s="1"/>
  <c r="AE45" i="4"/>
  <c r="AD45" i="4"/>
  <c r="AD45" i="7" s="1"/>
  <c r="AC45" i="4"/>
  <c r="AB45" i="4"/>
  <c r="AB45" i="7" s="1"/>
  <c r="AA45" i="4"/>
  <c r="AA45" i="7" s="1"/>
  <c r="Z45" i="4"/>
  <c r="Z45" i="7" s="1"/>
  <c r="Y45" i="4"/>
  <c r="Y45" i="7" s="1"/>
  <c r="X45" i="4"/>
  <c r="W45" i="4"/>
  <c r="W45" i="7" s="1"/>
  <c r="V45" i="4"/>
  <c r="U45" i="4"/>
  <c r="T45" i="4"/>
  <c r="T45" i="7" s="1"/>
  <c r="S45" i="4"/>
  <c r="S45" i="7" s="1"/>
  <c r="R45" i="4"/>
  <c r="Q45" i="4"/>
  <c r="Q45" i="7" s="1"/>
  <c r="P45" i="4"/>
  <c r="P45" i="7" s="1"/>
  <c r="O45" i="4"/>
  <c r="O45" i="7" s="1"/>
  <c r="N45" i="4"/>
  <c r="N45" i="7" s="1"/>
  <c r="M45" i="4"/>
  <c r="L45" i="4"/>
  <c r="L45" i="7" s="1"/>
  <c r="K45" i="4"/>
  <c r="K45" i="7" s="1"/>
  <c r="J45" i="4"/>
  <c r="J45" i="7" s="1"/>
  <c r="I45" i="4"/>
  <c r="H45" i="4"/>
  <c r="G45" i="4"/>
  <c r="G45" i="7" s="1"/>
  <c r="F45" i="4"/>
  <c r="F45" i="7" s="1"/>
  <c r="E45" i="4"/>
  <c r="E45" i="7" s="1"/>
  <c r="D45" i="4"/>
  <c r="D45" i="7" s="1"/>
  <c r="C45" i="4"/>
  <c r="C45" i="7" s="1"/>
  <c r="B45" i="4"/>
  <c r="AT44" i="4"/>
  <c r="AT44" i="7" s="1"/>
  <c r="AS44" i="4"/>
  <c r="AS44" i="7" s="1"/>
  <c r="AR44" i="4"/>
  <c r="AR44" i="7" s="1"/>
  <c r="AQ44" i="4"/>
  <c r="AP44" i="4"/>
  <c r="AP44" i="7" s="1"/>
  <c r="AO44" i="4"/>
  <c r="AO44" i="7" s="1"/>
  <c r="AN44" i="4"/>
  <c r="AM44" i="4"/>
  <c r="AM44" i="7" s="1"/>
  <c r="AL44" i="4"/>
  <c r="AL44" i="7" s="1"/>
  <c r="AK44" i="4"/>
  <c r="AK44" i="7" s="1"/>
  <c r="AJ44" i="4"/>
  <c r="AJ44" i="7" s="1"/>
  <c r="AI44" i="4"/>
  <c r="AH44" i="4"/>
  <c r="AH44" i="7" s="1"/>
  <c r="AG44" i="4"/>
  <c r="AF44" i="4"/>
  <c r="AF44" i="7" s="1"/>
  <c r="AE44" i="4"/>
  <c r="AD44" i="4"/>
  <c r="AD44" i="7" s="1"/>
  <c r="AC44" i="4"/>
  <c r="AB44" i="4"/>
  <c r="AB44" i="7" s="1"/>
  <c r="AA44" i="4"/>
  <c r="AA44" i="7" s="1"/>
  <c r="Z44" i="4"/>
  <c r="Z44" i="7" s="1"/>
  <c r="Y44" i="4"/>
  <c r="Y44" i="7" s="1"/>
  <c r="X44" i="4"/>
  <c r="W44" i="4"/>
  <c r="W44" i="7" s="1"/>
  <c r="V44" i="4"/>
  <c r="U44" i="4"/>
  <c r="T44" i="4"/>
  <c r="T44" i="7" s="1"/>
  <c r="S44" i="4"/>
  <c r="S44" i="7" s="1"/>
  <c r="R44" i="4"/>
  <c r="Q44" i="4"/>
  <c r="Q44" i="7" s="1"/>
  <c r="P44" i="4"/>
  <c r="P44" i="7" s="1"/>
  <c r="O44" i="4"/>
  <c r="O44" i="7" s="1"/>
  <c r="N44" i="4"/>
  <c r="N44" i="7" s="1"/>
  <c r="M44" i="4"/>
  <c r="L44" i="4"/>
  <c r="L44" i="7" s="1"/>
  <c r="K44" i="4"/>
  <c r="K44" i="7" s="1"/>
  <c r="J44" i="4"/>
  <c r="J44" i="7" s="1"/>
  <c r="I44" i="4"/>
  <c r="H44" i="4"/>
  <c r="G44" i="4"/>
  <c r="G44" i="7" s="1"/>
  <c r="F44" i="4"/>
  <c r="F44" i="7" s="1"/>
  <c r="E44" i="4"/>
  <c r="E44" i="7" s="1"/>
  <c r="D44" i="4"/>
  <c r="D44" i="7" s="1"/>
  <c r="C44" i="4"/>
  <c r="C44" i="7" s="1"/>
  <c r="B44" i="4"/>
  <c r="AT43" i="4"/>
  <c r="AT43" i="7" s="1"/>
  <c r="AS43" i="4"/>
  <c r="AS43" i="7" s="1"/>
  <c r="AR43" i="4"/>
  <c r="AR43" i="7" s="1"/>
  <c r="AQ43" i="4"/>
  <c r="AP43" i="4"/>
  <c r="AP43" i="7" s="1"/>
  <c r="AO43" i="4"/>
  <c r="AO43" i="7" s="1"/>
  <c r="AN43" i="4"/>
  <c r="AM43" i="4"/>
  <c r="AM43" i="7" s="1"/>
  <c r="AL43" i="4"/>
  <c r="AL43" i="7" s="1"/>
  <c r="AK43" i="4"/>
  <c r="AK43" i="7" s="1"/>
  <c r="AJ43" i="4"/>
  <c r="AJ43" i="7" s="1"/>
  <c r="AI43" i="4"/>
  <c r="AH43" i="4"/>
  <c r="AH43" i="7" s="1"/>
  <c r="AG43" i="4"/>
  <c r="AF43" i="4"/>
  <c r="AF43" i="7" s="1"/>
  <c r="AE43" i="4"/>
  <c r="AD43" i="4"/>
  <c r="AD43" i="7" s="1"/>
  <c r="AC43" i="4"/>
  <c r="AB43" i="4"/>
  <c r="AB43" i="7" s="1"/>
  <c r="AA43" i="4"/>
  <c r="AA43" i="7" s="1"/>
  <c r="Z43" i="4"/>
  <c r="Z43" i="7" s="1"/>
  <c r="Y43" i="4"/>
  <c r="Y43" i="7" s="1"/>
  <c r="X43" i="4"/>
  <c r="W43" i="4"/>
  <c r="W43" i="7" s="1"/>
  <c r="V43" i="4"/>
  <c r="U43" i="4"/>
  <c r="T43" i="4"/>
  <c r="T43" i="7" s="1"/>
  <c r="S43" i="4"/>
  <c r="S43" i="7" s="1"/>
  <c r="R43" i="4"/>
  <c r="Q43" i="4"/>
  <c r="Q43" i="7" s="1"/>
  <c r="P43" i="4"/>
  <c r="P43" i="7" s="1"/>
  <c r="O43" i="4"/>
  <c r="O43" i="7" s="1"/>
  <c r="N43" i="4"/>
  <c r="N43" i="7" s="1"/>
  <c r="M43" i="4"/>
  <c r="L43" i="4"/>
  <c r="L43" i="7" s="1"/>
  <c r="K43" i="4"/>
  <c r="K43" i="7" s="1"/>
  <c r="J43" i="4"/>
  <c r="J43" i="7" s="1"/>
  <c r="I43" i="4"/>
  <c r="H43" i="4"/>
  <c r="G43" i="4"/>
  <c r="G43" i="7" s="1"/>
  <c r="F43" i="4"/>
  <c r="F43" i="7" s="1"/>
  <c r="E43" i="4"/>
  <c r="E43" i="7" s="1"/>
  <c r="D43" i="4"/>
  <c r="D43" i="7" s="1"/>
  <c r="C43" i="4"/>
  <c r="C43" i="7" s="1"/>
  <c r="B43" i="4"/>
  <c r="AT42" i="4"/>
  <c r="AT42" i="7" s="1"/>
  <c r="AS42" i="4"/>
  <c r="AS42" i="7" s="1"/>
  <c r="AR42" i="4"/>
  <c r="AR42" i="7" s="1"/>
  <c r="AQ42" i="4"/>
  <c r="AP42" i="4"/>
  <c r="AP42" i="7" s="1"/>
  <c r="AO42" i="4"/>
  <c r="AO42" i="7" s="1"/>
  <c r="AN42" i="4"/>
  <c r="AM42" i="4"/>
  <c r="AM42" i="7" s="1"/>
  <c r="AL42" i="4"/>
  <c r="AL42" i="7" s="1"/>
  <c r="AK42" i="4"/>
  <c r="AK42" i="7" s="1"/>
  <c r="AJ42" i="4"/>
  <c r="AJ42" i="7" s="1"/>
  <c r="AI42" i="4"/>
  <c r="AH42" i="4"/>
  <c r="AH42" i="7" s="1"/>
  <c r="AG42" i="4"/>
  <c r="AF42" i="4"/>
  <c r="AF42" i="7" s="1"/>
  <c r="AE42" i="4"/>
  <c r="AD42" i="4"/>
  <c r="AD42" i="7" s="1"/>
  <c r="AC42" i="4"/>
  <c r="AB42" i="4"/>
  <c r="AB42" i="7" s="1"/>
  <c r="AA42" i="4"/>
  <c r="AA42" i="7" s="1"/>
  <c r="Z42" i="4"/>
  <c r="Z42" i="7" s="1"/>
  <c r="Y42" i="4"/>
  <c r="Y42" i="7" s="1"/>
  <c r="X42" i="4"/>
  <c r="W42" i="4"/>
  <c r="W42" i="7" s="1"/>
  <c r="V42" i="4"/>
  <c r="U42" i="4"/>
  <c r="T42" i="4"/>
  <c r="T42" i="7" s="1"/>
  <c r="S42" i="4"/>
  <c r="S42" i="7" s="1"/>
  <c r="R42" i="4"/>
  <c r="Q42" i="4"/>
  <c r="Q42" i="7" s="1"/>
  <c r="P42" i="4"/>
  <c r="P42" i="7" s="1"/>
  <c r="O42" i="4"/>
  <c r="O42" i="7" s="1"/>
  <c r="N42" i="4"/>
  <c r="N42" i="7" s="1"/>
  <c r="M42" i="4"/>
  <c r="L42" i="4"/>
  <c r="L42" i="7" s="1"/>
  <c r="K42" i="4"/>
  <c r="K42" i="7" s="1"/>
  <c r="J42" i="4"/>
  <c r="J42" i="7" s="1"/>
  <c r="I42" i="4"/>
  <c r="H42" i="4"/>
  <c r="G42" i="4"/>
  <c r="G42" i="7" s="1"/>
  <c r="F42" i="4"/>
  <c r="F42" i="7" s="1"/>
  <c r="E42" i="4"/>
  <c r="E42" i="7" s="1"/>
  <c r="D42" i="4"/>
  <c r="D42" i="7" s="1"/>
  <c r="C42" i="4"/>
  <c r="C42" i="7" s="1"/>
  <c r="B42" i="4"/>
  <c r="AT41" i="4"/>
  <c r="AT41" i="7" s="1"/>
  <c r="AS41" i="4"/>
  <c r="AS41" i="7" s="1"/>
  <c r="AR41" i="4"/>
  <c r="AR41" i="7" s="1"/>
  <c r="AQ41" i="4"/>
  <c r="AP41" i="4"/>
  <c r="AP41" i="7" s="1"/>
  <c r="AO41" i="4"/>
  <c r="AO41" i="7" s="1"/>
  <c r="AN41" i="4"/>
  <c r="AM41" i="4"/>
  <c r="AM41" i="7" s="1"/>
  <c r="AL41" i="4"/>
  <c r="AL41" i="7" s="1"/>
  <c r="AK41" i="4"/>
  <c r="AK41" i="7" s="1"/>
  <c r="AJ41" i="4"/>
  <c r="AJ41" i="7" s="1"/>
  <c r="AI41" i="4"/>
  <c r="AH41" i="4"/>
  <c r="AH41" i="7" s="1"/>
  <c r="AG41" i="4"/>
  <c r="AF41" i="4"/>
  <c r="AF41" i="7" s="1"/>
  <c r="AE41" i="4"/>
  <c r="AD41" i="4"/>
  <c r="AD41" i="7" s="1"/>
  <c r="AC41" i="4"/>
  <c r="AB41" i="4"/>
  <c r="AB41" i="7" s="1"/>
  <c r="AA41" i="4"/>
  <c r="AA41" i="7" s="1"/>
  <c r="Z41" i="4"/>
  <c r="Z41" i="7" s="1"/>
  <c r="Y41" i="4"/>
  <c r="Y41" i="7" s="1"/>
  <c r="X41" i="4"/>
  <c r="W41" i="4"/>
  <c r="W41" i="7" s="1"/>
  <c r="V41" i="4"/>
  <c r="U41" i="4"/>
  <c r="T41" i="4"/>
  <c r="T41" i="7" s="1"/>
  <c r="S41" i="4"/>
  <c r="S41" i="7" s="1"/>
  <c r="R41" i="4"/>
  <c r="Q41" i="4"/>
  <c r="Q41" i="7" s="1"/>
  <c r="P41" i="4"/>
  <c r="P41" i="7" s="1"/>
  <c r="O41" i="4"/>
  <c r="O41" i="7" s="1"/>
  <c r="N41" i="4"/>
  <c r="N41" i="7" s="1"/>
  <c r="M41" i="4"/>
  <c r="L41" i="4"/>
  <c r="L41" i="7" s="1"/>
  <c r="K41" i="4"/>
  <c r="K41" i="7" s="1"/>
  <c r="J41" i="4"/>
  <c r="J41" i="7" s="1"/>
  <c r="I41" i="4"/>
  <c r="H41" i="4"/>
  <c r="G41" i="4"/>
  <c r="G41" i="7" s="1"/>
  <c r="F41" i="4"/>
  <c r="F41" i="7" s="1"/>
  <c r="E41" i="4"/>
  <c r="E41" i="7" s="1"/>
  <c r="D41" i="4"/>
  <c r="D41" i="7" s="1"/>
  <c r="C41" i="4"/>
  <c r="C41" i="7" s="1"/>
  <c r="B41" i="4"/>
  <c r="AT40" i="4"/>
  <c r="AT40" i="7" s="1"/>
  <c r="AS40" i="4"/>
  <c r="AS40" i="7" s="1"/>
  <c r="AR40" i="4"/>
  <c r="AR40" i="7" s="1"/>
  <c r="AQ40" i="4"/>
  <c r="AP40" i="4"/>
  <c r="AP40" i="7" s="1"/>
  <c r="AO40" i="4"/>
  <c r="AO40" i="7" s="1"/>
  <c r="AN40" i="4"/>
  <c r="AM40" i="4"/>
  <c r="AM40" i="7" s="1"/>
  <c r="AL40" i="4"/>
  <c r="AL40" i="7" s="1"/>
  <c r="AK40" i="4"/>
  <c r="AK40" i="7" s="1"/>
  <c r="AJ40" i="4"/>
  <c r="AJ40" i="7" s="1"/>
  <c r="AI40" i="4"/>
  <c r="AH40" i="4"/>
  <c r="AH40" i="7" s="1"/>
  <c r="AG40" i="4"/>
  <c r="AF40" i="4"/>
  <c r="AF40" i="7" s="1"/>
  <c r="AE40" i="4"/>
  <c r="AD40" i="4"/>
  <c r="AD40" i="7" s="1"/>
  <c r="AC40" i="4"/>
  <c r="AB40" i="4"/>
  <c r="AB40" i="7" s="1"/>
  <c r="AA40" i="4"/>
  <c r="AA40" i="7" s="1"/>
  <c r="Z40" i="4"/>
  <c r="Z40" i="7" s="1"/>
  <c r="Y40" i="4"/>
  <c r="Y40" i="7" s="1"/>
  <c r="X40" i="4"/>
  <c r="W40" i="4"/>
  <c r="W40" i="7" s="1"/>
  <c r="V40" i="4"/>
  <c r="U40" i="4"/>
  <c r="T40" i="4"/>
  <c r="T40" i="7" s="1"/>
  <c r="S40" i="4"/>
  <c r="S40" i="7" s="1"/>
  <c r="R40" i="4"/>
  <c r="Q40" i="4"/>
  <c r="Q40" i="7" s="1"/>
  <c r="P40" i="4"/>
  <c r="P40" i="7" s="1"/>
  <c r="O40" i="4"/>
  <c r="O40" i="7" s="1"/>
  <c r="N40" i="4"/>
  <c r="N40" i="7" s="1"/>
  <c r="M40" i="4"/>
  <c r="L40" i="4"/>
  <c r="L40" i="7" s="1"/>
  <c r="K40" i="4"/>
  <c r="K40" i="7" s="1"/>
  <c r="J40" i="4"/>
  <c r="J40" i="7" s="1"/>
  <c r="I40" i="4"/>
  <c r="H40" i="4"/>
  <c r="G40" i="4"/>
  <c r="G40" i="7" s="1"/>
  <c r="F40" i="4"/>
  <c r="F40" i="7" s="1"/>
  <c r="E40" i="4"/>
  <c r="E40" i="7" s="1"/>
  <c r="D40" i="4"/>
  <c r="D40" i="7" s="1"/>
  <c r="C40" i="4"/>
  <c r="C40" i="7" s="1"/>
  <c r="B40" i="4"/>
  <c r="AT39" i="4"/>
  <c r="AT39" i="7" s="1"/>
  <c r="AS39" i="4"/>
  <c r="AS39" i="7" s="1"/>
  <c r="AR39" i="4"/>
  <c r="AR39" i="7" s="1"/>
  <c r="AQ39" i="4"/>
  <c r="AP39" i="4"/>
  <c r="AP39" i="7" s="1"/>
  <c r="AO39" i="4"/>
  <c r="AO39" i="7" s="1"/>
  <c r="AN39" i="4"/>
  <c r="AM39" i="4"/>
  <c r="AM39" i="7" s="1"/>
  <c r="AL39" i="4"/>
  <c r="AL39" i="7" s="1"/>
  <c r="AK39" i="4"/>
  <c r="AK39" i="7" s="1"/>
  <c r="AJ39" i="4"/>
  <c r="AJ39" i="7" s="1"/>
  <c r="AI39" i="4"/>
  <c r="AH39" i="4"/>
  <c r="AH39" i="7" s="1"/>
  <c r="AG39" i="4"/>
  <c r="AF39" i="4"/>
  <c r="AF39" i="7" s="1"/>
  <c r="AE39" i="4"/>
  <c r="AD39" i="4"/>
  <c r="AD39" i="7" s="1"/>
  <c r="AC39" i="4"/>
  <c r="AB39" i="4"/>
  <c r="AB39" i="7" s="1"/>
  <c r="AA39" i="4"/>
  <c r="AA39" i="7" s="1"/>
  <c r="Z39" i="4"/>
  <c r="Z39" i="7" s="1"/>
  <c r="Y39" i="4"/>
  <c r="Y39" i="7" s="1"/>
  <c r="X39" i="4"/>
  <c r="W39" i="4"/>
  <c r="W39" i="7" s="1"/>
  <c r="V39" i="4"/>
  <c r="U39" i="4"/>
  <c r="T39" i="4"/>
  <c r="T39" i="7" s="1"/>
  <c r="S39" i="4"/>
  <c r="S39" i="7" s="1"/>
  <c r="R39" i="4"/>
  <c r="Q39" i="4"/>
  <c r="Q39" i="7" s="1"/>
  <c r="P39" i="4"/>
  <c r="P39" i="7" s="1"/>
  <c r="O39" i="4"/>
  <c r="O39" i="7" s="1"/>
  <c r="N39" i="4"/>
  <c r="N39" i="7" s="1"/>
  <c r="M39" i="4"/>
  <c r="L39" i="4"/>
  <c r="L39" i="7" s="1"/>
  <c r="K39" i="4"/>
  <c r="K39" i="7" s="1"/>
  <c r="J39" i="4"/>
  <c r="J39" i="7" s="1"/>
  <c r="I39" i="4"/>
  <c r="H39" i="4"/>
  <c r="G39" i="4"/>
  <c r="G39" i="7" s="1"/>
  <c r="F39" i="4"/>
  <c r="F39" i="7" s="1"/>
  <c r="E39" i="4"/>
  <c r="E39" i="7" s="1"/>
  <c r="D39" i="4"/>
  <c r="D39" i="7" s="1"/>
  <c r="C39" i="4"/>
  <c r="C39" i="7" s="1"/>
  <c r="B39" i="4"/>
  <c r="AT38" i="4"/>
  <c r="AT38" i="7" s="1"/>
  <c r="AS38" i="4"/>
  <c r="AS38" i="7" s="1"/>
  <c r="AR38" i="4"/>
  <c r="AR38" i="7" s="1"/>
  <c r="AQ38" i="4"/>
  <c r="AP38" i="4"/>
  <c r="AP38" i="7" s="1"/>
  <c r="AO38" i="4"/>
  <c r="AO38" i="7" s="1"/>
  <c r="AN38" i="4"/>
  <c r="AM38" i="4"/>
  <c r="AM38" i="7" s="1"/>
  <c r="AL38" i="4"/>
  <c r="AL38" i="7" s="1"/>
  <c r="AK38" i="4"/>
  <c r="AK38" i="7" s="1"/>
  <c r="AJ38" i="4"/>
  <c r="AJ38" i="7" s="1"/>
  <c r="AI38" i="4"/>
  <c r="AH38" i="4"/>
  <c r="AH38" i="7" s="1"/>
  <c r="AG38" i="4"/>
  <c r="AF38" i="4"/>
  <c r="AF38" i="7" s="1"/>
  <c r="AE38" i="4"/>
  <c r="AD38" i="4"/>
  <c r="AD38" i="7" s="1"/>
  <c r="AC38" i="4"/>
  <c r="AB38" i="4"/>
  <c r="AB38" i="7" s="1"/>
  <c r="AA38" i="4"/>
  <c r="AA38" i="7" s="1"/>
  <c r="Z38" i="4"/>
  <c r="Z38" i="7" s="1"/>
  <c r="Y38" i="4"/>
  <c r="Y38" i="7" s="1"/>
  <c r="X38" i="4"/>
  <c r="W38" i="4"/>
  <c r="W38" i="7" s="1"/>
  <c r="V38" i="4"/>
  <c r="U38" i="4"/>
  <c r="T38" i="4"/>
  <c r="T38" i="7" s="1"/>
  <c r="S38" i="4"/>
  <c r="S38" i="7" s="1"/>
  <c r="R38" i="4"/>
  <c r="Q38" i="4"/>
  <c r="Q38" i="7" s="1"/>
  <c r="P38" i="4"/>
  <c r="P38" i="7" s="1"/>
  <c r="O38" i="4"/>
  <c r="O38" i="7" s="1"/>
  <c r="N38" i="4"/>
  <c r="N38" i="7" s="1"/>
  <c r="M38" i="4"/>
  <c r="L38" i="4"/>
  <c r="L38" i="7" s="1"/>
  <c r="K38" i="4"/>
  <c r="K38" i="7" s="1"/>
  <c r="J38" i="4"/>
  <c r="J38" i="7" s="1"/>
  <c r="I38" i="4"/>
  <c r="H38" i="4"/>
  <c r="G38" i="4"/>
  <c r="G38" i="7" s="1"/>
  <c r="F38" i="4"/>
  <c r="F38" i="7" s="1"/>
  <c r="E38" i="4"/>
  <c r="E38" i="7" s="1"/>
  <c r="D38" i="4"/>
  <c r="D38" i="7" s="1"/>
  <c r="C38" i="4"/>
  <c r="C38" i="7" s="1"/>
  <c r="B38" i="4"/>
  <c r="AT37" i="4"/>
  <c r="AT37" i="7" s="1"/>
  <c r="AS37" i="4"/>
  <c r="AS37" i="7" s="1"/>
  <c r="AR37" i="4"/>
  <c r="AR37" i="7" s="1"/>
  <c r="AQ37" i="4"/>
  <c r="AP37" i="4"/>
  <c r="AP37" i="7" s="1"/>
  <c r="AO37" i="4"/>
  <c r="AO37" i="7" s="1"/>
  <c r="AN37" i="4"/>
  <c r="AM37" i="4"/>
  <c r="AM37" i="7" s="1"/>
  <c r="AL37" i="4"/>
  <c r="AL37" i="7" s="1"/>
  <c r="AK37" i="4"/>
  <c r="AK37" i="7" s="1"/>
  <c r="AJ37" i="4"/>
  <c r="AJ37" i="7" s="1"/>
  <c r="AI37" i="4"/>
  <c r="AH37" i="4"/>
  <c r="AH37" i="7" s="1"/>
  <c r="AG37" i="4"/>
  <c r="AF37" i="4"/>
  <c r="AF37" i="7" s="1"/>
  <c r="AE37" i="4"/>
  <c r="AD37" i="4"/>
  <c r="AD37" i="7" s="1"/>
  <c r="AC37" i="4"/>
  <c r="AB37" i="4"/>
  <c r="AB37" i="7" s="1"/>
  <c r="AA37" i="4"/>
  <c r="AA37" i="7" s="1"/>
  <c r="Z37" i="4"/>
  <c r="Z37" i="7" s="1"/>
  <c r="Y37" i="4"/>
  <c r="Y37" i="7" s="1"/>
  <c r="X37" i="4"/>
  <c r="W37" i="4"/>
  <c r="W37" i="7" s="1"/>
  <c r="V37" i="4"/>
  <c r="U37" i="4"/>
  <c r="T37" i="4"/>
  <c r="T37" i="7" s="1"/>
  <c r="S37" i="4"/>
  <c r="S37" i="7" s="1"/>
  <c r="R37" i="4"/>
  <c r="Q37" i="4"/>
  <c r="Q37" i="7" s="1"/>
  <c r="P37" i="4"/>
  <c r="P37" i="7" s="1"/>
  <c r="O37" i="4"/>
  <c r="O37" i="7" s="1"/>
  <c r="N37" i="4"/>
  <c r="N37" i="7" s="1"/>
  <c r="M37" i="4"/>
  <c r="L37" i="4"/>
  <c r="L37" i="7" s="1"/>
  <c r="K37" i="4"/>
  <c r="K37" i="7" s="1"/>
  <c r="J37" i="4"/>
  <c r="J37" i="7" s="1"/>
  <c r="I37" i="4"/>
  <c r="H37" i="4"/>
  <c r="G37" i="4"/>
  <c r="G37" i="7" s="1"/>
  <c r="F37" i="4"/>
  <c r="F37" i="7" s="1"/>
  <c r="E37" i="4"/>
  <c r="E37" i="7" s="1"/>
  <c r="D37" i="4"/>
  <c r="D37" i="7" s="1"/>
  <c r="C37" i="4"/>
  <c r="C37" i="7" s="1"/>
  <c r="B37" i="4"/>
  <c r="AT36" i="4"/>
  <c r="AT36" i="7" s="1"/>
  <c r="AS36" i="4"/>
  <c r="AS36" i="7" s="1"/>
  <c r="AR36" i="4"/>
  <c r="AR36" i="7" s="1"/>
  <c r="AQ36" i="4"/>
  <c r="AP36" i="4"/>
  <c r="AP36" i="7" s="1"/>
  <c r="AO36" i="4"/>
  <c r="AO36" i="7" s="1"/>
  <c r="AN36" i="4"/>
  <c r="AM36" i="4"/>
  <c r="AM36" i="7" s="1"/>
  <c r="AL36" i="4"/>
  <c r="AL36" i="7" s="1"/>
  <c r="AK36" i="4"/>
  <c r="AK36" i="7" s="1"/>
  <c r="AJ36" i="4"/>
  <c r="AJ36" i="7" s="1"/>
  <c r="AI36" i="4"/>
  <c r="AH36" i="4"/>
  <c r="AH36" i="7" s="1"/>
  <c r="AG36" i="4"/>
  <c r="AF36" i="4"/>
  <c r="AF36" i="7" s="1"/>
  <c r="AE36" i="4"/>
  <c r="AD36" i="4"/>
  <c r="AD36" i="7" s="1"/>
  <c r="AC36" i="4"/>
  <c r="AB36" i="4"/>
  <c r="AB36" i="7" s="1"/>
  <c r="AA36" i="4"/>
  <c r="AA36" i="7" s="1"/>
  <c r="Z36" i="4"/>
  <c r="Z36" i="7" s="1"/>
  <c r="Y36" i="4"/>
  <c r="Y36" i="7" s="1"/>
  <c r="X36" i="4"/>
  <c r="W36" i="4"/>
  <c r="W36" i="7" s="1"/>
  <c r="V36" i="4"/>
  <c r="U36" i="4"/>
  <c r="T36" i="4"/>
  <c r="T36" i="7" s="1"/>
  <c r="S36" i="4"/>
  <c r="S36" i="7" s="1"/>
  <c r="R36" i="4"/>
  <c r="Q36" i="4"/>
  <c r="Q36" i="7" s="1"/>
  <c r="P36" i="4"/>
  <c r="P36" i="7" s="1"/>
  <c r="O36" i="4"/>
  <c r="O36" i="7" s="1"/>
  <c r="N36" i="4"/>
  <c r="N36" i="7" s="1"/>
  <c r="M36" i="4"/>
  <c r="L36" i="4"/>
  <c r="L36" i="7" s="1"/>
  <c r="K36" i="4"/>
  <c r="K36" i="7" s="1"/>
  <c r="J36" i="4"/>
  <c r="J36" i="7" s="1"/>
  <c r="I36" i="4"/>
  <c r="H36" i="4"/>
  <c r="G36" i="4"/>
  <c r="G36" i="7" s="1"/>
  <c r="F36" i="4"/>
  <c r="F36" i="7" s="1"/>
  <c r="E36" i="4"/>
  <c r="E36" i="7" s="1"/>
  <c r="D36" i="4"/>
  <c r="D36" i="7" s="1"/>
  <c r="C36" i="4"/>
  <c r="C36" i="7" s="1"/>
  <c r="B36" i="4"/>
  <c r="AT35" i="4"/>
  <c r="AT35" i="7" s="1"/>
  <c r="AS35" i="4"/>
  <c r="AS35" i="7" s="1"/>
  <c r="AR35" i="4"/>
  <c r="AR35" i="7" s="1"/>
  <c r="AQ35" i="4"/>
  <c r="AP35" i="4"/>
  <c r="AP35" i="7" s="1"/>
  <c r="AO35" i="4"/>
  <c r="AO35" i="7" s="1"/>
  <c r="AN35" i="4"/>
  <c r="AM35" i="4"/>
  <c r="AM35" i="7" s="1"/>
  <c r="AL35" i="4"/>
  <c r="AL35" i="7" s="1"/>
  <c r="AK35" i="4"/>
  <c r="AK35" i="7" s="1"/>
  <c r="AJ35" i="4"/>
  <c r="AJ35" i="7" s="1"/>
  <c r="AI35" i="4"/>
  <c r="AH35" i="4"/>
  <c r="AH35" i="7" s="1"/>
  <c r="AG35" i="4"/>
  <c r="AF35" i="4"/>
  <c r="AF35" i="7" s="1"/>
  <c r="AE35" i="4"/>
  <c r="AD35" i="4"/>
  <c r="AD35" i="7" s="1"/>
  <c r="AC35" i="4"/>
  <c r="AB35" i="4"/>
  <c r="AB35" i="7" s="1"/>
  <c r="AA35" i="4"/>
  <c r="AA35" i="7" s="1"/>
  <c r="Z35" i="4"/>
  <c r="Z35" i="7" s="1"/>
  <c r="Y35" i="4"/>
  <c r="Y35" i="7" s="1"/>
  <c r="X35" i="4"/>
  <c r="W35" i="4"/>
  <c r="W35" i="7" s="1"/>
  <c r="V35" i="4"/>
  <c r="U35" i="4"/>
  <c r="T35" i="4"/>
  <c r="T35" i="7" s="1"/>
  <c r="S35" i="4"/>
  <c r="S35" i="7" s="1"/>
  <c r="R35" i="4"/>
  <c r="Q35" i="4"/>
  <c r="Q35" i="7" s="1"/>
  <c r="P35" i="4"/>
  <c r="P35" i="7" s="1"/>
  <c r="O35" i="4"/>
  <c r="O35" i="7" s="1"/>
  <c r="N35" i="4"/>
  <c r="N35" i="7" s="1"/>
  <c r="M35" i="4"/>
  <c r="L35" i="4"/>
  <c r="L35" i="7" s="1"/>
  <c r="K35" i="4"/>
  <c r="K35" i="7" s="1"/>
  <c r="J35" i="4"/>
  <c r="J35" i="7" s="1"/>
  <c r="I35" i="4"/>
  <c r="H35" i="4"/>
  <c r="G35" i="4"/>
  <c r="G35" i="7" s="1"/>
  <c r="F35" i="4"/>
  <c r="F35" i="7" s="1"/>
  <c r="E35" i="4"/>
  <c r="E35" i="7" s="1"/>
  <c r="D35" i="4"/>
  <c r="D35" i="7" s="1"/>
  <c r="C35" i="4"/>
  <c r="C35" i="7" s="1"/>
  <c r="B35" i="4"/>
  <c r="AT34" i="4"/>
  <c r="AT34" i="7" s="1"/>
  <c r="AS34" i="4"/>
  <c r="AS34" i="7" s="1"/>
  <c r="AR34" i="4"/>
  <c r="AR34" i="7" s="1"/>
  <c r="AQ34" i="4"/>
  <c r="AP34" i="4"/>
  <c r="AP34" i="7" s="1"/>
  <c r="AO34" i="4"/>
  <c r="AO34" i="7" s="1"/>
  <c r="AN34" i="4"/>
  <c r="AM34" i="4"/>
  <c r="AM34" i="7" s="1"/>
  <c r="AL34" i="4"/>
  <c r="AL34" i="7" s="1"/>
  <c r="AK34" i="4"/>
  <c r="AK34" i="7" s="1"/>
  <c r="AJ34" i="4"/>
  <c r="AJ34" i="7" s="1"/>
  <c r="AI34" i="4"/>
  <c r="AH34" i="4"/>
  <c r="AH34" i="7" s="1"/>
  <c r="AG34" i="4"/>
  <c r="AF34" i="4"/>
  <c r="AF34" i="7" s="1"/>
  <c r="AE34" i="4"/>
  <c r="AD34" i="4"/>
  <c r="AD34" i="7" s="1"/>
  <c r="AC34" i="4"/>
  <c r="AB34" i="4"/>
  <c r="AB34" i="7" s="1"/>
  <c r="AA34" i="4"/>
  <c r="AA34" i="7" s="1"/>
  <c r="Z34" i="4"/>
  <c r="Z34" i="7" s="1"/>
  <c r="Y34" i="4"/>
  <c r="Y34" i="7" s="1"/>
  <c r="X34" i="4"/>
  <c r="W34" i="4"/>
  <c r="W34" i="7" s="1"/>
  <c r="V34" i="4"/>
  <c r="U34" i="4"/>
  <c r="T34" i="4"/>
  <c r="T34" i="7" s="1"/>
  <c r="S34" i="4"/>
  <c r="S34" i="7" s="1"/>
  <c r="R34" i="4"/>
  <c r="Q34" i="4"/>
  <c r="Q34" i="7" s="1"/>
  <c r="P34" i="4"/>
  <c r="P34" i="7" s="1"/>
  <c r="O34" i="4"/>
  <c r="O34" i="7" s="1"/>
  <c r="N34" i="4"/>
  <c r="N34" i="7" s="1"/>
  <c r="M34" i="4"/>
  <c r="L34" i="4"/>
  <c r="L34" i="7" s="1"/>
  <c r="K34" i="4"/>
  <c r="K34" i="7" s="1"/>
  <c r="J34" i="4"/>
  <c r="J34" i="7" s="1"/>
  <c r="I34" i="4"/>
  <c r="H34" i="4"/>
  <c r="G34" i="4"/>
  <c r="G34" i="7" s="1"/>
  <c r="F34" i="4"/>
  <c r="F34" i="7" s="1"/>
  <c r="E34" i="4"/>
  <c r="E34" i="7" s="1"/>
  <c r="D34" i="4"/>
  <c r="D34" i="7" s="1"/>
  <c r="C34" i="4"/>
  <c r="C34" i="7" s="1"/>
  <c r="B34" i="4"/>
  <c r="AT33" i="4"/>
  <c r="AT33" i="7" s="1"/>
  <c r="AS33" i="4"/>
  <c r="AS33" i="7" s="1"/>
  <c r="AR33" i="4"/>
  <c r="AR33" i="7" s="1"/>
  <c r="AQ33" i="4"/>
  <c r="AP33" i="4"/>
  <c r="AP33" i="7" s="1"/>
  <c r="AO33" i="4"/>
  <c r="AO33" i="7" s="1"/>
  <c r="AN33" i="4"/>
  <c r="AM33" i="4"/>
  <c r="AM33" i="7" s="1"/>
  <c r="AL33" i="4"/>
  <c r="AL33" i="7" s="1"/>
  <c r="AK33" i="4"/>
  <c r="AK33" i="7" s="1"/>
  <c r="AJ33" i="4"/>
  <c r="AJ33" i="7" s="1"/>
  <c r="AI33" i="4"/>
  <c r="AH33" i="4"/>
  <c r="AH33" i="7" s="1"/>
  <c r="AG33" i="4"/>
  <c r="AF33" i="4"/>
  <c r="AF33" i="7" s="1"/>
  <c r="AE33" i="4"/>
  <c r="AD33" i="4"/>
  <c r="AD33" i="7" s="1"/>
  <c r="AC33" i="4"/>
  <c r="AB33" i="4"/>
  <c r="AB33" i="7" s="1"/>
  <c r="AA33" i="4"/>
  <c r="AA33" i="7" s="1"/>
  <c r="Z33" i="4"/>
  <c r="Z33" i="7" s="1"/>
  <c r="Y33" i="4"/>
  <c r="Y33" i="7" s="1"/>
  <c r="X33" i="4"/>
  <c r="W33" i="4"/>
  <c r="W33" i="7" s="1"/>
  <c r="V33" i="4"/>
  <c r="U33" i="4"/>
  <c r="T33" i="4"/>
  <c r="T33" i="7" s="1"/>
  <c r="S33" i="4"/>
  <c r="S33" i="7" s="1"/>
  <c r="R33" i="4"/>
  <c r="Q33" i="4"/>
  <c r="Q33" i="7" s="1"/>
  <c r="P33" i="4"/>
  <c r="P33" i="7" s="1"/>
  <c r="O33" i="4"/>
  <c r="O33" i="7" s="1"/>
  <c r="N33" i="4"/>
  <c r="N33" i="7" s="1"/>
  <c r="M33" i="4"/>
  <c r="L33" i="4"/>
  <c r="L33" i="7" s="1"/>
  <c r="K33" i="4"/>
  <c r="K33" i="7" s="1"/>
  <c r="J33" i="4"/>
  <c r="J33" i="7" s="1"/>
  <c r="I33" i="4"/>
  <c r="H33" i="4"/>
  <c r="G33" i="4"/>
  <c r="G33" i="7" s="1"/>
  <c r="F33" i="4"/>
  <c r="F33" i="7" s="1"/>
  <c r="E33" i="4"/>
  <c r="E33" i="7" s="1"/>
  <c r="D33" i="4"/>
  <c r="D33" i="7" s="1"/>
  <c r="C33" i="4"/>
  <c r="C33" i="7" s="1"/>
  <c r="B33" i="4"/>
  <c r="AT32" i="4"/>
  <c r="AT32" i="7" s="1"/>
  <c r="AS32" i="4"/>
  <c r="AS32" i="7" s="1"/>
  <c r="AR32" i="4"/>
  <c r="AR32" i="7" s="1"/>
  <c r="AQ32" i="4"/>
  <c r="AP32" i="4"/>
  <c r="AP32" i="7" s="1"/>
  <c r="AO32" i="4"/>
  <c r="AO32" i="7" s="1"/>
  <c r="AN32" i="4"/>
  <c r="AM32" i="4"/>
  <c r="AM32" i="7" s="1"/>
  <c r="AL32" i="4"/>
  <c r="AL32" i="7" s="1"/>
  <c r="AK32" i="4"/>
  <c r="AK32" i="7" s="1"/>
  <c r="AJ32" i="4"/>
  <c r="AJ32" i="7" s="1"/>
  <c r="AI32" i="4"/>
  <c r="AH32" i="4"/>
  <c r="AH32" i="7" s="1"/>
  <c r="AG32" i="4"/>
  <c r="AF32" i="4"/>
  <c r="AF32" i="7" s="1"/>
  <c r="AE32" i="4"/>
  <c r="AD32" i="4"/>
  <c r="AD32" i="7" s="1"/>
  <c r="AC32" i="4"/>
  <c r="AB32" i="4"/>
  <c r="AB32" i="7" s="1"/>
  <c r="AA32" i="4"/>
  <c r="AA32" i="7" s="1"/>
  <c r="Z32" i="4"/>
  <c r="Z32" i="7" s="1"/>
  <c r="Y32" i="4"/>
  <c r="Y32" i="7" s="1"/>
  <c r="X32" i="4"/>
  <c r="W32" i="4"/>
  <c r="W32" i="7" s="1"/>
  <c r="V32" i="4"/>
  <c r="U32" i="4"/>
  <c r="T32" i="4"/>
  <c r="T32" i="7" s="1"/>
  <c r="S32" i="4"/>
  <c r="S32" i="7" s="1"/>
  <c r="R32" i="4"/>
  <c r="Q32" i="4"/>
  <c r="Q32" i="7" s="1"/>
  <c r="P32" i="4"/>
  <c r="P32" i="7" s="1"/>
  <c r="O32" i="4"/>
  <c r="O32" i="7" s="1"/>
  <c r="N32" i="4"/>
  <c r="N32" i="7" s="1"/>
  <c r="M32" i="4"/>
  <c r="L32" i="4"/>
  <c r="L32" i="7" s="1"/>
  <c r="K32" i="4"/>
  <c r="K32" i="7" s="1"/>
  <c r="J32" i="4"/>
  <c r="J32" i="7" s="1"/>
  <c r="I32" i="4"/>
  <c r="H32" i="4"/>
  <c r="G32" i="4"/>
  <c r="G32" i="7" s="1"/>
  <c r="F32" i="4"/>
  <c r="F32" i="7" s="1"/>
  <c r="E32" i="4"/>
  <c r="E32" i="7" s="1"/>
  <c r="D32" i="4"/>
  <c r="D32" i="7" s="1"/>
  <c r="C32" i="4"/>
  <c r="C32" i="7" s="1"/>
  <c r="B32" i="4"/>
  <c r="AT31" i="4"/>
  <c r="AT31" i="7" s="1"/>
  <c r="AS31" i="4"/>
  <c r="AS31" i="7" s="1"/>
  <c r="AR31" i="4"/>
  <c r="AR31" i="7" s="1"/>
  <c r="AQ31" i="4"/>
  <c r="AP31" i="4"/>
  <c r="AP31" i="7" s="1"/>
  <c r="AO31" i="4"/>
  <c r="AO31" i="7" s="1"/>
  <c r="AN31" i="4"/>
  <c r="AM31" i="4"/>
  <c r="AM31" i="7" s="1"/>
  <c r="AL31" i="4"/>
  <c r="AL31" i="7" s="1"/>
  <c r="AK31" i="4"/>
  <c r="AK31" i="7" s="1"/>
  <c r="AJ31" i="4"/>
  <c r="AJ31" i="7" s="1"/>
  <c r="AI31" i="4"/>
  <c r="AH31" i="4"/>
  <c r="AH31" i="7" s="1"/>
  <c r="AG31" i="4"/>
  <c r="AF31" i="4"/>
  <c r="AF31" i="7" s="1"/>
  <c r="AE31" i="4"/>
  <c r="AD31" i="4"/>
  <c r="AD31" i="7" s="1"/>
  <c r="AC31" i="4"/>
  <c r="AB31" i="4"/>
  <c r="AB31" i="7" s="1"/>
  <c r="AA31" i="4"/>
  <c r="AA31" i="7" s="1"/>
  <c r="Z31" i="4"/>
  <c r="Z31" i="7" s="1"/>
  <c r="Y31" i="4"/>
  <c r="Y31" i="7" s="1"/>
  <c r="X31" i="4"/>
  <c r="W31" i="4"/>
  <c r="W31" i="7" s="1"/>
  <c r="V31" i="4"/>
  <c r="U31" i="4"/>
  <c r="T31" i="4"/>
  <c r="T31" i="7" s="1"/>
  <c r="S31" i="4"/>
  <c r="S31" i="7" s="1"/>
  <c r="R31" i="4"/>
  <c r="Q31" i="4"/>
  <c r="Q31" i="7" s="1"/>
  <c r="P31" i="4"/>
  <c r="P31" i="7" s="1"/>
  <c r="O31" i="4"/>
  <c r="O31" i="7" s="1"/>
  <c r="N31" i="4"/>
  <c r="N31" i="7" s="1"/>
  <c r="M31" i="4"/>
  <c r="L31" i="4"/>
  <c r="L31" i="7" s="1"/>
  <c r="K31" i="4"/>
  <c r="K31" i="7" s="1"/>
  <c r="J31" i="4"/>
  <c r="J31" i="7" s="1"/>
  <c r="I31" i="4"/>
  <c r="H31" i="4"/>
  <c r="G31" i="4"/>
  <c r="G31" i="7" s="1"/>
  <c r="F31" i="4"/>
  <c r="F31" i="7" s="1"/>
  <c r="E31" i="4"/>
  <c r="E31" i="7" s="1"/>
  <c r="D31" i="4"/>
  <c r="D31" i="7" s="1"/>
  <c r="C31" i="4"/>
  <c r="C31" i="7" s="1"/>
  <c r="B31" i="4"/>
  <c r="AT30" i="4"/>
  <c r="AT30" i="7" s="1"/>
  <c r="AS30" i="4"/>
  <c r="AS30" i="7" s="1"/>
  <c r="AR30" i="4"/>
  <c r="AR30" i="7" s="1"/>
  <c r="AQ30" i="4"/>
  <c r="AP30" i="4"/>
  <c r="AP30" i="7" s="1"/>
  <c r="AO30" i="4"/>
  <c r="AO30" i="7" s="1"/>
  <c r="AN30" i="4"/>
  <c r="AM30" i="4"/>
  <c r="AM30" i="7" s="1"/>
  <c r="AL30" i="4"/>
  <c r="AL30" i="7" s="1"/>
  <c r="AK30" i="4"/>
  <c r="AK30" i="7" s="1"/>
  <c r="AJ30" i="4"/>
  <c r="AJ30" i="7" s="1"/>
  <c r="AI30" i="4"/>
  <c r="AH30" i="4"/>
  <c r="AH30" i="7" s="1"/>
  <c r="AG30" i="4"/>
  <c r="AF30" i="4"/>
  <c r="AF30" i="7" s="1"/>
  <c r="AE30" i="4"/>
  <c r="AD30" i="4"/>
  <c r="AD30" i="7" s="1"/>
  <c r="AC30" i="4"/>
  <c r="AB30" i="4"/>
  <c r="AB30" i="7" s="1"/>
  <c r="AA30" i="4"/>
  <c r="AA30" i="7" s="1"/>
  <c r="Z30" i="4"/>
  <c r="Z30" i="7" s="1"/>
  <c r="Y30" i="4"/>
  <c r="Y30" i="7" s="1"/>
  <c r="X30" i="4"/>
  <c r="W30" i="4"/>
  <c r="W30" i="7" s="1"/>
  <c r="V30" i="4"/>
  <c r="U30" i="4"/>
  <c r="T30" i="4"/>
  <c r="T30" i="7" s="1"/>
  <c r="S30" i="4"/>
  <c r="S30" i="7" s="1"/>
  <c r="R30" i="4"/>
  <c r="Q30" i="4"/>
  <c r="Q30" i="7" s="1"/>
  <c r="P30" i="4"/>
  <c r="P30" i="7" s="1"/>
  <c r="O30" i="4"/>
  <c r="O30" i="7" s="1"/>
  <c r="N30" i="4"/>
  <c r="N30" i="7" s="1"/>
  <c r="M30" i="4"/>
  <c r="L30" i="4"/>
  <c r="L30" i="7" s="1"/>
  <c r="K30" i="4"/>
  <c r="K30" i="7" s="1"/>
  <c r="J30" i="4"/>
  <c r="J30" i="7" s="1"/>
  <c r="I30" i="4"/>
  <c r="H30" i="4"/>
  <c r="G30" i="4"/>
  <c r="G30" i="7" s="1"/>
  <c r="F30" i="4"/>
  <c r="F30" i="7" s="1"/>
  <c r="E30" i="4"/>
  <c r="E30" i="7" s="1"/>
  <c r="D30" i="4"/>
  <c r="D30" i="7" s="1"/>
  <c r="C30" i="4"/>
  <c r="C30" i="7" s="1"/>
  <c r="B30" i="4"/>
  <c r="AT29" i="4"/>
  <c r="AT29" i="7" s="1"/>
  <c r="AS29" i="4"/>
  <c r="AS29" i="7" s="1"/>
  <c r="AR29" i="4"/>
  <c r="AR29" i="7" s="1"/>
  <c r="AQ29" i="4"/>
  <c r="AP29" i="4"/>
  <c r="AP29" i="7" s="1"/>
  <c r="AO29" i="4"/>
  <c r="AO29" i="7" s="1"/>
  <c r="AN29" i="4"/>
  <c r="AM29" i="4"/>
  <c r="AM29" i="7" s="1"/>
  <c r="AL29" i="4"/>
  <c r="AL29" i="7" s="1"/>
  <c r="AK29" i="4"/>
  <c r="AK29" i="7" s="1"/>
  <c r="AJ29" i="4"/>
  <c r="AJ29" i="7" s="1"/>
  <c r="AI29" i="4"/>
  <c r="AH29" i="4"/>
  <c r="AH29" i="7" s="1"/>
  <c r="AG29" i="4"/>
  <c r="AF29" i="4"/>
  <c r="AF29" i="7" s="1"/>
  <c r="AE29" i="4"/>
  <c r="AD29" i="4"/>
  <c r="AD29" i="7" s="1"/>
  <c r="AC29" i="4"/>
  <c r="AB29" i="4"/>
  <c r="AB29" i="7" s="1"/>
  <c r="AA29" i="4"/>
  <c r="AA29" i="7" s="1"/>
  <c r="Z29" i="4"/>
  <c r="Z29" i="7" s="1"/>
  <c r="Y29" i="4"/>
  <c r="Y29" i="7" s="1"/>
  <c r="X29" i="4"/>
  <c r="W29" i="4"/>
  <c r="W29" i="7" s="1"/>
  <c r="V29" i="4"/>
  <c r="U29" i="4"/>
  <c r="T29" i="4"/>
  <c r="T29" i="7" s="1"/>
  <c r="S29" i="4"/>
  <c r="S29" i="7" s="1"/>
  <c r="R29" i="4"/>
  <c r="Q29" i="4"/>
  <c r="Q29" i="7" s="1"/>
  <c r="P29" i="4"/>
  <c r="P29" i="7" s="1"/>
  <c r="O29" i="4"/>
  <c r="O29" i="7" s="1"/>
  <c r="N29" i="4"/>
  <c r="N29" i="7" s="1"/>
  <c r="M29" i="4"/>
  <c r="L29" i="4"/>
  <c r="L29" i="7" s="1"/>
  <c r="K29" i="4"/>
  <c r="K29" i="7" s="1"/>
  <c r="J29" i="4"/>
  <c r="J29" i="7" s="1"/>
  <c r="I29" i="4"/>
  <c r="H29" i="4"/>
  <c r="G29" i="4"/>
  <c r="G29" i="7" s="1"/>
  <c r="F29" i="4"/>
  <c r="F29" i="7" s="1"/>
  <c r="E29" i="4"/>
  <c r="E29" i="7" s="1"/>
  <c r="D29" i="4"/>
  <c r="D29" i="7" s="1"/>
  <c r="C29" i="4"/>
  <c r="C29" i="7" s="1"/>
  <c r="B29" i="4"/>
  <c r="AT28" i="4"/>
  <c r="AT28" i="7" s="1"/>
  <c r="AS28" i="4"/>
  <c r="AS28" i="7" s="1"/>
  <c r="AR28" i="4"/>
  <c r="AR28" i="7" s="1"/>
  <c r="AQ28" i="4"/>
  <c r="AP28" i="4"/>
  <c r="AP28" i="7" s="1"/>
  <c r="AO28" i="4"/>
  <c r="AO28" i="7" s="1"/>
  <c r="AN28" i="4"/>
  <c r="AM28" i="4"/>
  <c r="AM28" i="7" s="1"/>
  <c r="AL28" i="4"/>
  <c r="AL28" i="7" s="1"/>
  <c r="AK28" i="4"/>
  <c r="AK28" i="7" s="1"/>
  <c r="AJ28" i="4"/>
  <c r="AJ28" i="7" s="1"/>
  <c r="AI28" i="4"/>
  <c r="AH28" i="4"/>
  <c r="AH28" i="7" s="1"/>
  <c r="AG28" i="4"/>
  <c r="AF28" i="4"/>
  <c r="AF28" i="7" s="1"/>
  <c r="AE28" i="4"/>
  <c r="AD28" i="4"/>
  <c r="AD28" i="7" s="1"/>
  <c r="AC28" i="4"/>
  <c r="AB28" i="4"/>
  <c r="AB28" i="7" s="1"/>
  <c r="AA28" i="4"/>
  <c r="AA28" i="7" s="1"/>
  <c r="Z28" i="4"/>
  <c r="Z28" i="7" s="1"/>
  <c r="Y28" i="4"/>
  <c r="Y28" i="7" s="1"/>
  <c r="X28" i="4"/>
  <c r="W28" i="4"/>
  <c r="W28" i="7" s="1"/>
  <c r="V28" i="4"/>
  <c r="U28" i="4"/>
  <c r="T28" i="4"/>
  <c r="T28" i="7" s="1"/>
  <c r="S28" i="4"/>
  <c r="S28" i="7" s="1"/>
  <c r="R28" i="4"/>
  <c r="Q28" i="4"/>
  <c r="Q28" i="7" s="1"/>
  <c r="P28" i="4"/>
  <c r="P28" i="7" s="1"/>
  <c r="O28" i="4"/>
  <c r="O28" i="7" s="1"/>
  <c r="N28" i="4"/>
  <c r="N28" i="7" s="1"/>
  <c r="M28" i="4"/>
  <c r="L28" i="4"/>
  <c r="L28" i="7" s="1"/>
  <c r="K28" i="4"/>
  <c r="K28" i="7" s="1"/>
  <c r="J28" i="4"/>
  <c r="J28" i="7" s="1"/>
  <c r="I28" i="4"/>
  <c r="H28" i="4"/>
  <c r="G28" i="4"/>
  <c r="G28" i="7" s="1"/>
  <c r="F28" i="4"/>
  <c r="F28" i="7" s="1"/>
  <c r="E28" i="4"/>
  <c r="E28" i="7" s="1"/>
  <c r="D28" i="4"/>
  <c r="D28" i="7" s="1"/>
  <c r="C28" i="4"/>
  <c r="C28" i="7" s="1"/>
  <c r="B28" i="4"/>
  <c r="AT27" i="4"/>
  <c r="AT27" i="7" s="1"/>
  <c r="AS27" i="4"/>
  <c r="AS27" i="7" s="1"/>
  <c r="AR27" i="4"/>
  <c r="AR27" i="7" s="1"/>
  <c r="AQ27" i="4"/>
  <c r="AP27" i="4"/>
  <c r="AP27" i="7" s="1"/>
  <c r="AO27" i="4"/>
  <c r="AO27" i="7" s="1"/>
  <c r="AN27" i="4"/>
  <c r="AM27" i="4"/>
  <c r="AM27" i="7" s="1"/>
  <c r="AL27" i="4"/>
  <c r="AL27" i="7" s="1"/>
  <c r="AK27" i="4"/>
  <c r="AK27" i="7" s="1"/>
  <c r="AJ27" i="4"/>
  <c r="AJ27" i="7" s="1"/>
  <c r="AI27" i="4"/>
  <c r="AH27" i="4"/>
  <c r="AH27" i="7" s="1"/>
  <c r="AG27" i="4"/>
  <c r="AF27" i="4"/>
  <c r="AF27" i="7" s="1"/>
  <c r="AE27" i="4"/>
  <c r="AD27" i="4"/>
  <c r="AD27" i="7" s="1"/>
  <c r="AC27" i="4"/>
  <c r="AB27" i="4"/>
  <c r="AB27" i="7" s="1"/>
  <c r="AA27" i="4"/>
  <c r="AA27" i="7" s="1"/>
  <c r="Z27" i="4"/>
  <c r="Z27" i="7" s="1"/>
  <c r="Y27" i="4"/>
  <c r="Y27" i="7" s="1"/>
  <c r="X27" i="4"/>
  <c r="W27" i="4"/>
  <c r="W27" i="7" s="1"/>
  <c r="V27" i="4"/>
  <c r="U27" i="4"/>
  <c r="T27" i="4"/>
  <c r="T27" i="7" s="1"/>
  <c r="S27" i="4"/>
  <c r="S27" i="7" s="1"/>
  <c r="R27" i="4"/>
  <c r="Q27" i="4"/>
  <c r="Q27" i="7" s="1"/>
  <c r="P27" i="4"/>
  <c r="P27" i="7" s="1"/>
  <c r="O27" i="4"/>
  <c r="O27" i="7" s="1"/>
  <c r="N27" i="4"/>
  <c r="N27" i="7" s="1"/>
  <c r="M27" i="4"/>
  <c r="L27" i="4"/>
  <c r="L27" i="7" s="1"/>
  <c r="K27" i="4"/>
  <c r="K27" i="7" s="1"/>
  <c r="J27" i="4"/>
  <c r="J27" i="7" s="1"/>
  <c r="I27" i="4"/>
  <c r="H27" i="4"/>
  <c r="G27" i="4"/>
  <c r="G27" i="7" s="1"/>
  <c r="F27" i="4"/>
  <c r="F27" i="7" s="1"/>
  <c r="E27" i="4"/>
  <c r="E27" i="7" s="1"/>
  <c r="D27" i="4"/>
  <c r="D27" i="7" s="1"/>
  <c r="C27" i="4"/>
  <c r="C27" i="7" s="1"/>
  <c r="B27" i="4"/>
  <c r="AT26" i="4"/>
  <c r="AT26" i="7" s="1"/>
  <c r="AS26" i="4"/>
  <c r="AS26" i="7" s="1"/>
  <c r="AR26" i="4"/>
  <c r="AR26" i="7" s="1"/>
  <c r="AQ26" i="4"/>
  <c r="AP26" i="4"/>
  <c r="AP26" i="7" s="1"/>
  <c r="AO26" i="4"/>
  <c r="AO26" i="7" s="1"/>
  <c r="AN26" i="4"/>
  <c r="AM26" i="4"/>
  <c r="AM26" i="7" s="1"/>
  <c r="AL26" i="4"/>
  <c r="AL26" i="7" s="1"/>
  <c r="AK26" i="4"/>
  <c r="AK26" i="7" s="1"/>
  <c r="AJ26" i="4"/>
  <c r="AJ26" i="7" s="1"/>
  <c r="AI26" i="4"/>
  <c r="AH26" i="4"/>
  <c r="AH26" i="7" s="1"/>
  <c r="AG26" i="4"/>
  <c r="AF26" i="4"/>
  <c r="AF26" i="7" s="1"/>
  <c r="AE26" i="4"/>
  <c r="AD26" i="4"/>
  <c r="AD26" i="7" s="1"/>
  <c r="AC26" i="4"/>
  <c r="AB26" i="4"/>
  <c r="AB26" i="7" s="1"/>
  <c r="AA26" i="4"/>
  <c r="AA26" i="7" s="1"/>
  <c r="Z26" i="4"/>
  <c r="Z26" i="7" s="1"/>
  <c r="Y26" i="4"/>
  <c r="Y26" i="7" s="1"/>
  <c r="X26" i="4"/>
  <c r="W26" i="4"/>
  <c r="W26" i="7" s="1"/>
  <c r="V26" i="4"/>
  <c r="U26" i="4"/>
  <c r="T26" i="4"/>
  <c r="T26" i="7" s="1"/>
  <c r="S26" i="4"/>
  <c r="S26" i="7" s="1"/>
  <c r="R26" i="4"/>
  <c r="Q26" i="4"/>
  <c r="Q26" i="7" s="1"/>
  <c r="P26" i="4"/>
  <c r="P26" i="7" s="1"/>
  <c r="O26" i="4"/>
  <c r="O26" i="7" s="1"/>
  <c r="N26" i="4"/>
  <c r="N26" i="7" s="1"/>
  <c r="M26" i="4"/>
  <c r="L26" i="4"/>
  <c r="L26" i="7" s="1"/>
  <c r="K26" i="4"/>
  <c r="K26" i="7" s="1"/>
  <c r="J26" i="4"/>
  <c r="J26" i="7" s="1"/>
  <c r="I26" i="4"/>
  <c r="H26" i="4"/>
  <c r="G26" i="4"/>
  <c r="G26" i="7" s="1"/>
  <c r="F26" i="4"/>
  <c r="F26" i="7" s="1"/>
  <c r="E26" i="4"/>
  <c r="E26" i="7" s="1"/>
  <c r="D26" i="4"/>
  <c r="D26" i="7" s="1"/>
  <c r="C26" i="4"/>
  <c r="C26" i="7" s="1"/>
  <c r="B26" i="4"/>
  <c r="AT25" i="4"/>
  <c r="AT25" i="7" s="1"/>
  <c r="AS25" i="4"/>
  <c r="AS25" i="7" s="1"/>
  <c r="AR25" i="4"/>
  <c r="AR25" i="7" s="1"/>
  <c r="AQ25" i="4"/>
  <c r="AP25" i="4"/>
  <c r="AP25" i="7" s="1"/>
  <c r="AO25" i="4"/>
  <c r="AO25" i="7" s="1"/>
  <c r="AN25" i="4"/>
  <c r="AM25" i="4"/>
  <c r="AM25" i="7" s="1"/>
  <c r="AL25" i="4"/>
  <c r="AL25" i="7" s="1"/>
  <c r="AK25" i="4"/>
  <c r="AK25" i="7" s="1"/>
  <c r="AJ25" i="4"/>
  <c r="AJ25" i="7" s="1"/>
  <c r="AI25" i="4"/>
  <c r="AH25" i="4"/>
  <c r="AH25" i="7" s="1"/>
  <c r="AG25" i="4"/>
  <c r="AF25" i="4"/>
  <c r="AF25" i="7" s="1"/>
  <c r="AE25" i="4"/>
  <c r="AD25" i="4"/>
  <c r="AD25" i="7" s="1"/>
  <c r="AC25" i="4"/>
  <c r="AB25" i="4"/>
  <c r="AB25" i="7" s="1"/>
  <c r="AA25" i="4"/>
  <c r="AA25" i="7" s="1"/>
  <c r="Z25" i="4"/>
  <c r="Z25" i="7" s="1"/>
  <c r="Y25" i="4"/>
  <c r="Y25" i="7" s="1"/>
  <c r="X25" i="4"/>
  <c r="W25" i="4"/>
  <c r="W25" i="7" s="1"/>
  <c r="V25" i="4"/>
  <c r="U25" i="4"/>
  <c r="T25" i="4"/>
  <c r="T25" i="7" s="1"/>
  <c r="S25" i="4"/>
  <c r="S25" i="7" s="1"/>
  <c r="R25" i="4"/>
  <c r="Q25" i="4"/>
  <c r="Q25" i="7" s="1"/>
  <c r="P25" i="4"/>
  <c r="P25" i="7" s="1"/>
  <c r="O25" i="4"/>
  <c r="O25" i="7" s="1"/>
  <c r="N25" i="4"/>
  <c r="N25" i="7" s="1"/>
  <c r="M25" i="4"/>
  <c r="L25" i="4"/>
  <c r="L25" i="7" s="1"/>
  <c r="K25" i="4"/>
  <c r="K25" i="7" s="1"/>
  <c r="J25" i="4"/>
  <c r="J25" i="7" s="1"/>
  <c r="I25" i="4"/>
  <c r="H25" i="4"/>
  <c r="G25" i="4"/>
  <c r="G25" i="7" s="1"/>
  <c r="F25" i="4"/>
  <c r="F25" i="7" s="1"/>
  <c r="E25" i="4"/>
  <c r="E25" i="7" s="1"/>
  <c r="D25" i="4"/>
  <c r="D25" i="7" s="1"/>
  <c r="C25" i="4"/>
  <c r="C25" i="7" s="1"/>
  <c r="B25" i="4"/>
  <c r="AT24" i="4"/>
  <c r="AT24" i="7" s="1"/>
  <c r="AS24" i="4"/>
  <c r="AS24" i="7" s="1"/>
  <c r="AR24" i="4"/>
  <c r="AR24" i="7" s="1"/>
  <c r="AQ24" i="4"/>
  <c r="AP24" i="4"/>
  <c r="AP24" i="7" s="1"/>
  <c r="AO24" i="4"/>
  <c r="AO24" i="7" s="1"/>
  <c r="AN24" i="4"/>
  <c r="AM24" i="4"/>
  <c r="AM24" i="7" s="1"/>
  <c r="AL24" i="4"/>
  <c r="AL24" i="7" s="1"/>
  <c r="AK24" i="4"/>
  <c r="AK24" i="7" s="1"/>
  <c r="AJ24" i="4"/>
  <c r="AJ24" i="7" s="1"/>
  <c r="AI24" i="4"/>
  <c r="AH24" i="4"/>
  <c r="AH24" i="7" s="1"/>
  <c r="AG24" i="4"/>
  <c r="AF24" i="4"/>
  <c r="AF24" i="7" s="1"/>
  <c r="AE24" i="4"/>
  <c r="AD24" i="4"/>
  <c r="AD24" i="7" s="1"/>
  <c r="AC24" i="4"/>
  <c r="AB24" i="4"/>
  <c r="AB24" i="7" s="1"/>
  <c r="AA24" i="4"/>
  <c r="AA24" i="7" s="1"/>
  <c r="Z24" i="4"/>
  <c r="Z24" i="7" s="1"/>
  <c r="Y24" i="4"/>
  <c r="Y24" i="7" s="1"/>
  <c r="X24" i="4"/>
  <c r="W24" i="4"/>
  <c r="W24" i="7" s="1"/>
  <c r="V24" i="4"/>
  <c r="U24" i="4"/>
  <c r="T24" i="4"/>
  <c r="T24" i="7" s="1"/>
  <c r="S24" i="4"/>
  <c r="S24" i="7" s="1"/>
  <c r="R24" i="4"/>
  <c r="Q24" i="4"/>
  <c r="Q24" i="7" s="1"/>
  <c r="P24" i="4"/>
  <c r="P24" i="7" s="1"/>
  <c r="O24" i="4"/>
  <c r="O24" i="7" s="1"/>
  <c r="N24" i="4"/>
  <c r="N24" i="7" s="1"/>
  <c r="M24" i="4"/>
  <c r="L24" i="4"/>
  <c r="L24" i="7" s="1"/>
  <c r="K24" i="4"/>
  <c r="K24" i="7" s="1"/>
  <c r="J24" i="4"/>
  <c r="J24" i="7" s="1"/>
  <c r="I24" i="4"/>
  <c r="H24" i="4"/>
  <c r="G24" i="4"/>
  <c r="G24" i="7" s="1"/>
  <c r="F24" i="4"/>
  <c r="F24" i="7" s="1"/>
  <c r="E24" i="4"/>
  <c r="E24" i="7" s="1"/>
  <c r="D24" i="4"/>
  <c r="D24" i="7" s="1"/>
  <c r="C24" i="4"/>
  <c r="C24" i="7" s="1"/>
  <c r="B24" i="4"/>
  <c r="AT23" i="4"/>
  <c r="AT23" i="7" s="1"/>
  <c r="AS23" i="4"/>
  <c r="AS23" i="7" s="1"/>
  <c r="AR23" i="4"/>
  <c r="AR23" i="7" s="1"/>
  <c r="AQ23" i="4"/>
  <c r="AP23" i="4"/>
  <c r="AP23" i="7" s="1"/>
  <c r="AO23" i="4"/>
  <c r="AO23" i="7" s="1"/>
  <c r="AN23" i="4"/>
  <c r="AM23" i="4"/>
  <c r="AM23" i="7" s="1"/>
  <c r="AL23" i="4"/>
  <c r="AL23" i="7" s="1"/>
  <c r="AK23" i="4"/>
  <c r="AK23" i="7" s="1"/>
  <c r="AJ23" i="4"/>
  <c r="AJ23" i="7" s="1"/>
  <c r="AI23" i="4"/>
  <c r="AH23" i="4"/>
  <c r="AH23" i="7" s="1"/>
  <c r="AG23" i="4"/>
  <c r="AF23" i="4"/>
  <c r="AF23" i="7" s="1"/>
  <c r="AE23" i="4"/>
  <c r="AD23" i="4"/>
  <c r="AD23" i="7" s="1"/>
  <c r="AC23" i="4"/>
  <c r="AB23" i="4"/>
  <c r="AB23" i="7" s="1"/>
  <c r="AA23" i="4"/>
  <c r="AA23" i="7" s="1"/>
  <c r="Z23" i="4"/>
  <c r="Z23" i="7" s="1"/>
  <c r="Y23" i="4"/>
  <c r="Y23" i="7" s="1"/>
  <c r="X23" i="4"/>
  <c r="W23" i="4"/>
  <c r="W23" i="7" s="1"/>
  <c r="V23" i="4"/>
  <c r="U23" i="4"/>
  <c r="T23" i="4"/>
  <c r="T23" i="7" s="1"/>
  <c r="S23" i="4"/>
  <c r="S23" i="7" s="1"/>
  <c r="R23" i="4"/>
  <c r="Q23" i="4"/>
  <c r="Q23" i="7" s="1"/>
  <c r="P23" i="4"/>
  <c r="P23" i="7" s="1"/>
  <c r="O23" i="4"/>
  <c r="O23" i="7" s="1"/>
  <c r="N23" i="4"/>
  <c r="N23" i="7" s="1"/>
  <c r="M23" i="4"/>
  <c r="L23" i="4"/>
  <c r="L23" i="7" s="1"/>
  <c r="K23" i="4"/>
  <c r="K23" i="7" s="1"/>
  <c r="J23" i="4"/>
  <c r="J23" i="7" s="1"/>
  <c r="I23" i="4"/>
  <c r="H23" i="4"/>
  <c r="G23" i="4"/>
  <c r="G23" i="7" s="1"/>
  <c r="F23" i="4"/>
  <c r="F23" i="7" s="1"/>
  <c r="E23" i="4"/>
  <c r="E23" i="7" s="1"/>
  <c r="D23" i="4"/>
  <c r="D23" i="7" s="1"/>
  <c r="C23" i="4"/>
  <c r="C23" i="7" s="1"/>
  <c r="B23" i="4"/>
  <c r="AT22" i="4"/>
  <c r="AT22" i="7" s="1"/>
  <c r="AS22" i="4"/>
  <c r="AS22" i="7" s="1"/>
  <c r="AR22" i="4"/>
  <c r="AR22" i="7" s="1"/>
  <c r="AQ22" i="4"/>
  <c r="AP22" i="4"/>
  <c r="AP22" i="7" s="1"/>
  <c r="AO22" i="4"/>
  <c r="AO22" i="7" s="1"/>
  <c r="AN22" i="4"/>
  <c r="AM22" i="4"/>
  <c r="AM22" i="7" s="1"/>
  <c r="AL22" i="4"/>
  <c r="AL22" i="7" s="1"/>
  <c r="AK22" i="4"/>
  <c r="AK22" i="7" s="1"/>
  <c r="AJ22" i="4"/>
  <c r="AJ22" i="7" s="1"/>
  <c r="AI22" i="4"/>
  <c r="AH22" i="4"/>
  <c r="AH22" i="7" s="1"/>
  <c r="AG22" i="4"/>
  <c r="AF22" i="4"/>
  <c r="AF22" i="7" s="1"/>
  <c r="AE22" i="4"/>
  <c r="AD22" i="4"/>
  <c r="AD22" i="7" s="1"/>
  <c r="AC22" i="4"/>
  <c r="AB22" i="4"/>
  <c r="AB22" i="7" s="1"/>
  <c r="AA22" i="4"/>
  <c r="AA22" i="7" s="1"/>
  <c r="Z22" i="4"/>
  <c r="Z22" i="7" s="1"/>
  <c r="Y22" i="4"/>
  <c r="Y22" i="7" s="1"/>
  <c r="X22" i="4"/>
  <c r="W22" i="4"/>
  <c r="W22" i="7" s="1"/>
  <c r="V22" i="4"/>
  <c r="U22" i="4"/>
  <c r="T22" i="4"/>
  <c r="T22" i="7" s="1"/>
  <c r="S22" i="4"/>
  <c r="S22" i="7" s="1"/>
  <c r="R22" i="4"/>
  <c r="Q22" i="4"/>
  <c r="Q22" i="7" s="1"/>
  <c r="P22" i="4"/>
  <c r="P22" i="7" s="1"/>
  <c r="O22" i="4"/>
  <c r="O22" i="7" s="1"/>
  <c r="N22" i="4"/>
  <c r="N22" i="7" s="1"/>
  <c r="M22" i="4"/>
  <c r="L22" i="4"/>
  <c r="L22" i="7" s="1"/>
  <c r="K22" i="4"/>
  <c r="K22" i="7" s="1"/>
  <c r="J22" i="4"/>
  <c r="J22" i="7" s="1"/>
  <c r="I22" i="4"/>
  <c r="H22" i="4"/>
  <c r="G22" i="4"/>
  <c r="G22" i="7" s="1"/>
  <c r="F22" i="4"/>
  <c r="F22" i="7" s="1"/>
  <c r="E22" i="4"/>
  <c r="E22" i="7" s="1"/>
  <c r="D22" i="4"/>
  <c r="D22" i="7" s="1"/>
  <c r="C22" i="4"/>
  <c r="C22" i="7" s="1"/>
  <c r="B22" i="4"/>
  <c r="AT21" i="4"/>
  <c r="AT21" i="7" s="1"/>
  <c r="AS21" i="4"/>
  <c r="AS21" i="7" s="1"/>
  <c r="AR21" i="4"/>
  <c r="AR21" i="7" s="1"/>
  <c r="AQ21" i="4"/>
  <c r="AP21" i="4"/>
  <c r="AP21" i="7" s="1"/>
  <c r="AO21" i="4"/>
  <c r="AO21" i="7" s="1"/>
  <c r="AN21" i="4"/>
  <c r="AM21" i="4"/>
  <c r="AM21" i="7" s="1"/>
  <c r="AL21" i="4"/>
  <c r="AL21" i="7" s="1"/>
  <c r="AK21" i="4"/>
  <c r="AK21" i="7" s="1"/>
  <c r="AJ21" i="4"/>
  <c r="AJ21" i="7" s="1"/>
  <c r="AI21" i="4"/>
  <c r="AH21" i="4"/>
  <c r="AH21" i="7" s="1"/>
  <c r="AG21" i="4"/>
  <c r="AF21" i="4"/>
  <c r="AF21" i="7" s="1"/>
  <c r="AE21" i="4"/>
  <c r="AD21" i="4"/>
  <c r="AD21" i="7" s="1"/>
  <c r="AC21" i="4"/>
  <c r="AB21" i="4"/>
  <c r="AB21" i="7" s="1"/>
  <c r="AA21" i="4"/>
  <c r="AA21" i="7" s="1"/>
  <c r="Z21" i="4"/>
  <c r="Z21" i="7" s="1"/>
  <c r="Y21" i="4"/>
  <c r="Y21" i="7" s="1"/>
  <c r="X21" i="4"/>
  <c r="W21" i="4"/>
  <c r="W21" i="7" s="1"/>
  <c r="V21" i="4"/>
  <c r="U21" i="4"/>
  <c r="T21" i="4"/>
  <c r="T21" i="7" s="1"/>
  <c r="S21" i="4"/>
  <c r="S21" i="7" s="1"/>
  <c r="R21" i="4"/>
  <c r="Q21" i="4"/>
  <c r="Q21" i="7" s="1"/>
  <c r="P21" i="4"/>
  <c r="P21" i="7" s="1"/>
  <c r="O21" i="4"/>
  <c r="O21" i="7" s="1"/>
  <c r="N21" i="4"/>
  <c r="N21" i="7" s="1"/>
  <c r="M21" i="4"/>
  <c r="L21" i="4"/>
  <c r="L21" i="7" s="1"/>
  <c r="K21" i="4"/>
  <c r="K21" i="7" s="1"/>
  <c r="J21" i="4"/>
  <c r="J21" i="7" s="1"/>
  <c r="I21" i="4"/>
  <c r="H21" i="4"/>
  <c r="G21" i="4"/>
  <c r="G21" i="7" s="1"/>
  <c r="F21" i="4"/>
  <c r="F21" i="7" s="1"/>
  <c r="E21" i="4"/>
  <c r="E21" i="7" s="1"/>
  <c r="D21" i="4"/>
  <c r="D21" i="7" s="1"/>
  <c r="C21" i="4"/>
  <c r="C21" i="7" s="1"/>
  <c r="B21" i="4"/>
  <c r="AT20" i="4"/>
  <c r="AT20" i="7" s="1"/>
  <c r="AS20" i="4"/>
  <c r="AS20" i="7" s="1"/>
  <c r="AR20" i="4"/>
  <c r="AR20" i="7" s="1"/>
  <c r="AQ20" i="4"/>
  <c r="AP20" i="4"/>
  <c r="AP20" i="7" s="1"/>
  <c r="AO20" i="4"/>
  <c r="AO20" i="7" s="1"/>
  <c r="AN20" i="4"/>
  <c r="AM20" i="4"/>
  <c r="AM20" i="7" s="1"/>
  <c r="AL20" i="4"/>
  <c r="AL20" i="7" s="1"/>
  <c r="AK20" i="4"/>
  <c r="AK20" i="7" s="1"/>
  <c r="AJ20" i="4"/>
  <c r="AJ20" i="7" s="1"/>
  <c r="AI20" i="4"/>
  <c r="AH20" i="4"/>
  <c r="AH20" i="7" s="1"/>
  <c r="AG20" i="4"/>
  <c r="AF20" i="4"/>
  <c r="AF20" i="7" s="1"/>
  <c r="AE20" i="4"/>
  <c r="AD20" i="4"/>
  <c r="AD20" i="7" s="1"/>
  <c r="AC20" i="4"/>
  <c r="AB20" i="4"/>
  <c r="AB20" i="7" s="1"/>
  <c r="AA20" i="4"/>
  <c r="AA20" i="7" s="1"/>
  <c r="Z20" i="4"/>
  <c r="Z20" i="7" s="1"/>
  <c r="Y20" i="4"/>
  <c r="Y20" i="7" s="1"/>
  <c r="X20" i="4"/>
  <c r="W20" i="4"/>
  <c r="W20" i="7" s="1"/>
  <c r="V20" i="4"/>
  <c r="U20" i="4"/>
  <c r="T20" i="4"/>
  <c r="T20" i="7" s="1"/>
  <c r="S20" i="4"/>
  <c r="S20" i="7" s="1"/>
  <c r="R20" i="4"/>
  <c r="Q20" i="4"/>
  <c r="Q20" i="7" s="1"/>
  <c r="P20" i="4"/>
  <c r="P20" i="7" s="1"/>
  <c r="O20" i="4"/>
  <c r="O20" i="7" s="1"/>
  <c r="N20" i="4"/>
  <c r="N20" i="7" s="1"/>
  <c r="M20" i="4"/>
  <c r="L20" i="4"/>
  <c r="L20" i="7" s="1"/>
  <c r="K20" i="4"/>
  <c r="K20" i="7" s="1"/>
  <c r="J20" i="4"/>
  <c r="J20" i="7" s="1"/>
  <c r="I20" i="4"/>
  <c r="H20" i="4"/>
  <c r="G20" i="4"/>
  <c r="G20" i="7" s="1"/>
  <c r="F20" i="4"/>
  <c r="F20" i="7" s="1"/>
  <c r="E20" i="4"/>
  <c r="E20" i="7" s="1"/>
  <c r="D20" i="4"/>
  <c r="D20" i="7" s="1"/>
  <c r="C20" i="4"/>
  <c r="C20" i="7" s="1"/>
  <c r="B20" i="4"/>
  <c r="AT19" i="4"/>
  <c r="AT19" i="7" s="1"/>
  <c r="AS19" i="4"/>
  <c r="AS19" i="7" s="1"/>
  <c r="AR19" i="4"/>
  <c r="AR19" i="7" s="1"/>
  <c r="AQ19" i="4"/>
  <c r="AP19" i="4"/>
  <c r="AP19" i="7" s="1"/>
  <c r="AO19" i="4"/>
  <c r="AO19" i="7" s="1"/>
  <c r="AN19" i="4"/>
  <c r="AM19" i="4"/>
  <c r="AM19" i="7" s="1"/>
  <c r="AL19" i="4"/>
  <c r="AL19" i="7" s="1"/>
  <c r="AK19" i="4"/>
  <c r="AK19" i="7" s="1"/>
  <c r="AJ19" i="4"/>
  <c r="AJ19" i="7" s="1"/>
  <c r="AI19" i="4"/>
  <c r="AH19" i="4"/>
  <c r="AH19" i="7" s="1"/>
  <c r="AG19" i="4"/>
  <c r="AF19" i="4"/>
  <c r="AF19" i="7" s="1"/>
  <c r="AE19" i="4"/>
  <c r="AD19" i="4"/>
  <c r="AD19" i="7" s="1"/>
  <c r="AC19" i="4"/>
  <c r="AB19" i="4"/>
  <c r="AB19" i="7" s="1"/>
  <c r="AA19" i="4"/>
  <c r="AA19" i="7" s="1"/>
  <c r="Z19" i="4"/>
  <c r="Z19" i="7" s="1"/>
  <c r="Y19" i="4"/>
  <c r="Y19" i="7" s="1"/>
  <c r="X19" i="4"/>
  <c r="W19" i="4"/>
  <c r="W19" i="7" s="1"/>
  <c r="V19" i="4"/>
  <c r="U19" i="4"/>
  <c r="T19" i="4"/>
  <c r="T19" i="7" s="1"/>
  <c r="S19" i="4"/>
  <c r="S19" i="7" s="1"/>
  <c r="R19" i="4"/>
  <c r="Q19" i="4"/>
  <c r="Q19" i="7" s="1"/>
  <c r="P19" i="4"/>
  <c r="P19" i="7" s="1"/>
  <c r="O19" i="4"/>
  <c r="O19" i="7" s="1"/>
  <c r="N19" i="4"/>
  <c r="N19" i="7" s="1"/>
  <c r="M19" i="4"/>
  <c r="L19" i="4"/>
  <c r="L19" i="7" s="1"/>
  <c r="K19" i="4"/>
  <c r="K19" i="7" s="1"/>
  <c r="J19" i="4"/>
  <c r="J19" i="7" s="1"/>
  <c r="I19" i="4"/>
  <c r="H19" i="4"/>
  <c r="G19" i="4"/>
  <c r="G19" i="7" s="1"/>
  <c r="F19" i="4"/>
  <c r="F19" i="7" s="1"/>
  <c r="E19" i="4"/>
  <c r="E19" i="7" s="1"/>
  <c r="D19" i="4"/>
  <c r="D19" i="7" s="1"/>
  <c r="C19" i="4"/>
  <c r="C19" i="7" s="1"/>
  <c r="B19" i="4"/>
  <c r="AT18" i="4"/>
  <c r="AT18" i="7" s="1"/>
  <c r="AS18" i="4"/>
  <c r="AS18" i="7" s="1"/>
  <c r="AR18" i="4"/>
  <c r="AR18" i="7" s="1"/>
  <c r="AQ18" i="4"/>
  <c r="AP18" i="4"/>
  <c r="AP18" i="7" s="1"/>
  <c r="AO18" i="4"/>
  <c r="AO18" i="7" s="1"/>
  <c r="AN18" i="4"/>
  <c r="AM18" i="4"/>
  <c r="AM18" i="7" s="1"/>
  <c r="AL18" i="4"/>
  <c r="AL18" i="7" s="1"/>
  <c r="AK18" i="4"/>
  <c r="AK18" i="7" s="1"/>
  <c r="AJ18" i="4"/>
  <c r="AJ18" i="7" s="1"/>
  <c r="AI18" i="4"/>
  <c r="AH18" i="4"/>
  <c r="AH18" i="7" s="1"/>
  <c r="AG18" i="4"/>
  <c r="AF18" i="4"/>
  <c r="AF18" i="7" s="1"/>
  <c r="AE18" i="4"/>
  <c r="AD18" i="4"/>
  <c r="AD18" i="7" s="1"/>
  <c r="AC18" i="4"/>
  <c r="AB18" i="4"/>
  <c r="AB18" i="7" s="1"/>
  <c r="AA18" i="4"/>
  <c r="AA18" i="7" s="1"/>
  <c r="Z18" i="4"/>
  <c r="Z18" i="7" s="1"/>
  <c r="Y18" i="4"/>
  <c r="Y18" i="7" s="1"/>
  <c r="X18" i="4"/>
  <c r="W18" i="4"/>
  <c r="W18" i="7" s="1"/>
  <c r="V18" i="4"/>
  <c r="U18" i="4"/>
  <c r="T18" i="4"/>
  <c r="T18" i="7" s="1"/>
  <c r="S18" i="4"/>
  <c r="S18" i="7" s="1"/>
  <c r="R18" i="4"/>
  <c r="Q18" i="4"/>
  <c r="Q18" i="7" s="1"/>
  <c r="P18" i="4"/>
  <c r="P18" i="7" s="1"/>
  <c r="O18" i="4"/>
  <c r="O18" i="7" s="1"/>
  <c r="N18" i="4"/>
  <c r="N18" i="7" s="1"/>
  <c r="M18" i="4"/>
  <c r="L18" i="4"/>
  <c r="L18" i="7" s="1"/>
  <c r="K18" i="4"/>
  <c r="K18" i="7" s="1"/>
  <c r="J18" i="4"/>
  <c r="J18" i="7" s="1"/>
  <c r="I18" i="4"/>
  <c r="H18" i="4"/>
  <c r="G18" i="4"/>
  <c r="G18" i="7" s="1"/>
  <c r="F18" i="4"/>
  <c r="F18" i="7" s="1"/>
  <c r="E18" i="4"/>
  <c r="E18" i="7" s="1"/>
  <c r="D18" i="4"/>
  <c r="D18" i="7" s="1"/>
  <c r="C18" i="4"/>
  <c r="C18" i="7" s="1"/>
  <c r="B18" i="4"/>
  <c r="AT17" i="4"/>
  <c r="AT17" i="7" s="1"/>
  <c r="AS17" i="4"/>
  <c r="AS17" i="7" s="1"/>
  <c r="AR17" i="4"/>
  <c r="AR17" i="7" s="1"/>
  <c r="AQ17" i="4"/>
  <c r="AP17" i="4"/>
  <c r="AP17" i="7" s="1"/>
  <c r="AO17" i="4"/>
  <c r="AO17" i="7" s="1"/>
  <c r="AN17" i="4"/>
  <c r="AM17" i="4"/>
  <c r="AM17" i="7" s="1"/>
  <c r="AL17" i="4"/>
  <c r="AL17" i="7" s="1"/>
  <c r="AK17" i="4"/>
  <c r="AK17" i="7" s="1"/>
  <c r="AJ17" i="4"/>
  <c r="AJ17" i="7" s="1"/>
  <c r="AI17" i="4"/>
  <c r="AH17" i="4"/>
  <c r="AH17" i="7" s="1"/>
  <c r="AG17" i="4"/>
  <c r="AF17" i="4"/>
  <c r="AF17" i="7" s="1"/>
  <c r="AE17" i="4"/>
  <c r="AD17" i="4"/>
  <c r="AD17" i="7" s="1"/>
  <c r="AC17" i="4"/>
  <c r="AB17" i="4"/>
  <c r="AB17" i="7" s="1"/>
  <c r="AA17" i="4"/>
  <c r="AA17" i="7" s="1"/>
  <c r="Z17" i="4"/>
  <c r="Z17" i="7" s="1"/>
  <c r="Y17" i="4"/>
  <c r="Y17" i="7" s="1"/>
  <c r="X17" i="4"/>
  <c r="W17" i="4"/>
  <c r="W17" i="7" s="1"/>
  <c r="V17" i="4"/>
  <c r="U17" i="4"/>
  <c r="T17" i="4"/>
  <c r="T17" i="7" s="1"/>
  <c r="S17" i="4"/>
  <c r="S17" i="7" s="1"/>
  <c r="R17" i="4"/>
  <c r="Q17" i="4"/>
  <c r="Q17" i="7" s="1"/>
  <c r="P17" i="4"/>
  <c r="P17" i="7" s="1"/>
  <c r="O17" i="4"/>
  <c r="O17" i="7" s="1"/>
  <c r="N17" i="4"/>
  <c r="N17" i="7" s="1"/>
  <c r="M17" i="4"/>
  <c r="L17" i="4"/>
  <c r="L17" i="7" s="1"/>
  <c r="K17" i="4"/>
  <c r="K17" i="7" s="1"/>
  <c r="J17" i="4"/>
  <c r="J17" i="7" s="1"/>
  <c r="I17" i="4"/>
  <c r="H17" i="4"/>
  <c r="G17" i="4"/>
  <c r="G17" i="7" s="1"/>
  <c r="F17" i="4"/>
  <c r="F17" i="7" s="1"/>
  <c r="E17" i="4"/>
  <c r="E17" i="7" s="1"/>
  <c r="D17" i="4"/>
  <c r="D17" i="7" s="1"/>
  <c r="C17" i="4"/>
  <c r="C17" i="7" s="1"/>
  <c r="B17" i="4"/>
  <c r="AT16" i="4"/>
  <c r="AT16" i="7" s="1"/>
  <c r="AS16" i="4"/>
  <c r="AS16" i="7" s="1"/>
  <c r="AR16" i="4"/>
  <c r="AR16" i="7" s="1"/>
  <c r="AQ16" i="4"/>
  <c r="AP16" i="4"/>
  <c r="AP16" i="7" s="1"/>
  <c r="AO16" i="4"/>
  <c r="AO16" i="7" s="1"/>
  <c r="AN16" i="4"/>
  <c r="AM16" i="4"/>
  <c r="AM16" i="7" s="1"/>
  <c r="AL16" i="4"/>
  <c r="AL16" i="7" s="1"/>
  <c r="AK16" i="4"/>
  <c r="AK16" i="7" s="1"/>
  <c r="AJ16" i="4"/>
  <c r="AJ16" i="7" s="1"/>
  <c r="AI16" i="4"/>
  <c r="AH16" i="4"/>
  <c r="AH16" i="7" s="1"/>
  <c r="AG16" i="4"/>
  <c r="AF16" i="4"/>
  <c r="AF16" i="7" s="1"/>
  <c r="AE16" i="4"/>
  <c r="AD16" i="4"/>
  <c r="AD16" i="7" s="1"/>
  <c r="AC16" i="4"/>
  <c r="AB16" i="4"/>
  <c r="AB16" i="7" s="1"/>
  <c r="AA16" i="4"/>
  <c r="AA16" i="7" s="1"/>
  <c r="Z16" i="4"/>
  <c r="Z16" i="7" s="1"/>
  <c r="Y16" i="4"/>
  <c r="Y16" i="7" s="1"/>
  <c r="X16" i="4"/>
  <c r="W16" i="4"/>
  <c r="W16" i="7" s="1"/>
  <c r="V16" i="4"/>
  <c r="U16" i="4"/>
  <c r="T16" i="4"/>
  <c r="T16" i="7" s="1"/>
  <c r="S16" i="4"/>
  <c r="S16" i="7" s="1"/>
  <c r="R16" i="4"/>
  <c r="Q16" i="4"/>
  <c r="Q16" i="7" s="1"/>
  <c r="P16" i="4"/>
  <c r="P16" i="7" s="1"/>
  <c r="O16" i="4"/>
  <c r="O16" i="7" s="1"/>
  <c r="N16" i="4"/>
  <c r="N16" i="7" s="1"/>
  <c r="M16" i="4"/>
  <c r="L16" i="4"/>
  <c r="L16" i="7" s="1"/>
  <c r="K16" i="4"/>
  <c r="K16" i="7" s="1"/>
  <c r="J16" i="4"/>
  <c r="J16" i="7" s="1"/>
  <c r="I16" i="4"/>
  <c r="H16" i="4"/>
  <c r="G16" i="4"/>
  <c r="G16" i="7" s="1"/>
  <c r="F16" i="4"/>
  <c r="F16" i="7" s="1"/>
  <c r="E16" i="4"/>
  <c r="E16" i="7" s="1"/>
  <c r="D16" i="4"/>
  <c r="D16" i="7" s="1"/>
  <c r="C16" i="4"/>
  <c r="C16" i="7" s="1"/>
  <c r="B16" i="4"/>
  <c r="AT15" i="4"/>
  <c r="AT15" i="7" s="1"/>
  <c r="AS15" i="4"/>
  <c r="AS15" i="7" s="1"/>
  <c r="AR15" i="4"/>
  <c r="AR15" i="7" s="1"/>
  <c r="AQ15" i="4"/>
  <c r="AP15" i="4"/>
  <c r="AP15" i="7" s="1"/>
  <c r="AO15" i="4"/>
  <c r="AO15" i="7" s="1"/>
  <c r="AN15" i="4"/>
  <c r="AM15" i="4"/>
  <c r="AM15" i="7" s="1"/>
  <c r="AL15" i="4"/>
  <c r="AL15" i="7" s="1"/>
  <c r="AK15" i="4"/>
  <c r="AK15" i="7" s="1"/>
  <c r="AJ15" i="4"/>
  <c r="AJ15" i="7" s="1"/>
  <c r="AI15" i="4"/>
  <c r="AH15" i="4"/>
  <c r="AH15" i="7" s="1"/>
  <c r="AG15" i="4"/>
  <c r="AF15" i="4"/>
  <c r="AF15" i="7" s="1"/>
  <c r="AE15" i="4"/>
  <c r="AD15" i="4"/>
  <c r="AD15" i="7" s="1"/>
  <c r="AC15" i="4"/>
  <c r="AB15" i="4"/>
  <c r="AB15" i="7" s="1"/>
  <c r="AA15" i="4"/>
  <c r="AA15" i="7" s="1"/>
  <c r="Z15" i="4"/>
  <c r="Z15" i="7" s="1"/>
  <c r="Y15" i="4"/>
  <c r="Y15" i="7" s="1"/>
  <c r="X15" i="4"/>
  <c r="W15" i="4"/>
  <c r="W15" i="7" s="1"/>
  <c r="V15" i="4"/>
  <c r="U15" i="4"/>
  <c r="T15" i="4"/>
  <c r="T15" i="7" s="1"/>
  <c r="S15" i="4"/>
  <c r="S15" i="7" s="1"/>
  <c r="R15" i="4"/>
  <c r="Q15" i="4"/>
  <c r="Q15" i="7" s="1"/>
  <c r="P15" i="4"/>
  <c r="P15" i="7" s="1"/>
  <c r="O15" i="4"/>
  <c r="O15" i="7" s="1"/>
  <c r="N15" i="4"/>
  <c r="N15" i="7" s="1"/>
  <c r="M15" i="4"/>
  <c r="L15" i="4"/>
  <c r="L15" i="7" s="1"/>
  <c r="K15" i="4"/>
  <c r="K15" i="7" s="1"/>
  <c r="J15" i="4"/>
  <c r="J15" i="7" s="1"/>
  <c r="I15" i="4"/>
  <c r="H15" i="4"/>
  <c r="G15" i="4"/>
  <c r="G15" i="7" s="1"/>
  <c r="F15" i="4"/>
  <c r="F15" i="7" s="1"/>
  <c r="E15" i="4"/>
  <c r="E15" i="7" s="1"/>
  <c r="D15" i="4"/>
  <c r="D15" i="7" s="1"/>
  <c r="C15" i="4"/>
  <c r="C15" i="7" s="1"/>
  <c r="B15" i="4"/>
  <c r="AT14" i="4"/>
  <c r="AT14" i="7" s="1"/>
  <c r="AS14" i="4"/>
  <c r="AS14" i="7" s="1"/>
  <c r="AR14" i="4"/>
  <c r="AR14" i="7" s="1"/>
  <c r="AQ14" i="4"/>
  <c r="AP14" i="4"/>
  <c r="AP14" i="7" s="1"/>
  <c r="AO14" i="4"/>
  <c r="AO14" i="7" s="1"/>
  <c r="AN14" i="4"/>
  <c r="AM14" i="4"/>
  <c r="AM14" i="7" s="1"/>
  <c r="AL14" i="4"/>
  <c r="AL14" i="7" s="1"/>
  <c r="AK14" i="4"/>
  <c r="AK14" i="7" s="1"/>
  <c r="AJ14" i="4"/>
  <c r="AJ14" i="7" s="1"/>
  <c r="AI14" i="4"/>
  <c r="AH14" i="4"/>
  <c r="AH14" i="7" s="1"/>
  <c r="AG14" i="4"/>
  <c r="AF14" i="4"/>
  <c r="AF14" i="7" s="1"/>
  <c r="AE14" i="4"/>
  <c r="AD14" i="4"/>
  <c r="AD14" i="7" s="1"/>
  <c r="AC14" i="4"/>
  <c r="AB14" i="4"/>
  <c r="AB14" i="7" s="1"/>
  <c r="AA14" i="4"/>
  <c r="AA14" i="7" s="1"/>
  <c r="Z14" i="4"/>
  <c r="Z14" i="7" s="1"/>
  <c r="Y14" i="4"/>
  <c r="Y14" i="7" s="1"/>
  <c r="X14" i="4"/>
  <c r="W14" i="4"/>
  <c r="W14" i="7" s="1"/>
  <c r="V14" i="4"/>
  <c r="U14" i="4"/>
  <c r="T14" i="4"/>
  <c r="T14" i="7" s="1"/>
  <c r="S14" i="4"/>
  <c r="S14" i="7" s="1"/>
  <c r="R14" i="4"/>
  <c r="Q14" i="4"/>
  <c r="Q14" i="7" s="1"/>
  <c r="P14" i="4"/>
  <c r="P14" i="7" s="1"/>
  <c r="O14" i="4"/>
  <c r="O14" i="7" s="1"/>
  <c r="N14" i="4"/>
  <c r="N14" i="7" s="1"/>
  <c r="M14" i="4"/>
  <c r="L14" i="4"/>
  <c r="L14" i="7" s="1"/>
  <c r="K14" i="4"/>
  <c r="K14" i="7" s="1"/>
  <c r="J14" i="4"/>
  <c r="J14" i="7" s="1"/>
  <c r="I14" i="4"/>
  <c r="H14" i="4"/>
  <c r="G14" i="4"/>
  <c r="G14" i="7" s="1"/>
  <c r="F14" i="4"/>
  <c r="F14" i="7" s="1"/>
  <c r="E14" i="4"/>
  <c r="E14" i="7" s="1"/>
  <c r="D14" i="4"/>
  <c r="D14" i="7" s="1"/>
  <c r="C14" i="4"/>
  <c r="C14" i="7" s="1"/>
  <c r="B14" i="4"/>
  <c r="AT13" i="4"/>
  <c r="AT13" i="7" s="1"/>
  <c r="AS13" i="4"/>
  <c r="AS13" i="7" s="1"/>
  <c r="AR13" i="4"/>
  <c r="AR13" i="7" s="1"/>
  <c r="AQ13" i="4"/>
  <c r="AP13" i="4"/>
  <c r="AP13" i="7" s="1"/>
  <c r="AO13" i="4"/>
  <c r="AO13" i="7" s="1"/>
  <c r="AN13" i="4"/>
  <c r="AM13" i="4"/>
  <c r="AM13" i="7" s="1"/>
  <c r="AL13" i="4"/>
  <c r="AL13" i="7" s="1"/>
  <c r="AK13" i="4"/>
  <c r="AK13" i="7" s="1"/>
  <c r="AJ13" i="4"/>
  <c r="AJ13" i="7" s="1"/>
  <c r="AI13" i="4"/>
  <c r="AH13" i="4"/>
  <c r="AH13" i="7" s="1"/>
  <c r="AG13" i="4"/>
  <c r="AF13" i="4"/>
  <c r="AF13" i="7" s="1"/>
  <c r="AE13" i="4"/>
  <c r="AD13" i="4"/>
  <c r="AD13" i="7" s="1"/>
  <c r="AC13" i="4"/>
  <c r="AB13" i="4"/>
  <c r="AB13" i="7" s="1"/>
  <c r="AA13" i="4"/>
  <c r="AA13" i="7" s="1"/>
  <c r="Z13" i="4"/>
  <c r="Z13" i="7" s="1"/>
  <c r="Y13" i="4"/>
  <c r="Y13" i="7" s="1"/>
  <c r="X13" i="4"/>
  <c r="W13" i="4"/>
  <c r="W13" i="7" s="1"/>
  <c r="V13" i="4"/>
  <c r="U13" i="4"/>
  <c r="T13" i="4"/>
  <c r="T13" i="7" s="1"/>
  <c r="S13" i="4"/>
  <c r="S13" i="7" s="1"/>
  <c r="R13" i="4"/>
  <c r="Q13" i="4"/>
  <c r="Q13" i="7" s="1"/>
  <c r="P13" i="4"/>
  <c r="P13" i="7" s="1"/>
  <c r="O13" i="4"/>
  <c r="O13" i="7" s="1"/>
  <c r="N13" i="4"/>
  <c r="N13" i="7" s="1"/>
  <c r="M13" i="4"/>
  <c r="L13" i="4"/>
  <c r="L13" i="7" s="1"/>
  <c r="K13" i="4"/>
  <c r="K13" i="7" s="1"/>
  <c r="J13" i="4"/>
  <c r="J13" i="7" s="1"/>
  <c r="I13" i="4"/>
  <c r="H13" i="4"/>
  <c r="G13" i="4"/>
  <c r="G13" i="7" s="1"/>
  <c r="F13" i="4"/>
  <c r="F13" i="7" s="1"/>
  <c r="E13" i="4"/>
  <c r="E13" i="7" s="1"/>
  <c r="D13" i="4"/>
  <c r="D13" i="7" s="1"/>
  <c r="C13" i="4"/>
  <c r="C13" i="7" s="1"/>
  <c r="B13" i="4"/>
  <c r="AT12" i="4"/>
  <c r="AT12" i="7" s="1"/>
  <c r="AS12" i="4"/>
  <c r="AS12" i="7" s="1"/>
  <c r="AR12" i="4"/>
  <c r="AR12" i="7" s="1"/>
  <c r="AQ12" i="4"/>
  <c r="AP12" i="4"/>
  <c r="AP12" i="7" s="1"/>
  <c r="AO12" i="4"/>
  <c r="AO12" i="7" s="1"/>
  <c r="AN12" i="4"/>
  <c r="AM12" i="4"/>
  <c r="AM12" i="7" s="1"/>
  <c r="AL12" i="4"/>
  <c r="AL12" i="7" s="1"/>
  <c r="AK12" i="4"/>
  <c r="AK12" i="7" s="1"/>
  <c r="AJ12" i="4"/>
  <c r="AJ12" i="7" s="1"/>
  <c r="AI12" i="4"/>
  <c r="AH12" i="4"/>
  <c r="AH12" i="7" s="1"/>
  <c r="AG12" i="4"/>
  <c r="AF12" i="4"/>
  <c r="AF12" i="7" s="1"/>
  <c r="AE12" i="4"/>
  <c r="AD12" i="4"/>
  <c r="AD12" i="7" s="1"/>
  <c r="AC12" i="4"/>
  <c r="AB12" i="4"/>
  <c r="AB12" i="7" s="1"/>
  <c r="AA12" i="4"/>
  <c r="AA12" i="7" s="1"/>
  <c r="Z12" i="4"/>
  <c r="Z12" i="7" s="1"/>
  <c r="Y12" i="4"/>
  <c r="Y12" i="7" s="1"/>
  <c r="X12" i="4"/>
  <c r="W12" i="4"/>
  <c r="W12" i="7" s="1"/>
  <c r="V12" i="4"/>
  <c r="U12" i="4"/>
  <c r="T12" i="4"/>
  <c r="T12" i="7" s="1"/>
  <c r="S12" i="4"/>
  <c r="S12" i="7" s="1"/>
  <c r="R12" i="4"/>
  <c r="Q12" i="4"/>
  <c r="Q12" i="7" s="1"/>
  <c r="P12" i="4"/>
  <c r="P12" i="7" s="1"/>
  <c r="O12" i="4"/>
  <c r="O12" i="7" s="1"/>
  <c r="N12" i="4"/>
  <c r="N12" i="7" s="1"/>
  <c r="M12" i="4"/>
  <c r="L12" i="4"/>
  <c r="L12" i="7" s="1"/>
  <c r="K12" i="4"/>
  <c r="K12" i="7" s="1"/>
  <c r="J12" i="4"/>
  <c r="J12" i="7" s="1"/>
  <c r="I12" i="4"/>
  <c r="H12" i="4"/>
  <c r="G12" i="4"/>
  <c r="G12" i="7" s="1"/>
  <c r="F12" i="4"/>
  <c r="F12" i="7" s="1"/>
  <c r="E12" i="4"/>
  <c r="E12" i="7" s="1"/>
  <c r="D12" i="4"/>
  <c r="D12" i="7" s="1"/>
  <c r="C12" i="4"/>
  <c r="C12" i="7" s="1"/>
  <c r="B12" i="4"/>
  <c r="AT11" i="4"/>
  <c r="AT11" i="7" s="1"/>
  <c r="AS11" i="4"/>
  <c r="AS11" i="7" s="1"/>
  <c r="AR11" i="4"/>
  <c r="AR11" i="7" s="1"/>
  <c r="AQ11" i="4"/>
  <c r="AP11" i="4"/>
  <c r="AP11" i="7" s="1"/>
  <c r="AO11" i="4"/>
  <c r="AO11" i="7" s="1"/>
  <c r="AN11" i="4"/>
  <c r="AM11" i="4"/>
  <c r="AM11" i="7" s="1"/>
  <c r="AL11" i="4"/>
  <c r="AL11" i="7" s="1"/>
  <c r="AK11" i="4"/>
  <c r="AK11" i="7" s="1"/>
  <c r="AJ11" i="4"/>
  <c r="AJ11" i="7" s="1"/>
  <c r="AI11" i="4"/>
  <c r="AH11" i="4"/>
  <c r="AH11" i="7" s="1"/>
  <c r="AG11" i="4"/>
  <c r="AF11" i="4"/>
  <c r="AF11" i="7" s="1"/>
  <c r="AE11" i="4"/>
  <c r="AD11" i="4"/>
  <c r="AD11" i="7" s="1"/>
  <c r="AC11" i="4"/>
  <c r="AB11" i="4"/>
  <c r="AB11" i="7" s="1"/>
  <c r="AA11" i="4"/>
  <c r="AA11" i="7" s="1"/>
  <c r="Z11" i="4"/>
  <c r="Z11" i="7" s="1"/>
  <c r="Y11" i="4"/>
  <c r="Y11" i="7" s="1"/>
  <c r="X11" i="4"/>
  <c r="W11" i="4"/>
  <c r="W11" i="7" s="1"/>
  <c r="V11" i="4"/>
  <c r="U11" i="4"/>
  <c r="T11" i="4"/>
  <c r="T11" i="7" s="1"/>
  <c r="S11" i="4"/>
  <c r="S11" i="7" s="1"/>
  <c r="R11" i="4"/>
  <c r="Q11" i="4"/>
  <c r="Q11" i="7" s="1"/>
  <c r="P11" i="4"/>
  <c r="P11" i="7" s="1"/>
  <c r="O11" i="4"/>
  <c r="O11" i="7" s="1"/>
  <c r="N11" i="4"/>
  <c r="N11" i="7" s="1"/>
  <c r="M11" i="4"/>
  <c r="L11" i="4"/>
  <c r="L11" i="7" s="1"/>
  <c r="K11" i="4"/>
  <c r="K11" i="7" s="1"/>
  <c r="J11" i="4"/>
  <c r="J11" i="7" s="1"/>
  <c r="I11" i="4"/>
  <c r="H11" i="4"/>
  <c r="G11" i="4"/>
  <c r="G11" i="7" s="1"/>
  <c r="F11" i="4"/>
  <c r="F11" i="7" s="1"/>
  <c r="E11" i="4"/>
  <c r="E11" i="7" s="1"/>
  <c r="D11" i="4"/>
  <c r="D11" i="7" s="1"/>
  <c r="C11" i="4"/>
  <c r="C11" i="7" s="1"/>
  <c r="B11" i="4"/>
  <c r="AT10" i="4"/>
  <c r="AT10" i="7" s="1"/>
  <c r="AS10" i="4"/>
  <c r="AS10" i="7" s="1"/>
  <c r="AR10" i="4"/>
  <c r="AR10" i="7" s="1"/>
  <c r="AQ10" i="4"/>
  <c r="AP10" i="4"/>
  <c r="AP10" i="7" s="1"/>
  <c r="AO10" i="4"/>
  <c r="AO10" i="7" s="1"/>
  <c r="AN10" i="4"/>
  <c r="AM10" i="4"/>
  <c r="AM10" i="7" s="1"/>
  <c r="AL10" i="4"/>
  <c r="AL10" i="7" s="1"/>
  <c r="AK10" i="4"/>
  <c r="AK10" i="7" s="1"/>
  <c r="AJ10" i="4"/>
  <c r="AJ10" i="7" s="1"/>
  <c r="AI10" i="4"/>
  <c r="AH10" i="4"/>
  <c r="AH10" i="7" s="1"/>
  <c r="AG10" i="4"/>
  <c r="AF10" i="4"/>
  <c r="AF10" i="7" s="1"/>
  <c r="AE10" i="4"/>
  <c r="AD10" i="4"/>
  <c r="AD10" i="7" s="1"/>
  <c r="AC10" i="4"/>
  <c r="AB10" i="4"/>
  <c r="AB10" i="7" s="1"/>
  <c r="AA10" i="4"/>
  <c r="AA10" i="7" s="1"/>
  <c r="Z10" i="4"/>
  <c r="Z10" i="7" s="1"/>
  <c r="Y10" i="4"/>
  <c r="Y10" i="7" s="1"/>
  <c r="X10" i="4"/>
  <c r="W10" i="4"/>
  <c r="W10" i="7" s="1"/>
  <c r="V10" i="4"/>
  <c r="U10" i="4"/>
  <c r="T10" i="4"/>
  <c r="T10" i="7" s="1"/>
  <c r="S10" i="4"/>
  <c r="S10" i="7" s="1"/>
  <c r="R10" i="4"/>
  <c r="Q10" i="4"/>
  <c r="Q10" i="7" s="1"/>
  <c r="P10" i="4"/>
  <c r="P10" i="7" s="1"/>
  <c r="O10" i="4"/>
  <c r="O10" i="7" s="1"/>
  <c r="N10" i="4"/>
  <c r="N10" i="7" s="1"/>
  <c r="M10" i="4"/>
  <c r="L10" i="4"/>
  <c r="L10" i="7" s="1"/>
  <c r="K10" i="4"/>
  <c r="K10" i="7" s="1"/>
  <c r="J10" i="4"/>
  <c r="J10" i="7" s="1"/>
  <c r="I10" i="4"/>
  <c r="H10" i="4"/>
  <c r="G10" i="4"/>
  <c r="G10" i="7" s="1"/>
  <c r="F10" i="4"/>
  <c r="F10" i="7" s="1"/>
  <c r="E10" i="4"/>
  <c r="E10" i="7" s="1"/>
  <c r="D10" i="4"/>
  <c r="D10" i="7" s="1"/>
  <c r="C10" i="4"/>
  <c r="C10" i="7" s="1"/>
  <c r="B10" i="4"/>
  <c r="AT9" i="4"/>
  <c r="AT9" i="7" s="1"/>
  <c r="AS9" i="4"/>
  <c r="AS9" i="7" s="1"/>
  <c r="AR9" i="4"/>
  <c r="AR9" i="7" s="1"/>
  <c r="AQ9" i="4"/>
  <c r="AP9" i="4"/>
  <c r="AP9" i="7" s="1"/>
  <c r="AO9" i="4"/>
  <c r="AO9" i="7" s="1"/>
  <c r="AN9" i="4"/>
  <c r="AM9" i="4"/>
  <c r="AM9" i="7" s="1"/>
  <c r="AL9" i="4"/>
  <c r="AL9" i="7" s="1"/>
  <c r="AK9" i="4"/>
  <c r="AK9" i="7" s="1"/>
  <c r="AJ9" i="4"/>
  <c r="AJ9" i="7" s="1"/>
  <c r="AI9" i="4"/>
  <c r="AH9" i="4"/>
  <c r="AH9" i="7" s="1"/>
  <c r="AG9" i="4"/>
  <c r="AF9" i="4"/>
  <c r="AF9" i="7" s="1"/>
  <c r="AE9" i="4"/>
  <c r="AD9" i="4"/>
  <c r="AD9" i="7" s="1"/>
  <c r="AC9" i="4"/>
  <c r="AB9" i="4"/>
  <c r="AB9" i="7" s="1"/>
  <c r="AA9" i="4"/>
  <c r="AA9" i="7" s="1"/>
  <c r="Z9" i="4"/>
  <c r="Z9" i="7" s="1"/>
  <c r="Y9" i="4"/>
  <c r="Y9" i="7" s="1"/>
  <c r="X9" i="4"/>
  <c r="W9" i="4"/>
  <c r="W9" i="7" s="1"/>
  <c r="V9" i="4"/>
  <c r="U9" i="4"/>
  <c r="T9" i="4"/>
  <c r="T9" i="7" s="1"/>
  <c r="S9" i="4"/>
  <c r="S9" i="7" s="1"/>
  <c r="R9" i="4"/>
  <c r="Q9" i="4"/>
  <c r="Q9" i="7" s="1"/>
  <c r="P9" i="4"/>
  <c r="P9" i="7" s="1"/>
  <c r="O9" i="4"/>
  <c r="O9" i="7" s="1"/>
  <c r="N9" i="4"/>
  <c r="N9" i="7" s="1"/>
  <c r="M9" i="4"/>
  <c r="L9" i="4"/>
  <c r="L9" i="7" s="1"/>
  <c r="K9" i="4"/>
  <c r="K9" i="7" s="1"/>
  <c r="J9" i="4"/>
  <c r="J9" i="7" s="1"/>
  <c r="I9" i="4"/>
  <c r="H9" i="4"/>
  <c r="G9" i="4"/>
  <c r="G9" i="7" s="1"/>
  <c r="F9" i="4"/>
  <c r="F9" i="7" s="1"/>
  <c r="E9" i="4"/>
  <c r="E9" i="7" s="1"/>
  <c r="D9" i="4"/>
  <c r="D9" i="7" s="1"/>
  <c r="C9" i="4"/>
  <c r="C9" i="7" s="1"/>
  <c r="B9" i="4"/>
  <c r="AT8" i="4"/>
  <c r="AT8" i="7" s="1"/>
  <c r="AS8" i="4"/>
  <c r="AS8" i="7" s="1"/>
  <c r="AR8" i="4"/>
  <c r="AR8" i="7" s="1"/>
  <c r="AQ8" i="4"/>
  <c r="AP8" i="4"/>
  <c r="AP8" i="7" s="1"/>
  <c r="AO8" i="4"/>
  <c r="AO8" i="7" s="1"/>
  <c r="AN8" i="4"/>
  <c r="AM8" i="4"/>
  <c r="AM8" i="7" s="1"/>
  <c r="AL8" i="4"/>
  <c r="AL8" i="7" s="1"/>
  <c r="AK8" i="4"/>
  <c r="AK8" i="7" s="1"/>
  <c r="AJ8" i="4"/>
  <c r="AJ8" i="7" s="1"/>
  <c r="AI8" i="4"/>
  <c r="AH8" i="4"/>
  <c r="AH8" i="7" s="1"/>
  <c r="AG8" i="4"/>
  <c r="AF8" i="4"/>
  <c r="AF8" i="7" s="1"/>
  <c r="AE8" i="4"/>
  <c r="AD8" i="4"/>
  <c r="AD8" i="7" s="1"/>
  <c r="AC8" i="4"/>
  <c r="AB8" i="4"/>
  <c r="AB8" i="7" s="1"/>
  <c r="AA8" i="4"/>
  <c r="AA8" i="7" s="1"/>
  <c r="Z8" i="4"/>
  <c r="Z8" i="7" s="1"/>
  <c r="Y8" i="4"/>
  <c r="Y8" i="7" s="1"/>
  <c r="X8" i="4"/>
  <c r="W8" i="4"/>
  <c r="W8" i="7" s="1"/>
  <c r="V8" i="4"/>
  <c r="U8" i="4"/>
  <c r="T8" i="4"/>
  <c r="T8" i="7" s="1"/>
  <c r="S8" i="4"/>
  <c r="S8" i="7" s="1"/>
  <c r="R8" i="4"/>
  <c r="Q8" i="4"/>
  <c r="Q8" i="7" s="1"/>
  <c r="P8" i="4"/>
  <c r="P8" i="7" s="1"/>
  <c r="O8" i="4"/>
  <c r="O8" i="7" s="1"/>
  <c r="N8" i="4"/>
  <c r="N8" i="7" s="1"/>
  <c r="M8" i="4"/>
  <c r="L8" i="4"/>
  <c r="L8" i="7" s="1"/>
  <c r="K8" i="4"/>
  <c r="K8" i="7" s="1"/>
  <c r="J8" i="4"/>
  <c r="J8" i="7" s="1"/>
  <c r="I8" i="4"/>
  <c r="H8" i="4"/>
  <c r="G8" i="4"/>
  <c r="G8" i="7" s="1"/>
  <c r="F8" i="4"/>
  <c r="F8" i="7" s="1"/>
  <c r="E8" i="4"/>
  <c r="E8" i="7" s="1"/>
  <c r="D8" i="4"/>
  <c r="D8" i="7" s="1"/>
  <c r="C8" i="4"/>
  <c r="C8" i="7" s="1"/>
  <c r="B8" i="4"/>
  <c r="AT7" i="4"/>
  <c r="AT7" i="7" s="1"/>
  <c r="AS7" i="4"/>
  <c r="AS7" i="7" s="1"/>
  <c r="AR7" i="4"/>
  <c r="AR7" i="7" s="1"/>
  <c r="AQ7" i="4"/>
  <c r="AP7" i="4"/>
  <c r="AP7" i="7" s="1"/>
  <c r="AO7" i="4"/>
  <c r="AO7" i="7" s="1"/>
  <c r="AN7" i="4"/>
  <c r="AM7" i="4"/>
  <c r="AM7" i="7" s="1"/>
  <c r="AL7" i="4"/>
  <c r="AL7" i="7" s="1"/>
  <c r="AK7" i="4"/>
  <c r="AK7" i="7" s="1"/>
  <c r="AJ7" i="4"/>
  <c r="AJ7" i="7" s="1"/>
  <c r="AI7" i="4"/>
  <c r="AH7" i="4"/>
  <c r="AH7" i="7" s="1"/>
  <c r="AG7" i="4"/>
  <c r="AF7" i="4"/>
  <c r="AF7" i="7" s="1"/>
  <c r="AE7" i="4"/>
  <c r="AD7" i="4"/>
  <c r="AD7" i="7" s="1"/>
  <c r="AC7" i="4"/>
  <c r="AB7" i="4"/>
  <c r="AB7" i="7" s="1"/>
  <c r="AA7" i="4"/>
  <c r="AA7" i="7" s="1"/>
  <c r="Z7" i="4"/>
  <c r="Z7" i="7" s="1"/>
  <c r="Y7" i="4"/>
  <c r="Y7" i="7" s="1"/>
  <c r="X7" i="4"/>
  <c r="W7" i="4"/>
  <c r="W7" i="7" s="1"/>
  <c r="V7" i="4"/>
  <c r="U7" i="4"/>
  <c r="T7" i="4"/>
  <c r="T7" i="7" s="1"/>
  <c r="S7" i="4"/>
  <c r="S7" i="7" s="1"/>
  <c r="R7" i="4"/>
  <c r="Q7" i="4"/>
  <c r="Q7" i="7" s="1"/>
  <c r="P7" i="4"/>
  <c r="P7" i="7" s="1"/>
  <c r="O7" i="4"/>
  <c r="O7" i="7" s="1"/>
  <c r="N7" i="4"/>
  <c r="N7" i="7" s="1"/>
  <c r="M7" i="4"/>
  <c r="L7" i="4"/>
  <c r="L7" i="7" s="1"/>
  <c r="K7" i="4"/>
  <c r="K7" i="7" s="1"/>
  <c r="J7" i="4"/>
  <c r="J7" i="7" s="1"/>
  <c r="I7" i="4"/>
  <c r="H7" i="4"/>
  <c r="G7" i="4"/>
  <c r="G7" i="7" s="1"/>
  <c r="F7" i="4"/>
  <c r="F7" i="7" s="1"/>
  <c r="E7" i="4"/>
  <c r="E7" i="7" s="1"/>
  <c r="D7" i="4"/>
  <c r="D7" i="7" s="1"/>
  <c r="C7" i="4"/>
  <c r="C7" i="7" s="1"/>
  <c r="B7" i="4"/>
  <c r="AT6" i="4"/>
  <c r="AT6" i="7" s="1"/>
  <c r="AS6" i="4"/>
  <c r="AS6" i="7" s="1"/>
  <c r="AR6" i="4"/>
  <c r="AR6" i="7" s="1"/>
  <c r="AQ6" i="4"/>
  <c r="AP6" i="4"/>
  <c r="AP6" i="7" s="1"/>
  <c r="AO6" i="4"/>
  <c r="AO6" i="7" s="1"/>
  <c r="AN6" i="4"/>
  <c r="AM6" i="4"/>
  <c r="AM6" i="7" s="1"/>
  <c r="AL6" i="4"/>
  <c r="AL6" i="7" s="1"/>
  <c r="AK6" i="4"/>
  <c r="AK6" i="7" s="1"/>
  <c r="AJ6" i="4"/>
  <c r="AJ6" i="7" s="1"/>
  <c r="AI6" i="4"/>
  <c r="AH6" i="4"/>
  <c r="AH6" i="7" s="1"/>
  <c r="AG6" i="4"/>
  <c r="AF6" i="4"/>
  <c r="AF6" i="7" s="1"/>
  <c r="AE6" i="4"/>
  <c r="AD6" i="4"/>
  <c r="AD6" i="7" s="1"/>
  <c r="AC6" i="4"/>
  <c r="AB6" i="4"/>
  <c r="AB6" i="7" s="1"/>
  <c r="AA6" i="4"/>
  <c r="AA6" i="7" s="1"/>
  <c r="Z6" i="4"/>
  <c r="Z6" i="7" s="1"/>
  <c r="Y6" i="4"/>
  <c r="Y6" i="7" s="1"/>
  <c r="X6" i="4"/>
  <c r="W6" i="4"/>
  <c r="W6" i="7" s="1"/>
  <c r="V6" i="4"/>
  <c r="U6" i="4"/>
  <c r="T6" i="4"/>
  <c r="T6" i="7" s="1"/>
  <c r="S6" i="4"/>
  <c r="S6" i="7" s="1"/>
  <c r="R6" i="4"/>
  <c r="Q6" i="4"/>
  <c r="Q6" i="7" s="1"/>
  <c r="P6" i="4"/>
  <c r="P6" i="7" s="1"/>
  <c r="O6" i="4"/>
  <c r="O6" i="7" s="1"/>
  <c r="N6" i="4"/>
  <c r="N6" i="7" s="1"/>
  <c r="M6" i="4"/>
  <c r="L6" i="4"/>
  <c r="L6" i="7" s="1"/>
  <c r="K6" i="4"/>
  <c r="K6" i="7" s="1"/>
  <c r="J6" i="4"/>
  <c r="J6" i="7" s="1"/>
  <c r="I6" i="4"/>
  <c r="H6" i="4"/>
  <c r="G6" i="4"/>
  <c r="G6" i="7" s="1"/>
  <c r="F6" i="4"/>
  <c r="F6" i="7" s="1"/>
  <c r="E6" i="4"/>
  <c r="E6" i="7" s="1"/>
  <c r="D6" i="4"/>
  <c r="D6" i="7" s="1"/>
  <c r="C6" i="4"/>
  <c r="C6" i="7" s="1"/>
  <c r="B6" i="4"/>
  <c r="AT5" i="4"/>
  <c r="AT5" i="7" s="1"/>
  <c r="AS5" i="4"/>
  <c r="AS5" i="7" s="1"/>
  <c r="AR5" i="4"/>
  <c r="AR5" i="7" s="1"/>
  <c r="AQ5" i="4"/>
  <c r="AP5" i="4"/>
  <c r="AP5" i="7" s="1"/>
  <c r="AO5" i="4"/>
  <c r="AO5" i="7" s="1"/>
  <c r="AN5" i="4"/>
  <c r="AM5" i="4"/>
  <c r="AM5" i="7" s="1"/>
  <c r="AL5" i="4"/>
  <c r="AL5" i="7" s="1"/>
  <c r="AK5" i="4"/>
  <c r="AK5" i="7" s="1"/>
  <c r="AJ5" i="4"/>
  <c r="AJ5" i="7" s="1"/>
  <c r="AI5" i="4"/>
  <c r="AH5" i="4"/>
  <c r="AH5" i="7" s="1"/>
  <c r="AG5" i="4"/>
  <c r="AF5" i="4"/>
  <c r="AF5" i="7" s="1"/>
  <c r="AE5" i="4"/>
  <c r="AD5" i="4"/>
  <c r="AD5" i="7" s="1"/>
  <c r="AC5" i="4"/>
  <c r="AB5" i="4"/>
  <c r="AB5" i="7" s="1"/>
  <c r="AA5" i="4"/>
  <c r="AA5" i="7" s="1"/>
  <c r="Z5" i="4"/>
  <c r="Z5" i="7" s="1"/>
  <c r="Y5" i="4"/>
  <c r="Y5" i="7" s="1"/>
  <c r="X5" i="4"/>
  <c r="W5" i="4"/>
  <c r="W5" i="7" s="1"/>
  <c r="V5" i="4"/>
  <c r="U5" i="4"/>
  <c r="T5" i="4"/>
  <c r="T5" i="7" s="1"/>
  <c r="S5" i="4"/>
  <c r="S5" i="7" s="1"/>
  <c r="R5" i="4"/>
  <c r="Q5" i="4"/>
  <c r="Q5" i="7" s="1"/>
  <c r="P5" i="4"/>
  <c r="P5" i="7" s="1"/>
  <c r="O5" i="4"/>
  <c r="O5" i="7" s="1"/>
  <c r="N5" i="4"/>
  <c r="N5" i="7" s="1"/>
  <c r="M5" i="4"/>
  <c r="L5" i="4"/>
  <c r="L5" i="7" s="1"/>
  <c r="K5" i="4"/>
  <c r="K5" i="7" s="1"/>
  <c r="J5" i="4"/>
  <c r="J5" i="7" s="1"/>
  <c r="I5" i="4"/>
  <c r="H5" i="4"/>
  <c r="G5" i="4"/>
  <c r="G5" i="7" s="1"/>
  <c r="F5" i="4"/>
  <c r="F5" i="7" s="1"/>
  <c r="E5" i="4"/>
  <c r="E5" i="7" s="1"/>
  <c r="D5" i="4"/>
  <c r="D5" i="7" s="1"/>
  <c r="C5" i="4"/>
  <c r="C5" i="7" s="1"/>
  <c r="B5" i="4"/>
  <c r="AT4" i="4"/>
  <c r="AT4" i="7" s="1"/>
  <c r="AS4" i="4"/>
  <c r="AS4" i="7" s="1"/>
  <c r="AR4" i="4"/>
  <c r="AR4" i="7" s="1"/>
  <c r="AQ4" i="4"/>
  <c r="AP4" i="4"/>
  <c r="AP4" i="7" s="1"/>
  <c r="AO4" i="4"/>
  <c r="AO4" i="7" s="1"/>
  <c r="AN4" i="4"/>
  <c r="AM4" i="4"/>
  <c r="AM4" i="7" s="1"/>
  <c r="AL4" i="4"/>
  <c r="AL4" i="7" s="1"/>
  <c r="AK4" i="4"/>
  <c r="AK4" i="7" s="1"/>
  <c r="AJ4" i="4"/>
  <c r="AJ4" i="7" s="1"/>
  <c r="AI4" i="4"/>
  <c r="AH4" i="4"/>
  <c r="AH4" i="7" s="1"/>
  <c r="AG4" i="4"/>
  <c r="AF4" i="4"/>
  <c r="AF4" i="7" s="1"/>
  <c r="AE4" i="4"/>
  <c r="AD4" i="4"/>
  <c r="AD4" i="7" s="1"/>
  <c r="AC4" i="4"/>
  <c r="AB4" i="4"/>
  <c r="AB4" i="7" s="1"/>
  <c r="AA4" i="4"/>
  <c r="AA4" i="7" s="1"/>
  <c r="Z4" i="4"/>
  <c r="Z4" i="7" s="1"/>
  <c r="Y4" i="4"/>
  <c r="Y4" i="7" s="1"/>
  <c r="X4" i="4"/>
  <c r="W4" i="4"/>
  <c r="W4" i="7" s="1"/>
  <c r="V4" i="4"/>
  <c r="U4" i="4"/>
  <c r="T4" i="4"/>
  <c r="T4" i="7" s="1"/>
  <c r="S4" i="4"/>
  <c r="S4" i="7" s="1"/>
  <c r="R4" i="4"/>
  <c r="Q4" i="4"/>
  <c r="Q4" i="7" s="1"/>
  <c r="P4" i="4"/>
  <c r="P4" i="7" s="1"/>
  <c r="O4" i="4"/>
  <c r="O4" i="7" s="1"/>
  <c r="N4" i="4"/>
  <c r="N4" i="7" s="1"/>
  <c r="M4" i="4"/>
  <c r="L4" i="4"/>
  <c r="L4" i="7" s="1"/>
  <c r="K4" i="4"/>
  <c r="K4" i="7" s="1"/>
  <c r="J4" i="4"/>
  <c r="J4" i="7" s="1"/>
  <c r="I4" i="4"/>
  <c r="H4" i="4"/>
  <c r="G4" i="4"/>
  <c r="G4" i="7" s="1"/>
  <c r="F4" i="4"/>
  <c r="F4" i="7" s="1"/>
  <c r="E4" i="4"/>
  <c r="E4" i="7" s="1"/>
  <c r="D4" i="4"/>
  <c r="D4" i="7" s="1"/>
  <c r="C4" i="4"/>
  <c r="C4" i="7" s="1"/>
  <c r="B4" i="4"/>
  <c r="AT3" i="4"/>
  <c r="AT3" i="7" s="1"/>
  <c r="AS3" i="4"/>
  <c r="AS3" i="7" s="1"/>
  <c r="AR3" i="4"/>
  <c r="AR3" i="7" s="1"/>
  <c r="AQ3" i="4"/>
  <c r="AP3" i="4"/>
  <c r="AP3" i="7" s="1"/>
  <c r="AO3" i="4"/>
  <c r="AO3" i="7" s="1"/>
  <c r="AN3" i="4"/>
  <c r="AM3" i="4"/>
  <c r="AM3" i="7" s="1"/>
  <c r="AL3" i="4"/>
  <c r="AL3" i="7" s="1"/>
  <c r="AK3" i="4"/>
  <c r="AK3" i="7" s="1"/>
  <c r="AJ3" i="4"/>
  <c r="AJ3" i="7" s="1"/>
  <c r="AI3" i="4"/>
  <c r="AH3" i="4"/>
  <c r="AH3" i="7" s="1"/>
  <c r="AG3" i="4"/>
  <c r="AF3" i="4"/>
  <c r="AF3" i="7" s="1"/>
  <c r="AE3" i="4"/>
  <c r="AD3" i="4"/>
  <c r="AD3" i="7" s="1"/>
  <c r="AC3" i="4"/>
  <c r="AB3" i="4"/>
  <c r="AB3" i="7" s="1"/>
  <c r="AA3" i="4"/>
  <c r="AA3" i="7" s="1"/>
  <c r="Z3" i="4"/>
  <c r="Z3" i="7" s="1"/>
  <c r="Y3" i="4"/>
  <c r="Y3" i="7" s="1"/>
  <c r="X3" i="4"/>
  <c r="W3" i="4"/>
  <c r="W3" i="7" s="1"/>
  <c r="V3" i="4"/>
  <c r="U3" i="4"/>
  <c r="T3" i="4"/>
  <c r="T3" i="7" s="1"/>
  <c r="S3" i="4"/>
  <c r="S3" i="7" s="1"/>
  <c r="R3" i="4"/>
  <c r="Q3" i="4"/>
  <c r="Q3" i="7" s="1"/>
  <c r="P3" i="4"/>
  <c r="P3" i="7" s="1"/>
  <c r="O3" i="4"/>
  <c r="O3" i="7" s="1"/>
  <c r="N3" i="4"/>
  <c r="N3" i="7" s="1"/>
  <c r="M3" i="4"/>
  <c r="L3" i="4"/>
  <c r="L3" i="7" s="1"/>
  <c r="K3" i="4"/>
  <c r="K3" i="7" s="1"/>
  <c r="J3" i="4"/>
  <c r="J3" i="7" s="1"/>
  <c r="I3" i="4"/>
  <c r="H3" i="4"/>
  <c r="G3" i="4"/>
  <c r="G3" i="7" s="1"/>
  <c r="F3" i="4"/>
  <c r="F3" i="7" s="1"/>
  <c r="E3" i="4"/>
  <c r="E3" i="7" s="1"/>
  <c r="D3" i="4"/>
  <c r="D3" i="7" s="1"/>
  <c r="C3" i="4"/>
  <c r="C3" i="7" s="1"/>
  <c r="B3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K2" i="5" l="1"/>
  <c r="M2" i="5"/>
  <c r="B3" i="7"/>
  <c r="H3" i="7"/>
  <c r="I3" i="7"/>
  <c r="M3" i="7"/>
  <c r="R3" i="7"/>
  <c r="U3" i="7"/>
  <c r="V3" i="7"/>
  <c r="X3" i="7"/>
  <c r="AC3" i="7"/>
  <c r="AE3" i="7"/>
  <c r="AG3" i="7"/>
  <c r="K3" i="5"/>
  <c r="AI3" i="7"/>
  <c r="AN3" i="7"/>
  <c r="M3" i="5"/>
  <c r="AQ3" i="7"/>
  <c r="B4" i="7"/>
  <c r="H4" i="7"/>
  <c r="I4" i="7"/>
  <c r="M4" i="7"/>
  <c r="R4" i="7"/>
  <c r="U4" i="7"/>
  <c r="V4" i="7"/>
  <c r="X4" i="7"/>
  <c r="AC4" i="7"/>
  <c r="I4" i="5"/>
  <c r="AE4" i="7"/>
  <c r="AG4" i="7"/>
  <c r="AI4" i="7"/>
  <c r="AN4" i="7"/>
  <c r="M4" i="5"/>
  <c r="AQ4" i="7"/>
  <c r="N4" i="5"/>
  <c r="D4" i="5" s="1"/>
  <c r="B5" i="7"/>
  <c r="H5" i="7"/>
  <c r="I5" i="7"/>
  <c r="M5" i="7"/>
  <c r="R5" i="7"/>
  <c r="U5" i="7"/>
  <c r="E5" i="5"/>
  <c r="V5" i="7"/>
  <c r="X5" i="7"/>
  <c r="G5" i="5"/>
  <c r="AC5" i="7"/>
  <c r="I5" i="5"/>
  <c r="AE5" i="7"/>
  <c r="AG5" i="7"/>
  <c r="K5" i="5"/>
  <c r="AI5" i="7"/>
  <c r="AN5" i="7"/>
  <c r="M5" i="5"/>
  <c r="AQ5" i="7"/>
  <c r="N5" i="5"/>
  <c r="B6" i="7"/>
  <c r="H6" i="7"/>
  <c r="I6" i="7"/>
  <c r="M6" i="7"/>
  <c r="R6" i="7"/>
  <c r="U6" i="7"/>
  <c r="V6" i="7"/>
  <c r="X6" i="7"/>
  <c r="G6" i="5"/>
  <c r="AC6" i="7"/>
  <c r="AE6" i="7"/>
  <c r="AG6" i="7"/>
  <c r="K6" i="5"/>
  <c r="AI6" i="7"/>
  <c r="AN6" i="7"/>
  <c r="M6" i="5"/>
  <c r="AQ6" i="7"/>
  <c r="N6" i="5"/>
  <c r="B7" i="7"/>
  <c r="H7" i="7"/>
  <c r="I7" i="7"/>
  <c r="M7" i="7"/>
  <c r="R7" i="7"/>
  <c r="U7" i="7"/>
  <c r="V7" i="7"/>
  <c r="X7" i="7"/>
  <c r="G7" i="5"/>
  <c r="AC7" i="7"/>
  <c r="I7" i="5"/>
  <c r="AE7" i="7"/>
  <c r="AG7" i="7"/>
  <c r="K7" i="5"/>
  <c r="AI7" i="7"/>
  <c r="AN7" i="7"/>
  <c r="M7" i="5"/>
  <c r="AQ7" i="7"/>
  <c r="B8" i="7"/>
  <c r="H8" i="7"/>
  <c r="I8" i="7"/>
  <c r="M8" i="7"/>
  <c r="R8" i="7"/>
  <c r="U8" i="7"/>
  <c r="V8" i="7"/>
  <c r="X8" i="7"/>
  <c r="G8" i="5"/>
  <c r="AC8" i="7"/>
  <c r="I8" i="5"/>
  <c r="AE8" i="7"/>
  <c r="AG8" i="7"/>
  <c r="K8" i="5"/>
  <c r="AI8" i="7"/>
  <c r="AN8" i="7"/>
  <c r="M8" i="5"/>
  <c r="AQ8" i="7"/>
  <c r="B9" i="7"/>
  <c r="H9" i="7"/>
  <c r="I9" i="7"/>
  <c r="O9" i="5"/>
  <c r="M9" i="7"/>
  <c r="R9" i="7"/>
  <c r="U9" i="7"/>
  <c r="V9" i="7"/>
  <c r="X9" i="7"/>
  <c r="G9" i="5"/>
  <c r="AC9" i="7"/>
  <c r="I9" i="5"/>
  <c r="AE9" i="7"/>
  <c r="AG9" i="7"/>
  <c r="K9" i="5"/>
  <c r="AI9" i="7"/>
  <c r="AN9" i="7"/>
  <c r="M9" i="5"/>
  <c r="AQ9" i="7"/>
  <c r="B10" i="7"/>
  <c r="H10" i="7"/>
  <c r="I10" i="7"/>
  <c r="M10" i="7"/>
  <c r="R10" i="7"/>
  <c r="U10" i="7"/>
  <c r="V10" i="7"/>
  <c r="X10" i="7"/>
  <c r="AC10" i="7"/>
  <c r="I10" i="5"/>
  <c r="AE10" i="7"/>
  <c r="AG10" i="7"/>
  <c r="K10" i="5"/>
  <c r="AI10" i="7"/>
  <c r="AN10" i="7"/>
  <c r="M10" i="5"/>
  <c r="AQ10" i="7"/>
  <c r="N10" i="5"/>
  <c r="B11" i="7"/>
  <c r="H11" i="7"/>
  <c r="I11" i="7"/>
  <c r="M11" i="7"/>
  <c r="R11" i="7"/>
  <c r="U11" i="7"/>
  <c r="V11" i="7"/>
  <c r="X11" i="7"/>
  <c r="AC11" i="7"/>
  <c r="AE11" i="7"/>
  <c r="AG11" i="7"/>
  <c r="K11" i="5"/>
  <c r="AI11" i="7"/>
  <c r="AN11" i="7"/>
  <c r="M11" i="5"/>
  <c r="AQ11" i="7"/>
  <c r="B12" i="7"/>
  <c r="H12" i="7"/>
  <c r="I12" i="7"/>
  <c r="M12" i="7"/>
  <c r="C12" i="5"/>
  <c r="B12" i="5" s="1"/>
  <c r="R12" i="7"/>
  <c r="U12" i="7"/>
  <c r="V12" i="7"/>
  <c r="X12" i="7"/>
  <c r="AC12" i="7"/>
  <c r="AE12" i="7"/>
  <c r="AG12" i="7"/>
  <c r="K12" i="5"/>
  <c r="AI12" i="7"/>
  <c r="AN12" i="7"/>
  <c r="M12" i="5"/>
  <c r="AQ12" i="7"/>
  <c r="B13" i="7"/>
  <c r="H13" i="7"/>
  <c r="I13" i="7"/>
  <c r="M13" i="7"/>
  <c r="R13" i="7"/>
  <c r="U13" i="7"/>
  <c r="V13" i="7"/>
  <c r="X13" i="7"/>
  <c r="AC13" i="7"/>
  <c r="I13" i="5"/>
  <c r="AE13" i="7"/>
  <c r="AG13" i="7"/>
  <c r="K13" i="5"/>
  <c r="AI13" i="7"/>
  <c r="AN13" i="7"/>
  <c r="M13" i="5"/>
  <c r="AQ13" i="7"/>
  <c r="B14" i="7"/>
  <c r="H14" i="7"/>
  <c r="I14" i="7"/>
  <c r="M14" i="7"/>
  <c r="R14" i="7"/>
  <c r="U14" i="7"/>
  <c r="E14" i="5"/>
  <c r="V14" i="7"/>
  <c r="X14" i="7"/>
  <c r="AC14" i="7"/>
  <c r="I14" i="5"/>
  <c r="AE14" i="7"/>
  <c r="AG14" i="7"/>
  <c r="AI14" i="7"/>
  <c r="AN14" i="7"/>
  <c r="M14" i="5"/>
  <c r="AQ14" i="7"/>
  <c r="N14" i="5"/>
  <c r="D14" i="5" s="1"/>
  <c r="B15" i="7"/>
  <c r="H15" i="7"/>
  <c r="I15" i="7"/>
  <c r="M15" i="7"/>
  <c r="R15" i="7"/>
  <c r="D15" i="5"/>
  <c r="U15" i="7"/>
  <c r="V15" i="7"/>
  <c r="X15" i="7"/>
  <c r="AC15" i="7"/>
  <c r="I15" i="5"/>
  <c r="AE15" i="7"/>
  <c r="AG15" i="7"/>
  <c r="AI15" i="7"/>
  <c r="AN15" i="7"/>
  <c r="M15" i="5"/>
  <c r="AQ15" i="7"/>
  <c r="N15" i="5"/>
  <c r="B16" i="7"/>
  <c r="H16" i="7"/>
  <c r="I16" i="7"/>
  <c r="M16" i="7"/>
  <c r="R16" i="7"/>
  <c r="U16" i="7"/>
  <c r="V16" i="7"/>
  <c r="X16" i="7"/>
  <c r="AC16" i="7"/>
  <c r="I16" i="5"/>
  <c r="AE16" i="7"/>
  <c r="AG16" i="7"/>
  <c r="AI16" i="7"/>
  <c r="AN16" i="7"/>
  <c r="AQ16" i="7"/>
  <c r="N16" i="5"/>
  <c r="D16" i="5" s="1"/>
  <c r="B17" i="7"/>
  <c r="H17" i="7"/>
  <c r="I17" i="7"/>
  <c r="M17" i="7"/>
  <c r="R17" i="7"/>
  <c r="U17" i="7"/>
  <c r="V17" i="7"/>
  <c r="X17" i="7"/>
  <c r="G17" i="5"/>
  <c r="AC17" i="7"/>
  <c r="I17" i="5"/>
  <c r="AE17" i="7"/>
  <c r="AG17" i="7"/>
  <c r="K17" i="5"/>
  <c r="AI17" i="7"/>
  <c r="AN17" i="7"/>
  <c r="AQ17" i="7"/>
  <c r="B18" i="7"/>
  <c r="H18" i="7"/>
  <c r="I18" i="7"/>
  <c r="M18" i="7"/>
  <c r="R18" i="7"/>
  <c r="U18" i="7"/>
  <c r="V18" i="7"/>
  <c r="X18" i="7"/>
  <c r="G18" i="5"/>
  <c r="AC18" i="7"/>
  <c r="AE18" i="7"/>
  <c r="AG18" i="7"/>
  <c r="K18" i="5"/>
  <c r="AI18" i="7"/>
  <c r="AN18" i="7"/>
  <c r="M18" i="5"/>
  <c r="AQ18" i="7"/>
  <c r="N18" i="5"/>
  <c r="B19" i="7"/>
  <c r="H19" i="7"/>
  <c r="I19" i="7"/>
  <c r="M19" i="7"/>
  <c r="R19" i="7"/>
  <c r="U19" i="7"/>
  <c r="V19" i="7"/>
  <c r="X19" i="7"/>
  <c r="G19" i="5"/>
  <c r="AC19" i="7"/>
  <c r="I19" i="5"/>
  <c r="AE19" i="7"/>
  <c r="AG19" i="7"/>
  <c r="K19" i="5"/>
  <c r="AI19" i="7"/>
  <c r="AN19" i="7"/>
  <c r="M19" i="5"/>
  <c r="AQ19" i="7"/>
  <c r="N19" i="5"/>
  <c r="D19" i="5" s="1"/>
  <c r="C19" i="5" s="1"/>
  <c r="B20" i="7"/>
  <c r="H20" i="7"/>
  <c r="I20" i="7"/>
  <c r="O20" i="5"/>
  <c r="M20" i="7"/>
  <c r="R20" i="7"/>
  <c r="U20" i="7"/>
  <c r="V20" i="7"/>
  <c r="X20" i="7"/>
  <c r="G20" i="5"/>
  <c r="AC20" i="7"/>
  <c r="I20" i="5"/>
  <c r="AE20" i="7"/>
  <c r="AG20" i="7"/>
  <c r="K20" i="5"/>
  <c r="AI20" i="7"/>
  <c r="AN20" i="7"/>
  <c r="M20" i="5"/>
  <c r="AQ20" i="7"/>
  <c r="N20" i="5"/>
  <c r="D20" i="5" s="1"/>
  <c r="C20" i="5" s="1"/>
  <c r="B21" i="7"/>
  <c r="H21" i="7"/>
  <c r="I21" i="7"/>
  <c r="M21" i="7"/>
  <c r="R21" i="7"/>
  <c r="U21" i="7"/>
  <c r="V21" i="7"/>
  <c r="X21" i="7"/>
  <c r="G21" i="5"/>
  <c r="AC21" i="7"/>
  <c r="I21" i="5"/>
  <c r="AE21" i="7"/>
  <c r="AG21" i="7"/>
  <c r="K21" i="5"/>
  <c r="AI21" i="7"/>
  <c r="AN21" i="7"/>
  <c r="M21" i="5"/>
  <c r="AQ21" i="7"/>
  <c r="N21" i="5"/>
  <c r="B22" i="7"/>
  <c r="H22" i="7"/>
  <c r="I22" i="7"/>
  <c r="M22" i="7"/>
  <c r="R22" i="7"/>
  <c r="U22" i="7"/>
  <c r="V22" i="7"/>
  <c r="X22" i="7"/>
  <c r="AC22" i="7"/>
  <c r="I22" i="5"/>
  <c r="AE22" i="7"/>
  <c r="AG22" i="7"/>
  <c r="K22" i="5"/>
  <c r="AI22" i="7"/>
  <c r="AN22" i="7"/>
  <c r="M22" i="5"/>
  <c r="AQ22" i="7"/>
  <c r="N22" i="5"/>
  <c r="B23" i="7"/>
  <c r="H23" i="7"/>
  <c r="I23" i="7"/>
  <c r="M23" i="7"/>
  <c r="R23" i="7"/>
  <c r="U23" i="7"/>
  <c r="V23" i="7"/>
  <c r="X23" i="7"/>
  <c r="AC23" i="7"/>
  <c r="I23" i="5"/>
  <c r="AE23" i="7"/>
  <c r="AG23" i="7"/>
  <c r="AI23" i="7"/>
  <c r="AN23" i="7"/>
  <c r="M23" i="5"/>
  <c r="AQ23" i="7"/>
  <c r="B24" i="7"/>
  <c r="H24" i="7"/>
  <c r="I24" i="7"/>
  <c r="M24" i="7"/>
  <c r="R24" i="7"/>
  <c r="U24" i="7"/>
  <c r="E24" i="5"/>
  <c r="V24" i="7"/>
  <c r="X24" i="7"/>
  <c r="AC24" i="7"/>
  <c r="I24" i="5"/>
  <c r="AE24" i="7"/>
  <c r="AG24" i="7"/>
  <c r="AI24" i="7"/>
  <c r="AN24" i="7"/>
  <c r="M24" i="5"/>
  <c r="AQ24" i="7"/>
  <c r="N24" i="5"/>
  <c r="D24" i="5" s="1"/>
  <c r="C24" i="5" s="1"/>
  <c r="B25" i="7"/>
  <c r="H25" i="7"/>
  <c r="I25" i="7"/>
  <c r="M25" i="7"/>
  <c r="R25" i="7"/>
  <c r="U25" i="7"/>
  <c r="V25" i="7"/>
  <c r="X25" i="7"/>
  <c r="AC25" i="7"/>
  <c r="I25" i="5"/>
  <c r="AE25" i="7"/>
  <c r="AG25" i="7"/>
  <c r="AI25" i="7"/>
  <c r="AN25" i="7"/>
  <c r="M25" i="5"/>
  <c r="AQ25" i="7"/>
  <c r="B26" i="7"/>
  <c r="H26" i="7"/>
  <c r="I26" i="7"/>
  <c r="M26" i="7"/>
  <c r="R26" i="7"/>
  <c r="U26" i="7"/>
  <c r="V26" i="7"/>
  <c r="X26" i="7"/>
  <c r="G26" i="5"/>
  <c r="AC26" i="7"/>
  <c r="I26" i="5"/>
  <c r="AE26" i="7"/>
  <c r="AG26" i="7"/>
  <c r="AI26" i="7"/>
  <c r="AN26" i="7"/>
  <c r="M26" i="5"/>
  <c r="AQ26" i="7"/>
  <c r="B27" i="7"/>
  <c r="H27" i="7"/>
  <c r="I27" i="7"/>
  <c r="M27" i="7"/>
  <c r="R27" i="7"/>
  <c r="U27" i="7"/>
  <c r="V27" i="7"/>
  <c r="X27" i="7"/>
  <c r="AC27" i="7"/>
  <c r="I27" i="5"/>
  <c r="AE27" i="7"/>
  <c r="AG27" i="7"/>
  <c r="AI27" i="7"/>
  <c r="AN27" i="7"/>
  <c r="M27" i="5"/>
  <c r="AQ27" i="7"/>
  <c r="B28" i="7"/>
  <c r="H28" i="7"/>
  <c r="I28" i="7"/>
  <c r="M28" i="7"/>
  <c r="R28" i="7"/>
  <c r="U28" i="7"/>
  <c r="E28" i="5"/>
  <c r="V28" i="7"/>
  <c r="X28" i="7"/>
  <c r="G28" i="5"/>
  <c r="AC28" i="7"/>
  <c r="AE28" i="7"/>
  <c r="AG28" i="7"/>
  <c r="AI28" i="7"/>
  <c r="AN28" i="7"/>
  <c r="AQ28" i="7"/>
  <c r="B29" i="7"/>
  <c r="H29" i="7"/>
  <c r="I29" i="7"/>
  <c r="M29" i="7"/>
  <c r="R29" i="7"/>
  <c r="U29" i="7"/>
  <c r="V29" i="7"/>
  <c r="X29" i="7"/>
  <c r="G29" i="5"/>
  <c r="AC29" i="7"/>
  <c r="I29" i="5"/>
  <c r="AE29" i="7"/>
  <c r="AG29" i="7"/>
  <c r="AI29" i="7"/>
  <c r="AN29" i="7"/>
  <c r="AQ29" i="7"/>
  <c r="B30" i="7"/>
  <c r="H30" i="7"/>
  <c r="I30" i="7"/>
  <c r="M30" i="7"/>
  <c r="R30" i="7"/>
  <c r="U30" i="7"/>
  <c r="V30" i="7"/>
  <c r="X30" i="7"/>
  <c r="G30" i="5"/>
  <c r="AC30" i="7"/>
  <c r="I30" i="5"/>
  <c r="AE30" i="7"/>
  <c r="AG30" i="7"/>
  <c r="AI30" i="7"/>
  <c r="AN30" i="7"/>
  <c r="AQ30" i="7"/>
  <c r="N30" i="5"/>
  <c r="B31" i="7"/>
  <c r="H31" i="7"/>
  <c r="I31" i="7"/>
  <c r="M31" i="7"/>
  <c r="R31" i="7"/>
  <c r="U31" i="7"/>
  <c r="V31" i="7"/>
  <c r="X31" i="7"/>
  <c r="G31" i="5"/>
  <c r="AC31" i="7"/>
  <c r="I31" i="5"/>
  <c r="AE31" i="7"/>
  <c r="AG31" i="7"/>
  <c r="AI31" i="7"/>
  <c r="AN31" i="7"/>
  <c r="M31" i="5"/>
  <c r="AQ31" i="7"/>
  <c r="B32" i="7"/>
  <c r="H32" i="7"/>
  <c r="I32" i="7"/>
  <c r="M32" i="7"/>
  <c r="R32" i="7"/>
  <c r="U32" i="7"/>
  <c r="V32" i="7"/>
  <c r="X32" i="7"/>
  <c r="G32" i="5"/>
  <c r="AC32" i="7"/>
  <c r="I32" i="5"/>
  <c r="AE32" i="7"/>
  <c r="AG32" i="7"/>
  <c r="AI32" i="7"/>
  <c r="AN32" i="7"/>
  <c r="M32" i="5"/>
  <c r="AQ32" i="7"/>
  <c r="B33" i="7"/>
  <c r="H33" i="7"/>
  <c r="I33" i="7"/>
  <c r="M33" i="7"/>
  <c r="R33" i="7"/>
  <c r="U33" i="7"/>
  <c r="V33" i="7"/>
  <c r="X33" i="7"/>
  <c r="G33" i="5"/>
  <c r="AC33" i="7"/>
  <c r="I33" i="5"/>
  <c r="AE33" i="7"/>
  <c r="AG33" i="7"/>
  <c r="AI33" i="7"/>
  <c r="AN33" i="7"/>
  <c r="M33" i="5"/>
  <c r="AQ33" i="7"/>
  <c r="N33" i="5"/>
  <c r="B34" i="7"/>
  <c r="H34" i="7"/>
  <c r="I34" i="7"/>
  <c r="M34" i="7"/>
  <c r="R34" i="7"/>
  <c r="U34" i="7"/>
  <c r="V34" i="7"/>
  <c r="X34" i="7"/>
  <c r="G34" i="5"/>
  <c r="AC34" i="7"/>
  <c r="I34" i="5"/>
  <c r="AE34" i="7"/>
  <c r="AG34" i="7"/>
  <c r="AI34" i="7"/>
  <c r="AN34" i="7"/>
  <c r="M34" i="5"/>
  <c r="AQ34" i="7"/>
  <c r="N34" i="5"/>
  <c r="D34" i="5" s="1"/>
  <c r="C34" i="5" s="1"/>
  <c r="B35" i="7"/>
  <c r="H35" i="7"/>
  <c r="I35" i="7"/>
  <c r="M35" i="7"/>
  <c r="R35" i="7"/>
  <c r="U35" i="7"/>
  <c r="V35" i="7"/>
  <c r="X35" i="7"/>
  <c r="G35" i="5"/>
  <c r="AC35" i="7"/>
  <c r="AE35" i="7"/>
  <c r="AG35" i="7"/>
  <c r="AI35" i="7"/>
  <c r="AN35" i="7"/>
  <c r="M35" i="5"/>
  <c r="AQ35" i="7"/>
  <c r="N35" i="5"/>
  <c r="D35" i="5" s="1"/>
  <c r="C35" i="5" s="1"/>
  <c r="B36" i="7"/>
  <c r="H36" i="7"/>
  <c r="I36" i="7"/>
  <c r="M36" i="7"/>
  <c r="R36" i="7"/>
  <c r="U36" i="7"/>
  <c r="E36" i="5"/>
  <c r="V36" i="7"/>
  <c r="X36" i="7"/>
  <c r="G36" i="5"/>
  <c r="AC36" i="7"/>
  <c r="I36" i="5"/>
  <c r="AE36" i="7"/>
  <c r="AG36" i="7"/>
  <c r="AI36" i="7"/>
  <c r="AN36" i="7"/>
  <c r="M36" i="5"/>
  <c r="AQ36" i="7"/>
  <c r="N36" i="5"/>
  <c r="D36" i="5" s="1"/>
  <c r="C36" i="5" s="1"/>
  <c r="B37" i="7"/>
  <c r="H37" i="7"/>
  <c r="I37" i="7"/>
  <c r="M37" i="7"/>
  <c r="R37" i="7"/>
  <c r="U37" i="7"/>
  <c r="V37" i="7"/>
  <c r="X37" i="7"/>
  <c r="G37" i="5"/>
  <c r="AC37" i="7"/>
  <c r="AE37" i="7"/>
  <c r="AG37" i="7"/>
  <c r="AI37" i="7"/>
  <c r="AN37" i="7"/>
  <c r="AQ37" i="7"/>
  <c r="B38" i="7"/>
  <c r="H38" i="7"/>
  <c r="I38" i="7"/>
  <c r="M38" i="7"/>
  <c r="R38" i="7"/>
  <c r="U38" i="7"/>
  <c r="V38" i="7"/>
  <c r="X38" i="7"/>
  <c r="AC38" i="7"/>
  <c r="AE38" i="7"/>
  <c r="AG38" i="7"/>
  <c r="AI38" i="7"/>
  <c r="AN38" i="7"/>
  <c r="AQ38" i="7"/>
  <c r="B39" i="7"/>
  <c r="H39" i="7"/>
  <c r="I39" i="7"/>
  <c r="M39" i="7"/>
  <c r="R39" i="7"/>
  <c r="U39" i="7"/>
  <c r="V39" i="7"/>
  <c r="X39" i="7"/>
  <c r="G39" i="5"/>
  <c r="AC39" i="7"/>
  <c r="I39" i="5"/>
  <c r="AE39" i="7"/>
  <c r="AG39" i="7"/>
  <c r="AI39" i="7"/>
  <c r="AN39" i="7"/>
  <c r="AQ39" i="7"/>
  <c r="N39" i="5"/>
  <c r="B40" i="7"/>
  <c r="H40" i="7"/>
  <c r="I40" i="7"/>
  <c r="M40" i="7"/>
  <c r="R40" i="7"/>
  <c r="U40" i="7"/>
  <c r="V40" i="7"/>
  <c r="X40" i="7"/>
  <c r="G40" i="5"/>
  <c r="AC40" i="7"/>
  <c r="I40" i="5"/>
  <c r="AE40" i="7"/>
  <c r="AG40" i="7"/>
  <c r="AI40" i="7"/>
  <c r="AN40" i="7"/>
  <c r="AQ40" i="7"/>
  <c r="B41" i="7"/>
  <c r="H41" i="7"/>
  <c r="I41" i="7"/>
  <c r="M41" i="7"/>
  <c r="R41" i="7"/>
  <c r="U41" i="7"/>
  <c r="V41" i="7"/>
  <c r="X41" i="7"/>
  <c r="G41" i="5"/>
  <c r="AC41" i="7"/>
  <c r="I41" i="5"/>
  <c r="AE41" i="7"/>
  <c r="AG41" i="7"/>
  <c r="AI41" i="7"/>
  <c r="AN41" i="7"/>
  <c r="AQ41" i="7"/>
  <c r="N41" i="5"/>
  <c r="B42" i="7"/>
  <c r="H42" i="7"/>
  <c r="I42" i="7"/>
  <c r="M42" i="7"/>
  <c r="R42" i="7"/>
  <c r="U42" i="7"/>
  <c r="V42" i="7"/>
  <c r="X42" i="7"/>
  <c r="G42" i="5"/>
  <c r="AC42" i="7"/>
  <c r="I42" i="5"/>
  <c r="AE42" i="7"/>
  <c r="AG42" i="7"/>
  <c r="AI42" i="7"/>
  <c r="AN42" i="7"/>
  <c r="AQ42" i="7"/>
  <c r="N42" i="5"/>
  <c r="B43" i="7"/>
  <c r="H43" i="7"/>
  <c r="I43" i="7"/>
  <c r="M43" i="7"/>
  <c r="R43" i="7"/>
  <c r="U43" i="7"/>
  <c r="V43" i="7"/>
  <c r="X43" i="7"/>
  <c r="G43" i="5"/>
  <c r="AC43" i="7"/>
  <c r="I43" i="5"/>
  <c r="AE43" i="7"/>
  <c r="AG43" i="7"/>
  <c r="K43" i="5"/>
  <c r="AI43" i="7"/>
  <c r="AN43" i="7"/>
  <c r="AQ43" i="7"/>
  <c r="N43" i="5"/>
  <c r="B44" i="7"/>
  <c r="H44" i="7"/>
  <c r="I44" i="7"/>
  <c r="M44" i="7"/>
  <c r="R44" i="7"/>
  <c r="U44" i="7"/>
  <c r="V44" i="7"/>
  <c r="X44" i="7"/>
  <c r="G44" i="5"/>
  <c r="AC44" i="7"/>
  <c r="AE44" i="7"/>
  <c r="AG44" i="7"/>
  <c r="AI44" i="7"/>
  <c r="AN44" i="7"/>
  <c r="M44" i="5"/>
  <c r="AQ44" i="7"/>
  <c r="N44" i="5"/>
  <c r="D44" i="5" s="1"/>
  <c r="B45" i="7"/>
  <c r="H45" i="7"/>
  <c r="I45" i="7"/>
  <c r="M45" i="7"/>
  <c r="R45" i="7"/>
  <c r="U45" i="7"/>
  <c r="V45" i="7"/>
  <c r="X45" i="7"/>
  <c r="G45" i="5"/>
  <c r="AC45" i="7"/>
  <c r="AE45" i="7"/>
  <c r="AG45" i="7"/>
  <c r="AI45" i="7"/>
  <c r="AN45" i="7"/>
  <c r="M45" i="5"/>
  <c r="AQ45" i="7"/>
  <c r="B46" i="7"/>
  <c r="H46" i="7"/>
  <c r="I46" i="7"/>
  <c r="O46" i="5"/>
  <c r="M46" i="7"/>
  <c r="R46" i="7"/>
  <c r="U46" i="7"/>
  <c r="V46" i="7"/>
  <c r="X46" i="7"/>
  <c r="G46" i="5"/>
  <c r="AC46" i="7"/>
  <c r="AE46" i="7"/>
  <c r="AG46" i="7"/>
  <c r="AI46" i="7"/>
  <c r="AN46" i="7"/>
  <c r="M46" i="5"/>
  <c r="AQ46" i="7"/>
  <c r="B47" i="7"/>
  <c r="H47" i="7"/>
  <c r="I47" i="7"/>
  <c r="M47" i="7"/>
  <c r="R47" i="7"/>
  <c r="U47" i="7"/>
  <c r="V47" i="7"/>
  <c r="X47" i="7"/>
  <c r="AC47" i="7"/>
  <c r="I47" i="5"/>
  <c r="AE47" i="7"/>
  <c r="AG47" i="7"/>
  <c r="AI47" i="7"/>
  <c r="AN47" i="7"/>
  <c r="AQ47" i="7"/>
  <c r="B48" i="7"/>
  <c r="H48" i="7"/>
  <c r="I48" i="7"/>
  <c r="M48" i="7"/>
  <c r="R48" i="7"/>
  <c r="U48" i="7"/>
  <c r="E48" i="5"/>
  <c r="V48" i="7"/>
  <c r="X48" i="7"/>
  <c r="AC48" i="7"/>
  <c r="I48" i="5"/>
  <c r="AE48" i="7"/>
  <c r="AG48" i="7"/>
  <c r="AI48" i="7"/>
  <c r="AN48" i="7"/>
  <c r="AQ48" i="7"/>
  <c r="B49" i="7"/>
  <c r="H49" i="7"/>
  <c r="I49" i="7"/>
  <c r="M49" i="7"/>
  <c r="R49" i="7"/>
  <c r="U49" i="7"/>
  <c r="E49" i="5"/>
  <c r="V49" i="7"/>
  <c r="X49" i="7"/>
  <c r="G49" i="5"/>
  <c r="AC49" i="7"/>
  <c r="I49" i="5"/>
  <c r="AE49" i="7"/>
  <c r="AG49" i="7"/>
  <c r="AI49" i="7"/>
  <c r="AN49" i="7"/>
  <c r="AQ49" i="7"/>
  <c r="N49" i="5"/>
  <c r="B50" i="7"/>
  <c r="H50" i="7"/>
  <c r="I50" i="7"/>
  <c r="M50" i="7"/>
  <c r="R50" i="7"/>
  <c r="U50" i="7"/>
  <c r="V50" i="7"/>
  <c r="X50" i="7"/>
  <c r="AC50" i="7"/>
  <c r="I50" i="5"/>
  <c r="AE50" i="7"/>
  <c r="AG50" i="7"/>
  <c r="AI50" i="7"/>
  <c r="AN50" i="7"/>
  <c r="AQ50" i="7"/>
  <c r="N50" i="5"/>
  <c r="B51" i="7"/>
  <c r="H51" i="7"/>
  <c r="I51" i="7"/>
  <c r="M51" i="7"/>
  <c r="R51" i="7"/>
  <c r="U51" i="7"/>
  <c r="V51" i="7"/>
  <c r="X51" i="7"/>
  <c r="G51" i="5"/>
  <c r="AC51" i="7"/>
  <c r="I51" i="5"/>
  <c r="AE51" i="7"/>
  <c r="AG51" i="7"/>
  <c r="AI51" i="7"/>
  <c r="AN51" i="7"/>
  <c r="AQ51" i="7"/>
  <c r="B52" i="7"/>
  <c r="H52" i="7"/>
  <c r="I52" i="7"/>
  <c r="M52" i="7"/>
  <c r="R52" i="7"/>
  <c r="U52" i="7"/>
  <c r="V52" i="7"/>
  <c r="X52" i="7"/>
  <c r="G52" i="5"/>
  <c r="AC52" i="7"/>
  <c r="I52" i="5"/>
  <c r="AE52" i="7"/>
  <c r="AG52" i="7"/>
  <c r="AI52" i="7"/>
  <c r="AN52" i="7"/>
  <c r="M52" i="5"/>
  <c r="AQ52" i="7"/>
  <c r="N52" i="5"/>
  <c r="D52" i="5" s="1"/>
  <c r="C52" i="5" s="1"/>
  <c r="B53" i="7"/>
  <c r="H53" i="7"/>
  <c r="I53" i="7"/>
  <c r="M53" i="7"/>
  <c r="R53" i="7"/>
  <c r="U53" i="7"/>
  <c r="V53" i="7"/>
  <c r="X53" i="7"/>
  <c r="G53" i="5"/>
  <c r="AC53" i="7"/>
  <c r="AE53" i="7"/>
  <c r="AG53" i="7"/>
  <c r="AI53" i="7"/>
  <c r="AN53" i="7"/>
  <c r="M53" i="5"/>
  <c r="AQ53" i="7"/>
  <c r="N53" i="5"/>
  <c r="B54" i="7"/>
  <c r="H54" i="7"/>
  <c r="I54" i="7"/>
  <c r="M54" i="7"/>
  <c r="R54" i="7"/>
  <c r="U54" i="7"/>
  <c r="V54" i="7"/>
  <c r="X54" i="7"/>
  <c r="G54" i="5"/>
  <c r="AC54" i="7"/>
  <c r="I54" i="5"/>
  <c r="AE54" i="7"/>
  <c r="AG54" i="7"/>
  <c r="K54" i="5"/>
  <c r="AI54" i="7"/>
  <c r="AN54" i="7"/>
  <c r="M54" i="5"/>
  <c r="AQ54" i="7"/>
  <c r="N54" i="5"/>
  <c r="D54" i="5" s="1"/>
  <c r="B55" i="7"/>
  <c r="H55" i="7"/>
  <c r="B55" i="5"/>
  <c r="I55" i="7"/>
  <c r="M55" i="7"/>
  <c r="R55" i="7"/>
  <c r="U55" i="7"/>
  <c r="V55" i="7"/>
  <c r="X55" i="7"/>
  <c r="G55" i="5"/>
  <c r="AC55" i="7"/>
  <c r="I55" i="5"/>
  <c r="AE55" i="7"/>
  <c r="J55" i="5"/>
  <c r="AG55" i="7"/>
  <c r="K55" i="5"/>
  <c r="AI55" i="7"/>
  <c r="AN55" i="7"/>
  <c r="M55" i="5"/>
  <c r="AQ55" i="7"/>
  <c r="N55" i="5"/>
  <c r="B56" i="7"/>
  <c r="H56" i="7"/>
  <c r="I56" i="7"/>
  <c r="M56" i="7"/>
  <c r="R56" i="7"/>
  <c r="U56" i="7"/>
  <c r="V56" i="7"/>
  <c r="X56" i="7"/>
  <c r="AC56" i="7"/>
  <c r="I56" i="5"/>
  <c r="AE56" i="7"/>
  <c r="AG56" i="7"/>
  <c r="K56" i="5"/>
  <c r="AI56" i="7"/>
  <c r="AN56" i="7"/>
  <c r="M56" i="5"/>
  <c r="AQ56" i="7"/>
  <c r="N56" i="5"/>
  <c r="D56" i="5" s="1"/>
  <c r="B57" i="7"/>
  <c r="H57" i="7"/>
  <c r="I57" i="7"/>
  <c r="M57" i="7"/>
  <c r="R57" i="7"/>
  <c r="U57" i="7"/>
  <c r="V57" i="7"/>
  <c r="X57" i="7"/>
  <c r="G57" i="5"/>
  <c r="AC57" i="7"/>
  <c r="I57" i="5"/>
  <c r="AE57" i="7"/>
  <c r="AG57" i="7"/>
  <c r="AI57" i="7"/>
  <c r="AN57" i="7"/>
  <c r="M57" i="5"/>
  <c r="AQ57" i="7"/>
  <c r="B58" i="7"/>
  <c r="H58" i="7"/>
  <c r="I58" i="7"/>
  <c r="M58" i="7"/>
  <c r="R58" i="7"/>
  <c r="U58" i="7"/>
  <c r="E58" i="5"/>
  <c r="V58" i="7"/>
  <c r="X58" i="7"/>
  <c r="AC58" i="7"/>
  <c r="I58" i="5"/>
  <c r="AE58" i="7"/>
  <c r="AG58" i="7"/>
  <c r="AI58" i="7"/>
  <c r="AN58" i="7"/>
  <c r="M58" i="5"/>
  <c r="AQ58" i="7"/>
  <c r="N58" i="5"/>
  <c r="D58" i="5" s="1"/>
  <c r="C58" i="5" s="1"/>
  <c r="B59" i="7"/>
  <c r="H59" i="7"/>
  <c r="I59" i="7"/>
  <c r="M59" i="7"/>
  <c r="R59" i="7"/>
  <c r="U59" i="7"/>
  <c r="E59" i="5"/>
  <c r="V59" i="7"/>
  <c r="X59" i="7"/>
  <c r="AC59" i="7"/>
  <c r="I59" i="5"/>
  <c r="AE59" i="7"/>
  <c r="AG59" i="7"/>
  <c r="AI59" i="7"/>
  <c r="AN59" i="7"/>
  <c r="M59" i="5"/>
  <c r="AQ59" i="7"/>
  <c r="N59" i="5"/>
  <c r="D59" i="5" s="1"/>
  <c r="B60" i="7"/>
  <c r="H60" i="7"/>
  <c r="I60" i="7"/>
  <c r="M60" i="7"/>
  <c r="R60" i="7"/>
  <c r="U60" i="7"/>
  <c r="V60" i="7"/>
  <c r="X60" i="7"/>
  <c r="AC60" i="7"/>
  <c r="I60" i="5"/>
  <c r="AE60" i="7"/>
  <c r="AG60" i="7"/>
  <c r="AI60" i="7"/>
  <c r="AN60" i="7"/>
  <c r="M60" i="5"/>
  <c r="AQ60" i="7"/>
  <c r="N60" i="5"/>
  <c r="D60" i="5" s="1"/>
  <c r="B61" i="7"/>
  <c r="H61" i="7"/>
  <c r="I61" i="7"/>
  <c r="M61" i="7"/>
  <c r="R61" i="7"/>
  <c r="U61" i="7"/>
  <c r="E61" i="5"/>
  <c r="V61" i="7"/>
  <c r="X61" i="7"/>
  <c r="AC61" i="7"/>
  <c r="I61" i="5"/>
  <c r="AE61" i="7"/>
  <c r="AG61" i="7"/>
  <c r="K61" i="5"/>
  <c r="AI61" i="7"/>
  <c r="AN61" i="7"/>
  <c r="M61" i="5"/>
  <c r="AQ61" i="7"/>
  <c r="N61" i="5"/>
  <c r="D61" i="5" s="1"/>
  <c r="F61" i="5" l="1"/>
  <c r="F60" i="5"/>
  <c r="F59" i="5"/>
  <c r="B58" i="5"/>
  <c r="L58" i="5"/>
  <c r="O58" i="5" s="1"/>
  <c r="G58" i="5" s="1"/>
  <c r="H58" i="5" s="1"/>
  <c r="K58" i="5" s="1"/>
  <c r="F58" i="5"/>
  <c r="L57" i="5"/>
  <c r="O57" i="5"/>
  <c r="H57" i="5" s="1"/>
  <c r="K57" i="5" s="1"/>
  <c r="C57" i="5"/>
  <c r="E57" i="5"/>
  <c r="F56" i="5"/>
  <c r="L56" i="5"/>
  <c r="F55" i="5"/>
  <c r="C55" i="5"/>
  <c r="E55" i="5"/>
  <c r="F54" i="5"/>
  <c r="O54" i="5"/>
  <c r="L54" i="5" s="1"/>
  <c r="E54" i="5"/>
  <c r="D53" i="5"/>
  <c r="F53" i="5"/>
  <c r="O53" i="5"/>
  <c r="L53" i="5" s="1"/>
  <c r="H53" i="5" s="1"/>
  <c r="E53" i="5"/>
  <c r="B52" i="5"/>
  <c r="J52" i="5" s="1"/>
  <c r="L52" i="5"/>
  <c r="F52" i="5"/>
  <c r="O52" i="5"/>
  <c r="H52" i="5" s="1"/>
  <c r="K52" i="5" s="1"/>
  <c r="E52" i="5"/>
  <c r="E51" i="5"/>
  <c r="M50" i="5"/>
  <c r="C49" i="5"/>
  <c r="E46" i="5"/>
  <c r="O45" i="5"/>
  <c r="L45" i="5" s="1"/>
  <c r="H45" i="5" s="1"/>
  <c r="C45" i="5"/>
  <c r="E45" i="5"/>
  <c r="F44" i="5"/>
  <c r="O44" i="5"/>
  <c r="L44" i="5" s="1"/>
  <c r="E44" i="5"/>
  <c r="M43" i="5"/>
  <c r="O43" i="5"/>
  <c r="E43" i="5"/>
  <c r="O42" i="5"/>
  <c r="C42" i="5"/>
  <c r="E42" i="5"/>
  <c r="O41" i="5"/>
  <c r="C41" i="5"/>
  <c r="E41" i="5"/>
  <c r="E40" i="5"/>
  <c r="F39" i="5"/>
  <c r="C39" i="5"/>
  <c r="E39" i="5"/>
  <c r="E37" i="5"/>
  <c r="B36" i="5"/>
  <c r="J36" i="5" s="1"/>
  <c r="L36" i="5"/>
  <c r="F36" i="5"/>
  <c r="H36" i="5"/>
  <c r="K36" i="5" s="1"/>
  <c r="O36" i="5"/>
  <c r="B35" i="5"/>
  <c r="J35" i="5" s="1"/>
  <c r="L35" i="5"/>
  <c r="F35" i="5"/>
  <c r="H35" i="5"/>
  <c r="O35" i="5"/>
  <c r="E35" i="5"/>
  <c r="B34" i="5"/>
  <c r="J34" i="5" s="1"/>
  <c r="L34" i="5"/>
  <c r="F34" i="5"/>
  <c r="H34" i="5"/>
  <c r="K34" i="5" s="1"/>
  <c r="O34" i="5"/>
  <c r="E34" i="5"/>
  <c r="F33" i="5"/>
  <c r="C33" i="5"/>
  <c r="E33" i="5"/>
  <c r="C32" i="5"/>
  <c r="E32" i="5"/>
  <c r="C31" i="5"/>
  <c r="E31" i="5"/>
  <c r="M30" i="5"/>
  <c r="O30" i="5"/>
  <c r="C30" i="5"/>
  <c r="B30" i="5" s="1"/>
  <c r="J30" i="5" s="1"/>
  <c r="E30" i="5"/>
  <c r="E29" i="5"/>
  <c r="C28" i="5"/>
  <c r="D27" i="5"/>
  <c r="E26" i="5"/>
  <c r="B24" i="5"/>
  <c r="L24" i="5"/>
  <c r="F24" i="5"/>
  <c r="F22" i="5"/>
  <c r="F21" i="5"/>
  <c r="O21" i="5"/>
  <c r="C21" i="5"/>
  <c r="E21" i="5"/>
  <c r="B20" i="5"/>
  <c r="J20" i="5" s="1"/>
  <c r="L20" i="5"/>
  <c r="F20" i="5"/>
  <c r="H20" i="5"/>
  <c r="E20" i="5"/>
  <c r="B19" i="5"/>
  <c r="J19" i="5" s="1"/>
  <c r="L19" i="5"/>
  <c r="F19" i="5"/>
  <c r="H19" i="5"/>
  <c r="O19" i="5"/>
  <c r="E19" i="5"/>
  <c r="D18" i="5"/>
  <c r="C18" i="5" s="1"/>
  <c r="F18" i="5"/>
  <c r="E18" i="5"/>
  <c r="E17" i="5"/>
  <c r="M16" i="5"/>
  <c r="F16" i="5" s="1"/>
  <c r="F15" i="5"/>
  <c r="F14" i="5"/>
  <c r="D13" i="5"/>
  <c r="D12" i="5"/>
  <c r="N12" i="5" s="1"/>
  <c r="F12" i="5"/>
  <c r="L12" i="5"/>
  <c r="F10" i="5"/>
  <c r="C9" i="5"/>
  <c r="E9" i="5"/>
  <c r="O8" i="5"/>
  <c r="C8" i="5"/>
  <c r="E8" i="5"/>
  <c r="O7" i="5"/>
  <c r="C7" i="5"/>
  <c r="E7" i="5"/>
  <c r="F6" i="5"/>
  <c r="C6" i="5"/>
  <c r="E6" i="5"/>
  <c r="F5" i="5"/>
  <c r="C5" i="5"/>
  <c r="F4" i="5"/>
  <c r="B5" i="5" l="1"/>
  <c r="J5" i="5" s="1"/>
  <c r="L5" i="5"/>
  <c r="D5" i="5"/>
  <c r="B6" i="5"/>
  <c r="J6" i="5" s="1"/>
  <c r="L6" i="5"/>
  <c r="D6" i="5"/>
  <c r="B7" i="5"/>
  <c r="J7" i="5" s="1"/>
  <c r="D7" i="5"/>
  <c r="N7" i="5" s="1"/>
  <c r="F7" i="5" s="1"/>
  <c r="L7" i="5"/>
  <c r="H7" i="5" s="1"/>
  <c r="B8" i="5"/>
  <c r="J8" i="5" s="1"/>
  <c r="D8" i="5"/>
  <c r="N8" i="5" s="1"/>
  <c r="F8" i="5" s="1"/>
  <c r="L8" i="5"/>
  <c r="H8" i="5" s="1"/>
  <c r="B9" i="5"/>
  <c r="J9" i="5" s="1"/>
  <c r="L9" i="5"/>
  <c r="H9" i="5" s="1"/>
  <c r="D9" i="5"/>
  <c r="N9" i="5" s="1"/>
  <c r="F9" i="5" s="1"/>
  <c r="H12" i="5"/>
  <c r="O12" i="5"/>
  <c r="N13" i="5"/>
  <c r="B18" i="5"/>
  <c r="J18" i="5" s="1"/>
  <c r="L18" i="5"/>
  <c r="B21" i="5"/>
  <c r="J21" i="5" s="1"/>
  <c r="D21" i="5"/>
  <c r="L21" i="5"/>
  <c r="H21" i="5" s="1"/>
  <c r="H24" i="5"/>
  <c r="O24" i="5"/>
  <c r="N27" i="5"/>
  <c r="B28" i="5"/>
  <c r="J28" i="5" s="1"/>
  <c r="D28" i="5"/>
  <c r="L30" i="5"/>
  <c r="H30" i="5" s="1"/>
  <c r="K30" i="5" s="1"/>
  <c r="F30" i="5"/>
  <c r="D30" i="5"/>
  <c r="B31" i="5"/>
  <c r="J31" i="5" s="1"/>
  <c r="L31" i="5"/>
  <c r="N31" i="5"/>
  <c r="B32" i="5"/>
  <c r="J32" i="5" s="1"/>
  <c r="L32" i="5"/>
  <c r="N32" i="5"/>
  <c r="B33" i="5"/>
  <c r="J33" i="5" s="1"/>
  <c r="L33" i="5"/>
  <c r="D33" i="5"/>
  <c r="I35" i="5"/>
  <c r="K35" i="5"/>
  <c r="B39" i="5"/>
  <c r="J39" i="5" s="1"/>
  <c r="L39" i="5"/>
  <c r="D39" i="5"/>
  <c r="M39" i="5" s="1"/>
  <c r="B41" i="5"/>
  <c r="J41" i="5" s="1"/>
  <c r="D41" i="5"/>
  <c r="L41" i="5"/>
  <c r="H41" i="5" s="1"/>
  <c r="K41" i="5" s="1"/>
  <c r="B42" i="5"/>
  <c r="J42" i="5" s="1"/>
  <c r="D42" i="5"/>
  <c r="M42" i="5" s="1"/>
  <c r="F42" i="5" s="1"/>
  <c r="L42" i="5"/>
  <c r="H42" i="5" s="1"/>
  <c r="K42" i="5" s="1"/>
  <c r="F43" i="5"/>
  <c r="D43" i="5"/>
  <c r="C43" i="5" s="1"/>
  <c r="C44" i="5"/>
  <c r="B44" i="5" s="1"/>
  <c r="J44" i="5" s="1"/>
  <c r="H44" i="5"/>
  <c r="B45" i="5"/>
  <c r="J45" i="5" s="1"/>
  <c r="N45" i="5"/>
  <c r="I45" i="5"/>
  <c r="K45" i="5"/>
  <c r="B49" i="5"/>
  <c r="J49" i="5" s="1"/>
  <c r="D49" i="5"/>
  <c r="F50" i="5"/>
  <c r="D50" i="5"/>
  <c r="I53" i="5"/>
  <c r="K53" i="5"/>
  <c r="C53" i="5"/>
  <c r="B53" i="5" s="1"/>
  <c r="J53" i="5" s="1"/>
  <c r="C54" i="5"/>
  <c r="B54" i="5" s="1"/>
  <c r="J54" i="5" s="1"/>
  <c r="H54" i="5"/>
  <c r="L55" i="5"/>
  <c r="D55" i="5"/>
  <c r="O56" i="5"/>
  <c r="H56" i="5" s="1"/>
  <c r="G56" i="5" s="1"/>
  <c r="B57" i="5"/>
  <c r="J57" i="5" s="1"/>
  <c r="N57" i="5"/>
  <c r="J58" i="5"/>
  <c r="D57" i="5" l="1"/>
  <c r="F57" i="5"/>
  <c r="E56" i="5"/>
  <c r="C56" i="5"/>
  <c r="B56" i="5" s="1"/>
  <c r="J56" i="5" s="1"/>
  <c r="O55" i="5"/>
  <c r="H55" i="5" s="1"/>
  <c r="L49" i="5"/>
  <c r="D45" i="5"/>
  <c r="F45" i="5"/>
  <c r="I44" i="5"/>
  <c r="K44" i="5"/>
  <c r="B43" i="5"/>
  <c r="J43" i="5" s="1"/>
  <c r="L43" i="5"/>
  <c r="H43" i="5" s="1"/>
  <c r="M41" i="5"/>
  <c r="F41" i="5" s="1"/>
  <c r="O39" i="5"/>
  <c r="H39" i="5" s="1"/>
  <c r="K39" i="5" s="1"/>
  <c r="H33" i="5"/>
  <c r="K33" i="5" s="1"/>
  <c r="O33" i="5"/>
  <c r="D32" i="5"/>
  <c r="F32" i="5"/>
  <c r="H32" i="5"/>
  <c r="K32" i="5" s="1"/>
  <c r="O32" i="5"/>
  <c r="D31" i="5"/>
  <c r="F31" i="5"/>
  <c r="H31" i="5"/>
  <c r="K31" i="5" s="1"/>
  <c r="O31" i="5"/>
  <c r="N28" i="5"/>
  <c r="F27" i="5"/>
  <c r="C27" i="5"/>
  <c r="G24" i="5"/>
  <c r="J24" i="5" s="1"/>
  <c r="K24" i="5"/>
  <c r="H18" i="5"/>
  <c r="I18" i="5" s="1"/>
  <c r="O18" i="5"/>
  <c r="F13" i="5"/>
  <c r="C13" i="5"/>
  <c r="G12" i="5"/>
  <c r="I12" i="5"/>
  <c r="H6" i="5"/>
  <c r="I6" i="5" s="1"/>
  <c r="O6" i="5"/>
  <c r="H5" i="5"/>
  <c r="O5" i="5"/>
  <c r="E12" i="5" l="1"/>
  <c r="J12" i="5"/>
  <c r="B13" i="5"/>
  <c r="L13" i="5"/>
  <c r="B27" i="5"/>
  <c r="L27" i="5"/>
  <c r="O27" i="5" s="1"/>
  <c r="G27" i="5" s="1"/>
  <c r="F28" i="5"/>
  <c r="M28" i="5"/>
  <c r="L28" i="5" s="1"/>
  <c r="O49" i="5"/>
  <c r="H49" i="5" s="1"/>
  <c r="K49" i="5" s="1"/>
  <c r="M49" i="5"/>
  <c r="F49" i="5" s="1"/>
  <c r="H28" i="5" l="1"/>
  <c r="O28" i="5"/>
  <c r="H27" i="5"/>
  <c r="K27" i="5" s="1"/>
  <c r="E27" i="5"/>
  <c r="J27" i="5"/>
  <c r="H13" i="5"/>
  <c r="O13" i="5"/>
  <c r="G13" i="5" l="1"/>
  <c r="I28" i="5"/>
  <c r="K28" i="5"/>
  <c r="E13" i="5" l="1"/>
  <c r="J13" i="5"/>
  <c r="J46" i="5"/>
  <c r="B46" i="5"/>
  <c r="K47" i="5"/>
  <c r="H47" i="5"/>
  <c r="E47" i="5"/>
  <c r="J16" i="5"/>
  <c r="B16" i="5"/>
  <c r="F48" i="5"/>
  <c r="M48" i="5"/>
  <c r="D48" i="5"/>
  <c r="N48" i="5"/>
  <c r="J15" i="5"/>
  <c r="B15" i="5"/>
  <c r="J11" i="5"/>
  <c r="B11" i="5"/>
  <c r="I3" i="5"/>
  <c r="H3" i="5"/>
  <c r="E3" i="5"/>
  <c r="K60" i="5"/>
  <c r="H60" i="5"/>
  <c r="E60" i="5"/>
  <c r="K23" i="5"/>
  <c r="H23" i="5"/>
  <c r="E23" i="5"/>
  <c r="J59" i="5"/>
  <c r="B59" i="5"/>
  <c r="J3" i="5"/>
  <c r="B3" i="5"/>
  <c r="E11" i="5"/>
  <c r="G11" i="5"/>
  <c r="H11" i="5"/>
  <c r="I11" i="5"/>
  <c r="L11" i="5"/>
  <c r="O11" i="5"/>
  <c r="K50" i="5"/>
  <c r="H50" i="5"/>
  <c r="E50" i="5"/>
  <c r="J40" i="5"/>
  <c r="B40" i="5"/>
  <c r="K4" i="5"/>
  <c r="H4" i="5"/>
  <c r="E4" i="5"/>
  <c r="I37" i="5"/>
  <c r="H37" i="5"/>
  <c r="K37" i="5"/>
  <c r="L37" i="5"/>
  <c r="O37" i="5"/>
  <c r="K16" i="5"/>
  <c r="H16" i="5"/>
  <c r="C16" i="5"/>
  <c r="L16" i="5"/>
  <c r="O16" i="5"/>
  <c r="G16" i="5"/>
  <c r="E16" i="5"/>
  <c r="E38" i="5"/>
  <c r="K38" i="5"/>
  <c r="L38" i="5"/>
  <c r="O38" i="5"/>
  <c r="G38" i="5"/>
  <c r="H38" i="5"/>
  <c r="I38" i="5"/>
  <c r="J2" i="5"/>
  <c r="B2" i="5"/>
  <c r="B37" i="5"/>
  <c r="J37" i="5"/>
  <c r="O26" i="5"/>
  <c r="L26" i="5"/>
  <c r="H26" i="5"/>
  <c r="K26" i="5"/>
  <c r="J29" i="5"/>
  <c r="B29" i="5"/>
  <c r="B26" i="5"/>
  <c r="J26" i="5"/>
  <c r="F3" i="5"/>
  <c r="N3" i="5"/>
  <c r="L3" i="5"/>
  <c r="O3" i="5"/>
  <c r="G3" i="5"/>
  <c r="C3" i="5"/>
  <c r="D3" i="5"/>
  <c r="N37" i="5"/>
  <c r="C37" i="5"/>
  <c r="D37" i="5"/>
  <c r="M37" i="5"/>
  <c r="F37" i="5"/>
  <c r="J61" i="5"/>
  <c r="B61" i="5"/>
  <c r="O14" i="5"/>
  <c r="F25" i="5"/>
  <c r="N25" i="5"/>
  <c r="D25" i="5"/>
  <c r="J50" i="5"/>
  <c r="L50" i="5"/>
  <c r="O50" i="5"/>
  <c r="G50" i="5"/>
  <c r="C50" i="5"/>
  <c r="B50" i="5"/>
  <c r="J51" i="5"/>
  <c r="B51" i="5"/>
  <c r="J60" i="5"/>
  <c r="L60" i="5"/>
  <c r="O60" i="5"/>
  <c r="G60" i="5"/>
  <c r="C60" i="5"/>
  <c r="B60" i="5"/>
  <c r="D23" i="5"/>
  <c r="N23" i="5"/>
  <c r="F23" i="5"/>
  <c r="J17" i="5"/>
  <c r="B17" i="5"/>
  <c r="K40" i="5"/>
  <c r="H40" i="5"/>
  <c r="L40" i="5"/>
  <c r="O40" i="5"/>
  <c r="J14" i="5"/>
  <c r="B14" i="5"/>
  <c r="F29" i="5"/>
  <c r="G14" i="5"/>
  <c r="C14" i="5"/>
  <c r="L14" i="5"/>
  <c r="H14" i="5"/>
  <c r="K14" i="5"/>
  <c r="F47" i="5"/>
  <c r="M47" i="5"/>
  <c r="D47" i="5"/>
  <c r="N47" i="5"/>
  <c r="B25" i="5"/>
  <c r="J25" i="5"/>
  <c r="F2" i="5"/>
  <c r="N2" i="5"/>
  <c r="D2" i="5"/>
  <c r="C11" i="5"/>
  <c r="D11" i="5"/>
  <c r="N11" i="5"/>
  <c r="F11" i="5"/>
  <c r="F38" i="5"/>
  <c r="F51" i="5"/>
  <c r="C26" i="5"/>
  <c r="D26" i="5"/>
  <c r="N26" i="5"/>
  <c r="F26" i="5"/>
  <c r="E22" i="5"/>
  <c r="H22" i="5"/>
  <c r="E25" i="5"/>
  <c r="C25" i="5"/>
  <c r="L25" i="5"/>
  <c r="O25" i="5"/>
  <c r="G25" i="5"/>
  <c r="H25" i="5"/>
  <c r="K25" i="5"/>
  <c r="C59" i="5"/>
  <c r="L59" i="5"/>
  <c r="O59" i="5"/>
  <c r="G59" i="5"/>
  <c r="H59" i="5"/>
  <c r="K59" i="5"/>
  <c r="I2" i="5"/>
  <c r="H2" i="5"/>
  <c r="C2" i="5"/>
  <c r="L2" i="5"/>
  <c r="O2" i="5"/>
  <c r="G2" i="5"/>
  <c r="E2" i="5"/>
  <c r="L23" i="5"/>
  <c r="O23" i="5"/>
  <c r="G23" i="5"/>
  <c r="C23" i="5"/>
  <c r="B23" i="5"/>
  <c r="J23" i="5"/>
  <c r="B48" i="5"/>
  <c r="J48" i="5"/>
  <c r="L47" i="5"/>
  <c r="O47" i="5"/>
  <c r="G47" i="5"/>
  <c r="C47" i="5"/>
  <c r="B47" i="5"/>
  <c r="J47" i="5"/>
  <c r="L4" i="5"/>
  <c r="O4" i="5"/>
  <c r="G4" i="5"/>
  <c r="C4" i="5"/>
  <c r="B4" i="5"/>
  <c r="J4" i="5"/>
  <c r="H17" i="5"/>
  <c r="C17" i="5"/>
  <c r="L17" i="5"/>
  <c r="O17" i="5"/>
  <c r="D17" i="5"/>
  <c r="M17" i="5"/>
  <c r="N17" i="5"/>
  <c r="F17" i="5"/>
  <c r="J22" i="5"/>
  <c r="B22" i="5"/>
  <c r="L22" i="5"/>
  <c r="O22" i="5"/>
  <c r="G22" i="5"/>
  <c r="C22" i="5"/>
  <c r="D22" i="5"/>
  <c r="D10" i="5"/>
  <c r="B10" i="5"/>
  <c r="J10" i="5"/>
  <c r="C61" i="5"/>
  <c r="L61" i="5"/>
  <c r="O61" i="5"/>
  <c r="G61" i="5"/>
  <c r="H61" i="5"/>
  <c r="M38" i="5"/>
  <c r="C48" i="5"/>
  <c r="L48" i="5"/>
  <c r="O48" i="5"/>
  <c r="G48" i="5"/>
  <c r="H48" i="5"/>
  <c r="K48" i="5"/>
  <c r="E10" i="5"/>
  <c r="C10" i="5"/>
  <c r="L10" i="5"/>
  <c r="O10" i="5"/>
  <c r="G10" i="5"/>
  <c r="H10" i="5"/>
  <c r="M29" i="5"/>
  <c r="I46" i="5"/>
  <c r="H46" i="5"/>
  <c r="K46" i="5"/>
  <c r="E15" i="5"/>
  <c r="C15" i="5"/>
  <c r="L15" i="5"/>
  <c r="O15" i="5"/>
  <c r="G15" i="5"/>
  <c r="H15" i="5"/>
  <c r="K15" i="5"/>
  <c r="O29" i="5"/>
  <c r="D29" i="5"/>
  <c r="N29" i="5"/>
  <c r="C29" i="5"/>
  <c r="L29" i="5"/>
  <c r="H29" i="5"/>
  <c r="K29" i="5"/>
  <c r="O51" i="5"/>
  <c r="M51" i="5"/>
  <c r="D51" i="5"/>
  <c r="N51" i="5"/>
  <c r="C51" i="5"/>
  <c r="L51" i="5"/>
  <c r="H51" i="5"/>
  <c r="K51" i="5"/>
  <c r="L46" i="5"/>
  <c r="C46" i="5"/>
  <c r="D46" i="5"/>
  <c r="N46" i="5"/>
  <c r="F46" i="5"/>
  <c r="N40" i="5"/>
  <c r="C40" i="5"/>
  <c r="D40" i="5"/>
  <c r="M40" i="5"/>
  <c r="F40" i="5"/>
  <c r="D38" i="5"/>
  <c r="N38" i="5"/>
  <c r="C38" i="5"/>
  <c r="B38" i="5"/>
  <c r="J38" i="5"/>
</calcChain>
</file>

<file path=xl/sharedStrings.xml><?xml version="1.0" encoding="utf-8"?>
<sst xmlns="http://schemas.openxmlformats.org/spreadsheetml/2006/main" count="798" uniqueCount="61">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</sst>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0"/>
      <color rgb="FF000000"/>
      <name val="Liberation sans"/>
    </font>
    <font>
      <u/>
      <sz val="10"/>
      <color rgb="FF0000FF"/>
      <name val="Arial"/>
    </font>
    <font>
      <sz val="10"/>
      <color theme="1"/>
      <name val="Calibri"/>
    </font>
    <font>
      <sz val="10"/>
      <name val="Arial"/>
    </font>
    <font>
      <sz val="10"/>
      <color rgb="FF000000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O1000"/>
  <sheetViews>
    <sheetView workbookViewId="0">
      <selection activeCell="B3" sqref="B3"/>
    </sheetView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42370</v>
      </c>
      <c r="B2" s="3">
        <v>193.25023495081899</v>
      </c>
      <c r="C2" s="3">
        <v>468.64039940553897</v>
      </c>
      <c r="D2" s="3">
        <v>397.19454323764302</v>
      </c>
      <c r="E2" s="3">
        <v>199.79279454993301</v>
      </c>
      <c r="F2" s="3">
        <v>295.49002080566402</v>
      </c>
      <c r="G2" s="3">
        <v>47.037913403570201</v>
      </c>
      <c r="H2" s="3">
        <v>362.79290837378102</v>
      </c>
      <c r="I2" s="3">
        <v>422.63446539938701</v>
      </c>
      <c r="J2" s="3">
        <v>423.804187810401</v>
      </c>
      <c r="K2" s="4">
        <v>383.80952893487199</v>
      </c>
      <c r="L2" s="3">
        <v>597.04631027856897</v>
      </c>
      <c r="M2" s="3">
        <v>7.88398130298184</v>
      </c>
      <c r="N2" s="3">
        <v>47.445956539326602</v>
      </c>
      <c r="O2" s="3">
        <v>163.05483704185201</v>
      </c>
    </row>
    <row r="3" spans="1:15" ht="15.75" customHeight="1">
      <c r="A3" s="2">
        <v>42401</v>
      </c>
      <c r="B3" s="3">
        <v>127.95209307810801</v>
      </c>
      <c r="C3" s="3">
        <v>433.53469868081902</v>
      </c>
      <c r="D3" s="3">
        <v>382.83281910132399</v>
      </c>
      <c r="E3" s="3">
        <v>154.109673246326</v>
      </c>
      <c r="F3" s="3">
        <v>228.11925889675399</v>
      </c>
      <c r="G3" s="3">
        <v>37.848980046435003</v>
      </c>
      <c r="H3" s="3">
        <v>377.32644232858502</v>
      </c>
      <c r="I3" s="3">
        <v>450.580243700751</v>
      </c>
      <c r="J3" s="3">
        <v>391.37521098961997</v>
      </c>
      <c r="K3" s="4">
        <v>402.28280161418002</v>
      </c>
      <c r="L3" s="3">
        <v>618.40801868231995</v>
      </c>
      <c r="M3" s="3">
        <v>10.0085027072068</v>
      </c>
      <c r="N3" s="3">
        <v>41.472179557805099</v>
      </c>
      <c r="O3" s="3">
        <v>144.23443986497799</v>
      </c>
    </row>
    <row r="4" spans="1:15" ht="15.75" customHeight="1">
      <c r="A4" s="2">
        <v>42430</v>
      </c>
      <c r="B4" s="3">
        <v>127.57727306145399</v>
      </c>
      <c r="C4" s="3">
        <v>474.48985906773697</v>
      </c>
      <c r="D4" s="3">
        <v>465.924762778277</v>
      </c>
      <c r="E4" s="3">
        <v>140.90227486762799</v>
      </c>
      <c r="F4" s="3">
        <v>220.80014661866201</v>
      </c>
      <c r="G4" s="3">
        <v>47.290942545979497</v>
      </c>
      <c r="H4" s="3">
        <v>377.20893978915802</v>
      </c>
      <c r="I4" s="3">
        <v>503.23100585342502</v>
      </c>
      <c r="J4" s="3">
        <v>380.02790038245797</v>
      </c>
      <c r="K4" s="4">
        <v>438.73238075558902</v>
      </c>
      <c r="L4" s="3">
        <v>624.76025465421606</v>
      </c>
      <c r="M4" s="3">
        <v>10.164119765686101</v>
      </c>
      <c r="N4" s="3">
        <v>36.764315977902797</v>
      </c>
      <c r="O4" s="3">
        <v>156.857462143003</v>
      </c>
    </row>
    <row r="5" spans="1:15" ht="15.75" customHeight="1">
      <c r="A5" s="2">
        <v>42461</v>
      </c>
      <c r="B5" s="3">
        <v>80.076194471479496</v>
      </c>
      <c r="C5" s="3">
        <v>467.31229798640101</v>
      </c>
      <c r="D5" s="3">
        <v>366.26936642115999</v>
      </c>
      <c r="E5" s="3">
        <v>109.041713753458</v>
      </c>
      <c r="F5" s="3">
        <v>215.73529485207999</v>
      </c>
      <c r="G5" s="3">
        <v>32.860503597822003</v>
      </c>
      <c r="H5" s="3">
        <v>323.13629372411202</v>
      </c>
      <c r="I5" s="3">
        <v>499.69656758921599</v>
      </c>
      <c r="J5" s="3">
        <v>346.26444619550102</v>
      </c>
      <c r="K5" s="4">
        <v>443.70817639680303</v>
      </c>
      <c r="L5" s="3">
        <v>632.08810645774702</v>
      </c>
      <c r="M5" s="3">
        <v>10.5873909787177</v>
      </c>
      <c r="N5" s="3">
        <v>27.339668407861701</v>
      </c>
      <c r="O5" s="3">
        <v>135.91884657859299</v>
      </c>
    </row>
    <row r="6" spans="1:15" ht="15.75" customHeight="1">
      <c r="A6" s="2">
        <v>42491</v>
      </c>
      <c r="B6" s="3">
        <v>15.879666622914</v>
      </c>
      <c r="C6" s="3">
        <v>428.35309144232502</v>
      </c>
      <c r="D6" s="3">
        <v>336.55098424008901</v>
      </c>
      <c r="E6" s="3">
        <v>130.985950383984</v>
      </c>
      <c r="F6" s="3">
        <v>166.46591981299099</v>
      </c>
      <c r="G6" s="3">
        <v>19.3175982571655</v>
      </c>
      <c r="H6" s="3">
        <v>286.71284849893902</v>
      </c>
      <c r="I6" s="3">
        <v>510.56123130884902</v>
      </c>
      <c r="J6" s="3">
        <v>339.083153800594</v>
      </c>
      <c r="K6" s="4">
        <v>452.34006456728002</v>
      </c>
      <c r="L6" s="3">
        <v>660.52498290806295</v>
      </c>
      <c r="M6" s="3">
        <v>11.1567884932734</v>
      </c>
      <c r="N6" s="3">
        <v>20.366381451397999</v>
      </c>
      <c r="O6" s="3">
        <v>136.834799274136</v>
      </c>
    </row>
    <row r="7" spans="1:15" ht="15.75" customHeight="1">
      <c r="A7" s="2">
        <v>42522</v>
      </c>
      <c r="B7" s="3">
        <v>12.356345897090799</v>
      </c>
      <c r="C7" s="3">
        <v>457.14665166702599</v>
      </c>
      <c r="D7" s="3">
        <v>346.36378288004101</v>
      </c>
      <c r="E7" s="3">
        <v>193.499706767216</v>
      </c>
      <c r="F7" s="3">
        <v>131.93776413095401</v>
      </c>
      <c r="G7" s="3">
        <v>20.472282610111801</v>
      </c>
      <c r="H7" s="3">
        <v>312.676357519173</v>
      </c>
      <c r="I7" s="3">
        <v>550.947598966177</v>
      </c>
      <c r="J7" s="3">
        <v>316.26381941491098</v>
      </c>
      <c r="K7" s="4">
        <v>464.44811916193902</v>
      </c>
      <c r="L7" s="3">
        <v>652.81280000875597</v>
      </c>
      <c r="M7" s="3">
        <v>11.5671765714852</v>
      </c>
      <c r="N7" s="3">
        <v>17.1484458139034</v>
      </c>
      <c r="O7" s="3">
        <v>136.92845896619701</v>
      </c>
    </row>
    <row r="8" spans="1:15" ht="15.75" customHeight="1">
      <c r="A8" s="2">
        <v>42552</v>
      </c>
      <c r="B8" s="3">
        <v>10.505128378870801</v>
      </c>
      <c r="C8" s="3">
        <v>444.270684339669</v>
      </c>
      <c r="D8" s="3">
        <v>362.21292986651599</v>
      </c>
      <c r="E8" s="3">
        <v>257.37725947756201</v>
      </c>
      <c r="F8" s="3">
        <v>93.839563872506204</v>
      </c>
      <c r="G8" s="3">
        <v>26.5548736449953</v>
      </c>
      <c r="H8" s="3">
        <v>266.75065699866099</v>
      </c>
      <c r="I8" s="3">
        <v>533.66293018583804</v>
      </c>
      <c r="J8" s="3">
        <v>360.33580819264301</v>
      </c>
      <c r="K8" s="4">
        <v>485.57396025253701</v>
      </c>
      <c r="L8" s="3">
        <v>592.50710925975704</v>
      </c>
      <c r="M8" s="3">
        <v>14.841741743953101</v>
      </c>
      <c r="N8" s="3">
        <v>13.9862657514623</v>
      </c>
      <c r="O8" s="3">
        <v>131.74246187347299</v>
      </c>
    </row>
    <row r="9" spans="1:15" ht="15.75" customHeight="1">
      <c r="A9" s="2">
        <v>42583</v>
      </c>
      <c r="B9" s="3">
        <v>8.4029966367317801</v>
      </c>
      <c r="C9" s="3">
        <v>429.29177712829699</v>
      </c>
      <c r="D9" s="3">
        <v>342.468698462465</v>
      </c>
      <c r="E9" s="3">
        <v>245.86601127678301</v>
      </c>
      <c r="F9" s="3">
        <v>121.516575836428</v>
      </c>
      <c r="G9" s="3">
        <v>29.391610354245199</v>
      </c>
      <c r="H9" s="3">
        <v>254.184602957235</v>
      </c>
      <c r="I9" s="3">
        <v>470.63078592635998</v>
      </c>
      <c r="J9" s="3">
        <v>353.03900322039101</v>
      </c>
      <c r="K9" s="4">
        <v>392.81856910333698</v>
      </c>
      <c r="L9" s="3">
        <v>580.544626900499</v>
      </c>
      <c r="M9" s="3">
        <v>14.6454672225384</v>
      </c>
      <c r="N9" s="3">
        <v>12.160507671191899</v>
      </c>
      <c r="O9" s="3">
        <v>131.43540585207899</v>
      </c>
    </row>
    <row r="10" spans="1:15" ht="15.75" customHeight="1">
      <c r="A10" s="2">
        <v>42614</v>
      </c>
      <c r="B10" s="3">
        <v>57.433515929787099</v>
      </c>
      <c r="C10" s="3">
        <v>472.89663112938302</v>
      </c>
      <c r="D10" s="3">
        <v>399.36076216897499</v>
      </c>
      <c r="E10" s="3">
        <v>302.43759640699699</v>
      </c>
      <c r="F10" s="3">
        <v>173.571039384084</v>
      </c>
      <c r="G10" s="3">
        <v>63.011083521241197</v>
      </c>
      <c r="H10" s="3">
        <v>282.34240520729702</v>
      </c>
      <c r="I10" s="3">
        <v>444.07226542081298</v>
      </c>
      <c r="J10" s="3">
        <v>405.48217782653899</v>
      </c>
      <c r="K10" s="4">
        <v>391.19252930842998</v>
      </c>
      <c r="L10" s="3">
        <v>614.05198871706898</v>
      </c>
      <c r="M10" s="3">
        <v>8.1268093513201993</v>
      </c>
      <c r="N10" s="3">
        <v>13.977978167827301</v>
      </c>
      <c r="O10" s="3">
        <v>167.86586619610401</v>
      </c>
    </row>
    <row r="11" spans="1:15" ht="15.75" customHeight="1">
      <c r="A11" s="2">
        <v>42644</v>
      </c>
      <c r="B11" s="3">
        <v>133.63085917026299</v>
      </c>
      <c r="C11" s="3">
        <v>493.18400369883699</v>
      </c>
      <c r="D11" s="3">
        <v>385.29892285354299</v>
      </c>
      <c r="E11" s="3">
        <v>320.87817229141598</v>
      </c>
      <c r="F11" s="3">
        <v>271.97669379351998</v>
      </c>
      <c r="G11" s="3">
        <v>71.063946319965794</v>
      </c>
      <c r="H11" s="3">
        <v>326.90097141326203</v>
      </c>
      <c r="I11" s="3">
        <v>502.436674308183</v>
      </c>
      <c r="J11" s="3">
        <v>423.11815949598201</v>
      </c>
      <c r="K11" s="4">
        <v>449.51879460318202</v>
      </c>
      <c r="L11" s="3">
        <v>613.35707041135697</v>
      </c>
      <c r="M11" s="3">
        <v>8.98688785670371</v>
      </c>
      <c r="N11" s="3">
        <v>32.911152945937197</v>
      </c>
      <c r="O11" s="3">
        <v>229.99557196236</v>
      </c>
    </row>
    <row r="12" spans="1:15" ht="15.75" customHeight="1">
      <c r="A12" s="2">
        <v>42675</v>
      </c>
      <c r="B12" s="3">
        <v>160.56299669850699</v>
      </c>
      <c r="C12" s="3">
        <v>476.42789981485703</v>
      </c>
      <c r="D12" s="3">
        <v>402.51300682511601</v>
      </c>
      <c r="E12" s="3">
        <v>330.785293964343</v>
      </c>
      <c r="F12" s="3">
        <v>296.315991982931</v>
      </c>
      <c r="G12" s="3">
        <v>82.053323634645594</v>
      </c>
      <c r="H12" s="3">
        <v>352.52984064280901</v>
      </c>
      <c r="I12" s="3">
        <v>506.79528110243001</v>
      </c>
      <c r="J12" s="3">
        <v>413.13529434829798</v>
      </c>
      <c r="K12" s="4">
        <v>459.12968878852797</v>
      </c>
      <c r="L12" s="3">
        <v>593.531998647617</v>
      </c>
      <c r="M12" s="3">
        <v>8.8189413561011403</v>
      </c>
      <c r="N12" s="3">
        <v>50.327280449386102</v>
      </c>
      <c r="O12" s="3">
        <v>209.259185861145</v>
      </c>
    </row>
    <row r="13" spans="1:15" ht="15.75" customHeight="1">
      <c r="A13" s="2">
        <v>42705</v>
      </c>
      <c r="B13" s="3">
        <v>193.517115772316</v>
      </c>
      <c r="C13" s="3">
        <v>473.71420331664899</v>
      </c>
      <c r="D13" s="3">
        <v>371.85984031375699</v>
      </c>
      <c r="E13" s="3">
        <v>351.265763933431</v>
      </c>
      <c r="F13" s="3">
        <v>260.86376252482</v>
      </c>
      <c r="G13" s="3">
        <v>79.873800550361096</v>
      </c>
      <c r="H13" s="3">
        <v>343.91675280383402</v>
      </c>
      <c r="I13" s="3">
        <v>439.90766397259102</v>
      </c>
      <c r="J13" s="3">
        <v>433.93410997249799</v>
      </c>
      <c r="K13" s="4">
        <v>335.23071351010299</v>
      </c>
      <c r="L13" s="3">
        <v>592.83248923065798</v>
      </c>
      <c r="M13" s="3">
        <v>8.9686774226275308</v>
      </c>
      <c r="N13" s="3">
        <v>48.355104885297699</v>
      </c>
      <c r="O13" s="3">
        <v>197.52856126648999</v>
      </c>
    </row>
    <row r="14" spans="1:15" ht="15.75" customHeight="1">
      <c r="A14" s="2">
        <v>42736</v>
      </c>
      <c r="B14" s="3">
        <v>240.82090251212901</v>
      </c>
      <c r="C14" s="3">
        <v>517.69919173520202</v>
      </c>
      <c r="D14" s="3">
        <v>305.56790021951298</v>
      </c>
      <c r="E14" s="3">
        <v>302.535341734589</v>
      </c>
      <c r="F14" s="3">
        <v>251.88026102039601</v>
      </c>
      <c r="G14" s="3">
        <v>83.3667253583248</v>
      </c>
      <c r="H14" s="3">
        <v>385.50951691410398</v>
      </c>
      <c r="I14" s="3">
        <v>486.84357608582002</v>
      </c>
      <c r="J14" s="3">
        <v>432.42911349681702</v>
      </c>
      <c r="K14" s="4">
        <v>351.54125940343403</v>
      </c>
      <c r="L14" s="3">
        <v>592.99723687578501</v>
      </c>
      <c r="M14" s="3">
        <v>8.5747486207167505</v>
      </c>
      <c r="N14" s="3">
        <v>42.589532972245699</v>
      </c>
      <c r="O14" s="3">
        <v>192.91421981702101</v>
      </c>
    </row>
    <row r="15" spans="1:15" ht="15.75" customHeight="1">
      <c r="A15" s="2">
        <v>42767</v>
      </c>
      <c r="B15" s="3">
        <v>209.018929742083</v>
      </c>
      <c r="C15" s="3">
        <v>467.08402466952299</v>
      </c>
      <c r="D15" s="3">
        <v>277.64183556040302</v>
      </c>
      <c r="E15" s="3">
        <v>242.20309019589899</v>
      </c>
      <c r="F15" s="3">
        <v>278.40964936756802</v>
      </c>
      <c r="G15" s="3">
        <v>69.854042642138197</v>
      </c>
      <c r="H15" s="3">
        <v>341.711905128833</v>
      </c>
      <c r="I15" s="3">
        <v>428.41443078836198</v>
      </c>
      <c r="J15" s="3">
        <v>421.51326890692098</v>
      </c>
      <c r="K15" s="4">
        <v>338.78565330209699</v>
      </c>
      <c r="L15" s="3">
        <v>603.886616965592</v>
      </c>
      <c r="M15" s="3">
        <v>8.7148316580243392</v>
      </c>
      <c r="N15" s="3">
        <v>46.349249377941</v>
      </c>
      <c r="O15" s="3">
        <v>170.93503362401199</v>
      </c>
    </row>
    <row r="16" spans="1:15" ht="15.75" customHeight="1">
      <c r="A16" s="2">
        <v>42795</v>
      </c>
      <c r="B16" s="3">
        <v>120.05306999974</v>
      </c>
      <c r="C16" s="3">
        <v>445.30112313586898</v>
      </c>
      <c r="D16" s="3">
        <v>296.04188518868301</v>
      </c>
      <c r="E16" s="3">
        <v>170.81036224969901</v>
      </c>
      <c r="F16" s="3">
        <v>249.73460434414801</v>
      </c>
      <c r="G16" s="3">
        <v>52.825031048048899</v>
      </c>
      <c r="H16" s="3">
        <v>290.79575880508497</v>
      </c>
      <c r="I16" s="3">
        <v>422.39066067304702</v>
      </c>
      <c r="J16" s="3">
        <v>363.71081102564102</v>
      </c>
      <c r="K16" s="4">
        <v>376.54713670144599</v>
      </c>
      <c r="L16" s="3">
        <v>584.20439199056898</v>
      </c>
      <c r="M16" s="3">
        <v>9.6092203466934194</v>
      </c>
      <c r="N16" s="3">
        <v>42.957668295958896</v>
      </c>
      <c r="O16" s="3">
        <v>156.837791666182</v>
      </c>
    </row>
    <row r="17" spans="1:15" ht="15.75" customHeight="1">
      <c r="A17" s="2">
        <v>42826</v>
      </c>
      <c r="B17" s="3">
        <v>73.988705810886998</v>
      </c>
      <c r="C17" s="3">
        <v>427.66178104328401</v>
      </c>
      <c r="D17" s="3">
        <v>217.534865653759</v>
      </c>
      <c r="E17" s="3">
        <v>182.36015697615301</v>
      </c>
      <c r="F17" s="3">
        <v>235.298130327981</v>
      </c>
      <c r="G17" s="3">
        <v>44.8697806340491</v>
      </c>
      <c r="H17" s="3">
        <v>265.57424133661198</v>
      </c>
      <c r="I17" s="3">
        <v>487.64488879343497</v>
      </c>
      <c r="J17" s="3">
        <v>364.73486339171001</v>
      </c>
      <c r="K17" s="4">
        <v>336.010573544029</v>
      </c>
      <c r="L17" s="3">
        <v>574.67909420307603</v>
      </c>
      <c r="M17" s="3">
        <v>9.7423995374030898</v>
      </c>
      <c r="N17" s="3">
        <v>37.065987674596599</v>
      </c>
      <c r="O17" s="3">
        <v>207.81002545573301</v>
      </c>
    </row>
    <row r="18" spans="1:15" ht="15.75" customHeight="1">
      <c r="A18" s="2">
        <v>42856</v>
      </c>
      <c r="B18" s="3">
        <v>21.077536712337398</v>
      </c>
      <c r="C18" s="3">
        <v>437.68174031229398</v>
      </c>
      <c r="D18" s="3">
        <v>194.52332802273801</v>
      </c>
      <c r="E18" s="3">
        <v>267.30317072976101</v>
      </c>
      <c r="F18" s="3">
        <v>216.93638163172901</v>
      </c>
      <c r="G18" s="3">
        <v>33.129537667286101</v>
      </c>
      <c r="H18" s="3">
        <v>265.508018470021</v>
      </c>
      <c r="I18" s="3">
        <v>492.596392225324</v>
      </c>
      <c r="J18" s="3">
        <v>351.59539289312499</v>
      </c>
      <c r="K18" s="4">
        <v>384.62018803047602</v>
      </c>
      <c r="L18" s="3">
        <v>612.91896350744696</v>
      </c>
      <c r="M18" s="3">
        <v>7.1541770815005599</v>
      </c>
      <c r="N18" s="3">
        <v>25.999347320461499</v>
      </c>
      <c r="O18" s="3">
        <v>164.44709710054099</v>
      </c>
    </row>
    <row r="19" spans="1:15" ht="15.75" customHeight="1">
      <c r="A19" s="2">
        <v>42887</v>
      </c>
      <c r="B19" s="3">
        <v>51.641946740227297</v>
      </c>
      <c r="C19" s="3">
        <v>386.54529782952</v>
      </c>
      <c r="D19" s="3">
        <v>110.123019117627</v>
      </c>
      <c r="E19" s="3">
        <v>315.20861644476003</v>
      </c>
      <c r="F19" s="3">
        <v>138.723294349881</v>
      </c>
      <c r="G19" s="3">
        <v>30.728024070553801</v>
      </c>
      <c r="H19" s="3">
        <v>232.68791939719799</v>
      </c>
      <c r="I19" s="3">
        <v>423.01457340818598</v>
      </c>
      <c r="J19" s="3">
        <v>365.06023471630999</v>
      </c>
      <c r="K19" s="4">
        <v>304.26269229861998</v>
      </c>
      <c r="L19" s="3">
        <v>625.83704476213302</v>
      </c>
      <c r="M19" s="3">
        <v>9.5322907861817505</v>
      </c>
      <c r="N19" s="3">
        <v>18.307781027253402</v>
      </c>
      <c r="O19" s="3">
        <v>127.637209881926</v>
      </c>
    </row>
    <row r="20" spans="1:15" ht="15.75" customHeight="1">
      <c r="A20" s="2">
        <v>42917</v>
      </c>
      <c r="B20" s="3">
        <v>41.286198409498503</v>
      </c>
      <c r="C20" s="3">
        <v>432.38107079223499</v>
      </c>
      <c r="D20" s="3">
        <v>196.63862433492699</v>
      </c>
      <c r="E20" s="3">
        <v>310.38374302537198</v>
      </c>
      <c r="F20" s="3">
        <v>101.545603352668</v>
      </c>
      <c r="G20" s="3">
        <v>49.584685710313501</v>
      </c>
      <c r="H20" s="3">
        <v>256.40287468258401</v>
      </c>
      <c r="I20" s="3">
        <v>489.74742108380599</v>
      </c>
      <c r="J20" s="3">
        <v>380.50787737814602</v>
      </c>
      <c r="K20" s="4">
        <v>344.00453803483703</v>
      </c>
      <c r="L20" s="3">
        <v>603.38574525570596</v>
      </c>
      <c r="M20" s="3">
        <v>12.4359554949882</v>
      </c>
      <c r="N20" s="3">
        <v>15.1026862773977</v>
      </c>
      <c r="O20" s="3">
        <v>126.543629990516</v>
      </c>
    </row>
    <row r="21" spans="1:15" ht="15.75" customHeight="1">
      <c r="A21" s="2">
        <v>42948</v>
      </c>
      <c r="B21" s="3">
        <v>36.442977525478199</v>
      </c>
      <c r="C21" s="3">
        <v>419.11342731803802</v>
      </c>
      <c r="D21" s="3">
        <v>196.86538094257801</v>
      </c>
      <c r="E21" s="3">
        <v>269.28021329484199</v>
      </c>
      <c r="F21" s="3">
        <v>96.694995078389397</v>
      </c>
      <c r="G21" s="3">
        <v>27.9468591784807</v>
      </c>
      <c r="H21" s="3">
        <v>246.99483945585999</v>
      </c>
      <c r="I21" s="3">
        <v>474.41245617155403</v>
      </c>
      <c r="J21" s="3">
        <v>386.25879135927897</v>
      </c>
      <c r="K21" s="4">
        <v>334.82268402527097</v>
      </c>
      <c r="L21" s="3">
        <v>583.446497262707</v>
      </c>
      <c r="M21" s="3">
        <v>12.2716898938741</v>
      </c>
      <c r="N21" s="3">
        <v>16.244590625500098</v>
      </c>
      <c r="O21" s="3">
        <v>126.410792570059</v>
      </c>
    </row>
    <row r="22" spans="1:15" ht="15.75" customHeight="1">
      <c r="A22" s="2">
        <v>42979</v>
      </c>
      <c r="B22" s="3">
        <v>41.8743007614246</v>
      </c>
      <c r="C22" s="3">
        <v>449.23793016500201</v>
      </c>
      <c r="D22" s="3">
        <v>244.03182334180201</v>
      </c>
      <c r="E22" s="3">
        <v>273.81063175608602</v>
      </c>
      <c r="F22" s="3">
        <v>127.914805324673</v>
      </c>
      <c r="G22" s="3">
        <v>43.074226896414203</v>
      </c>
      <c r="H22" s="3">
        <v>262.60172931988802</v>
      </c>
      <c r="I22" s="3">
        <v>439.49352416625999</v>
      </c>
      <c r="J22" s="3">
        <v>391.82912538665403</v>
      </c>
      <c r="K22" s="4">
        <v>341.23740734806</v>
      </c>
      <c r="L22" s="3">
        <v>555.95574178561003</v>
      </c>
      <c r="M22" s="3">
        <v>16.207319732113501</v>
      </c>
      <c r="N22" s="3">
        <v>22.0682228471257</v>
      </c>
      <c r="O22" s="3">
        <v>141.88636011794901</v>
      </c>
    </row>
    <row r="23" spans="1:15" ht="15.75" customHeight="1">
      <c r="A23" s="2">
        <v>43009</v>
      </c>
      <c r="B23" s="3">
        <v>100.113029387295</v>
      </c>
      <c r="C23" s="3">
        <v>370.49879089013803</v>
      </c>
      <c r="D23" s="3">
        <v>184.25200288995001</v>
      </c>
      <c r="E23" s="3">
        <v>325.90794768852697</v>
      </c>
      <c r="F23" s="3">
        <v>182.819238245462</v>
      </c>
      <c r="G23" s="3">
        <v>77.040717353029905</v>
      </c>
      <c r="H23" s="3">
        <v>252.14128301002901</v>
      </c>
      <c r="I23" s="3">
        <v>395.02243993850198</v>
      </c>
      <c r="J23" s="3">
        <v>441.60217800572099</v>
      </c>
      <c r="K23" s="4">
        <v>266.31201261167001</v>
      </c>
      <c r="L23" s="3">
        <v>549.41162681606102</v>
      </c>
      <c r="M23" s="3">
        <v>13.6760263730141</v>
      </c>
      <c r="N23" s="3">
        <v>31.959767328345499</v>
      </c>
      <c r="O23" s="3">
        <v>178.863023220315</v>
      </c>
    </row>
    <row r="24" spans="1:15" ht="15.75" customHeight="1">
      <c r="A24" s="2">
        <v>43040</v>
      </c>
      <c r="B24" s="3">
        <v>143.533569356502</v>
      </c>
      <c r="C24" s="3">
        <v>441.54861196790102</v>
      </c>
      <c r="D24" s="3">
        <v>240.37268662482899</v>
      </c>
      <c r="E24" s="3">
        <v>353.915398231898</v>
      </c>
      <c r="F24" s="3">
        <v>188.482347011917</v>
      </c>
      <c r="G24" s="3">
        <v>85.765921156763795</v>
      </c>
      <c r="H24" s="3">
        <v>314.909025068468</v>
      </c>
      <c r="I24" s="3">
        <v>454.88805728874502</v>
      </c>
      <c r="J24" s="3">
        <v>450.98553670984199</v>
      </c>
      <c r="K24" s="4">
        <v>327.99407402516903</v>
      </c>
      <c r="L24" s="3">
        <v>570.89999754365499</v>
      </c>
      <c r="M24" s="3">
        <v>10.980151438388001</v>
      </c>
      <c r="N24" s="3">
        <v>37.619766181397303</v>
      </c>
      <c r="O24" s="3">
        <v>198.364058732708</v>
      </c>
    </row>
    <row r="25" spans="1:15" ht="15.75" customHeight="1">
      <c r="A25" s="2">
        <v>43070</v>
      </c>
      <c r="B25" s="3">
        <v>131.79061273674699</v>
      </c>
      <c r="C25" s="3">
        <v>372.03079497272699</v>
      </c>
      <c r="D25" s="3">
        <v>218.95236172568701</v>
      </c>
      <c r="E25" s="3">
        <v>278.61365384803003</v>
      </c>
      <c r="F25" s="3">
        <v>205.778364739019</v>
      </c>
      <c r="G25" s="3">
        <v>58.974867600852697</v>
      </c>
      <c r="H25" s="3">
        <v>326.17373041180502</v>
      </c>
      <c r="I25" s="3">
        <v>438.37110569428597</v>
      </c>
      <c r="J25" s="3">
        <v>429.743393745079</v>
      </c>
      <c r="K25" s="4">
        <v>320.15260056014398</v>
      </c>
      <c r="L25" s="3">
        <v>558.31532527129605</v>
      </c>
      <c r="M25" s="3">
        <v>10.062703421793801</v>
      </c>
      <c r="N25" s="3">
        <v>40.506211841550098</v>
      </c>
      <c r="O25" s="3">
        <v>168.60923293975901</v>
      </c>
    </row>
    <row r="26" spans="1:15" ht="15.75" customHeight="1">
      <c r="A26" s="2">
        <v>43101</v>
      </c>
      <c r="B26" s="3">
        <v>129.766002456226</v>
      </c>
      <c r="C26" s="3">
        <v>377.99432659501502</v>
      </c>
      <c r="D26" s="3">
        <v>275.77898706745202</v>
      </c>
      <c r="E26" s="3">
        <v>232.169538305174</v>
      </c>
      <c r="F26" s="3">
        <v>227.79716561160299</v>
      </c>
      <c r="G26" s="3">
        <v>31.397849334678099</v>
      </c>
      <c r="H26" s="3">
        <v>273.487897133422</v>
      </c>
      <c r="I26" s="3">
        <v>340.471180221336</v>
      </c>
      <c r="J26" s="3">
        <v>417.459973626188</v>
      </c>
      <c r="K26" s="4">
        <v>252.64505798936699</v>
      </c>
      <c r="L26" s="3">
        <v>570.63429603444797</v>
      </c>
      <c r="M26" s="3">
        <v>9.4815368436606509</v>
      </c>
      <c r="N26" s="3">
        <v>42.868278066758599</v>
      </c>
      <c r="O26" s="3">
        <v>144.22370854818499</v>
      </c>
    </row>
    <row r="27" spans="1:15" ht="15.75" customHeight="1">
      <c r="A27" s="2">
        <v>43132</v>
      </c>
      <c r="B27" s="3">
        <v>161.706150836728</v>
      </c>
      <c r="C27" s="3">
        <v>470.00431979605702</v>
      </c>
      <c r="D27" s="3">
        <v>335.19523768714998</v>
      </c>
      <c r="E27" s="3">
        <v>251.05135195754201</v>
      </c>
      <c r="F27" s="3">
        <v>259.04278587595797</v>
      </c>
      <c r="G27" s="3">
        <v>60.973146294858402</v>
      </c>
      <c r="H27" s="3">
        <v>305.25221743091601</v>
      </c>
      <c r="I27" s="3">
        <v>410.78528252256802</v>
      </c>
      <c r="J27" s="3">
        <v>422.95585755414498</v>
      </c>
      <c r="K27" s="4">
        <v>316.76506325116799</v>
      </c>
      <c r="L27" s="3">
        <v>581.47070571366896</v>
      </c>
      <c r="M27" s="3">
        <v>9.5615861079398901</v>
      </c>
      <c r="N27" s="3">
        <v>44.756280317473603</v>
      </c>
      <c r="O27" s="3">
        <v>164.97305536567899</v>
      </c>
    </row>
    <row r="28" spans="1:15" ht="15.75" customHeight="1">
      <c r="A28" s="2">
        <v>43160</v>
      </c>
      <c r="B28" s="3">
        <v>144.44119356335699</v>
      </c>
      <c r="C28" s="3">
        <v>431.46284508861601</v>
      </c>
      <c r="D28" s="3">
        <v>360.18731900844801</v>
      </c>
      <c r="E28" s="3">
        <v>126.21464293235201</v>
      </c>
      <c r="F28" s="3">
        <v>277.87793334844503</v>
      </c>
      <c r="G28" s="3">
        <v>51.325351148672098</v>
      </c>
      <c r="H28" s="3">
        <v>320.48299098202898</v>
      </c>
      <c r="I28" s="3">
        <v>440.12029170556201</v>
      </c>
      <c r="J28" s="3">
        <v>393.99709330610602</v>
      </c>
      <c r="K28" s="4">
        <v>324.01391557641301</v>
      </c>
      <c r="L28" s="3">
        <v>575.37136235253297</v>
      </c>
      <c r="M28" s="3">
        <v>10.677631638574899</v>
      </c>
      <c r="N28" s="3">
        <v>42.2693040231837</v>
      </c>
      <c r="O28" s="3">
        <v>156.834024700047</v>
      </c>
    </row>
    <row r="29" spans="1:15" ht="15.75" customHeight="1">
      <c r="A29" s="2">
        <v>43191</v>
      </c>
      <c r="B29" s="3">
        <v>34.6839582131364</v>
      </c>
      <c r="C29" s="3">
        <v>376.67695786292501</v>
      </c>
      <c r="D29" s="3">
        <v>281.94972946320001</v>
      </c>
      <c r="E29" s="3">
        <v>146.396633414723</v>
      </c>
      <c r="F29" s="3">
        <v>216.864607358965</v>
      </c>
      <c r="G29" s="3">
        <v>17.306324879203501</v>
      </c>
      <c r="H29" s="3">
        <v>233.95909838286701</v>
      </c>
      <c r="I29" s="3">
        <v>407.25099170103198</v>
      </c>
      <c r="J29" s="3">
        <v>329.65483240868099</v>
      </c>
      <c r="K29" s="4">
        <v>333.18780994552901</v>
      </c>
      <c r="L29" s="3">
        <v>590.46976046460202</v>
      </c>
      <c r="M29" s="3">
        <v>17.462948569435699</v>
      </c>
      <c r="N29" s="3">
        <v>32.666362371387599</v>
      </c>
      <c r="O29" s="3">
        <v>143.478553995776</v>
      </c>
    </row>
    <row r="30" spans="1:15" ht="15.75" customHeight="1">
      <c r="A30" s="2">
        <v>43221</v>
      </c>
      <c r="B30" s="3">
        <v>13.8177679551704</v>
      </c>
      <c r="C30" s="3">
        <v>375.589029645285</v>
      </c>
      <c r="D30" s="3">
        <v>228.97144229852299</v>
      </c>
      <c r="E30" s="3">
        <v>217.49347195292799</v>
      </c>
      <c r="F30" s="3">
        <v>136.501986208223</v>
      </c>
      <c r="G30" s="3">
        <v>12.7755592244835</v>
      </c>
      <c r="H30" s="3">
        <v>215.99265596992399</v>
      </c>
      <c r="I30" s="3">
        <v>460.14650850878797</v>
      </c>
      <c r="J30" s="3">
        <v>317.18914406740703</v>
      </c>
      <c r="K30" s="4">
        <v>300.92886847624698</v>
      </c>
      <c r="L30" s="3">
        <v>590.19058059254405</v>
      </c>
      <c r="M30" s="3">
        <v>24.115807275207398</v>
      </c>
      <c r="N30" s="3">
        <v>19.374788803918701</v>
      </c>
      <c r="O30" s="3">
        <v>151.49366329653901</v>
      </c>
    </row>
    <row r="31" spans="1:15" ht="15.75" customHeight="1">
      <c r="A31" s="2">
        <v>43252</v>
      </c>
      <c r="B31" s="3">
        <v>21.661600435948198</v>
      </c>
      <c r="C31" s="3">
        <v>418.82119030930801</v>
      </c>
      <c r="D31" s="3">
        <v>146.35388932704799</v>
      </c>
      <c r="E31" s="3">
        <v>230.15559802985899</v>
      </c>
      <c r="F31" s="3">
        <v>143.114133337206</v>
      </c>
      <c r="G31" s="3">
        <v>17.312115989499102</v>
      </c>
      <c r="H31" s="3">
        <v>219.92321112135801</v>
      </c>
      <c r="I31" s="3">
        <v>488.403486270749</v>
      </c>
      <c r="J31" s="3">
        <v>312.79645603150101</v>
      </c>
      <c r="K31" s="4">
        <v>380.59093131138002</v>
      </c>
      <c r="L31" s="3">
        <v>550.019384040962</v>
      </c>
      <c r="M31" s="3">
        <v>21.5997074101255</v>
      </c>
      <c r="N31" s="3">
        <v>17.9772696370555</v>
      </c>
      <c r="O31" s="3">
        <v>176.96884113377399</v>
      </c>
    </row>
    <row r="32" spans="1:15" ht="15.75" customHeight="1">
      <c r="A32" s="2">
        <v>43282</v>
      </c>
      <c r="B32" s="3">
        <v>29.025194884673599</v>
      </c>
      <c r="C32" s="3">
        <v>448.118661582877</v>
      </c>
      <c r="D32" s="3">
        <v>278.080167080634</v>
      </c>
      <c r="E32" s="3">
        <v>266.42459704656602</v>
      </c>
      <c r="F32" s="3">
        <v>191.28707823177999</v>
      </c>
      <c r="G32" s="3">
        <v>37.268294116985103</v>
      </c>
      <c r="H32" s="3">
        <v>232.41069827741501</v>
      </c>
      <c r="I32" s="3">
        <v>474.53096343403899</v>
      </c>
      <c r="J32" s="3">
        <v>363.46147447908902</v>
      </c>
      <c r="K32" s="4">
        <v>343.62620471139797</v>
      </c>
      <c r="L32" s="3">
        <v>566.79296482903601</v>
      </c>
      <c r="M32" s="3">
        <v>22.4254746560214</v>
      </c>
      <c r="N32" s="3">
        <v>17.066897361878301</v>
      </c>
      <c r="O32" s="3">
        <v>185.50450798629501</v>
      </c>
    </row>
    <row r="33" spans="1:15" ht="15.75" customHeight="1">
      <c r="A33" s="2">
        <v>43313</v>
      </c>
      <c r="B33" s="3">
        <v>45.917285103437898</v>
      </c>
      <c r="C33" s="3">
        <v>421.42487297400498</v>
      </c>
      <c r="D33" s="3">
        <v>154.58950197478899</v>
      </c>
      <c r="E33" s="3">
        <v>268.11875041217098</v>
      </c>
      <c r="F33" s="3">
        <v>167.131822998823</v>
      </c>
      <c r="G33" s="3">
        <v>38.151886153101898</v>
      </c>
      <c r="H33" s="3">
        <v>210.701205834218</v>
      </c>
      <c r="I33" s="3">
        <v>417.21692346963999</v>
      </c>
      <c r="J33" s="3">
        <v>378.56072923102403</v>
      </c>
      <c r="K33" s="4">
        <v>297.66467572350399</v>
      </c>
      <c r="L33" s="3">
        <v>584.06943261215997</v>
      </c>
      <c r="M33" s="3">
        <v>14.169540559544</v>
      </c>
      <c r="N33" s="3">
        <v>15.975467336875999</v>
      </c>
      <c r="O33" s="3">
        <v>206.164317440182</v>
      </c>
    </row>
    <row r="34" spans="1:15" ht="15.75" customHeight="1">
      <c r="A34" s="2">
        <v>43344</v>
      </c>
      <c r="B34" s="3">
        <v>76.928223035673497</v>
      </c>
      <c r="C34" s="3">
        <v>419.18159434768199</v>
      </c>
      <c r="D34" s="3">
        <v>140.00374486577601</v>
      </c>
      <c r="E34" s="3">
        <v>302.27569581421699</v>
      </c>
      <c r="F34" s="3">
        <v>180.31203497777301</v>
      </c>
      <c r="G34" s="3">
        <v>30.346950939813699</v>
      </c>
      <c r="H34" s="3">
        <v>214.11722511864201</v>
      </c>
      <c r="I34" s="3">
        <v>399.20632306536299</v>
      </c>
      <c r="J34" s="3">
        <v>407.95150443314401</v>
      </c>
      <c r="K34" s="4">
        <v>257.68454584834399</v>
      </c>
      <c r="L34" s="3">
        <v>583.64330720146597</v>
      </c>
      <c r="M34" s="3">
        <v>12.3794921611057</v>
      </c>
      <c r="N34" s="3">
        <v>24.490219162101301</v>
      </c>
      <c r="O34" s="3">
        <v>223.660115254961</v>
      </c>
    </row>
    <row r="35" spans="1:15" ht="15.75" customHeight="1">
      <c r="A35" s="2">
        <v>43374</v>
      </c>
      <c r="B35" s="3">
        <v>125.373447411377</v>
      </c>
      <c r="C35" s="3">
        <v>419.89499732077297</v>
      </c>
      <c r="D35" s="3">
        <v>185.334664247197</v>
      </c>
      <c r="E35" s="3">
        <v>263.04860330603702</v>
      </c>
      <c r="F35" s="3">
        <v>193.042640354702</v>
      </c>
      <c r="G35" s="3">
        <v>49.988330497508997</v>
      </c>
      <c r="H35" s="3">
        <v>241.211931134135</v>
      </c>
      <c r="I35" s="3">
        <v>334.32363314334299</v>
      </c>
      <c r="J35" s="3">
        <v>414.18463162494498</v>
      </c>
      <c r="K35" s="4">
        <v>251.73146687661401</v>
      </c>
      <c r="L35" s="3">
        <v>589.33880897649101</v>
      </c>
      <c r="M35" s="3">
        <v>13.1867700047451</v>
      </c>
      <c r="N35" s="3">
        <v>32.550315321497102</v>
      </c>
      <c r="O35" s="3">
        <v>283.27190714376798</v>
      </c>
    </row>
    <row r="36" spans="1:15" ht="15.75" customHeight="1">
      <c r="A36" s="2">
        <v>43405</v>
      </c>
      <c r="B36" s="3">
        <v>162.403368334851</v>
      </c>
      <c r="C36" s="3">
        <v>443.52956149456799</v>
      </c>
      <c r="D36" s="3">
        <v>253.668738432738</v>
      </c>
      <c r="E36" s="3">
        <v>295.12605485969601</v>
      </c>
      <c r="F36" s="3">
        <v>218.810525706829</v>
      </c>
      <c r="G36" s="3">
        <v>59.986799617792599</v>
      </c>
      <c r="H36" s="3">
        <v>276.21985378233597</v>
      </c>
      <c r="I36" s="3">
        <v>273.18381447949901</v>
      </c>
      <c r="J36" s="3">
        <v>387.69951547463103</v>
      </c>
      <c r="K36" s="4">
        <v>223.192396614421</v>
      </c>
      <c r="L36" s="3">
        <v>532.70177338539099</v>
      </c>
      <c r="M36" s="3">
        <v>11.7052239359592</v>
      </c>
      <c r="N36" s="3">
        <v>41.352085546678403</v>
      </c>
      <c r="O36" s="3">
        <v>285.90402808727401</v>
      </c>
    </row>
    <row r="37" spans="1:15" ht="15.75" customHeight="1">
      <c r="A37" s="2">
        <v>43435</v>
      </c>
      <c r="B37" s="3">
        <v>171.08712336721501</v>
      </c>
      <c r="C37" s="3">
        <v>362.99777076500999</v>
      </c>
      <c r="D37" s="3">
        <v>281.33310338288499</v>
      </c>
      <c r="E37" s="3">
        <v>251.344786286469</v>
      </c>
      <c r="F37" s="3">
        <v>257.21613306750299</v>
      </c>
      <c r="G37" s="3">
        <v>39.773559667057398</v>
      </c>
      <c r="H37" s="3">
        <v>259.38812107854397</v>
      </c>
      <c r="I37" s="3">
        <v>260.49425887265897</v>
      </c>
      <c r="J37" s="3">
        <v>386.95228086595301</v>
      </c>
      <c r="K37" s="4">
        <v>247.91275991313501</v>
      </c>
      <c r="L37" s="3">
        <v>536.22413183115702</v>
      </c>
      <c r="M37" s="3">
        <v>14.1258047558022</v>
      </c>
      <c r="N37" s="3">
        <v>51.730843585361796</v>
      </c>
      <c r="O37" s="3">
        <v>233.32959965639799</v>
      </c>
    </row>
    <row r="38" spans="1:15" ht="15.75" customHeight="1">
      <c r="A38" s="2">
        <v>43466</v>
      </c>
      <c r="B38" s="3">
        <v>154.78545218769</v>
      </c>
      <c r="C38" s="3">
        <v>392.19621895240499</v>
      </c>
      <c r="D38" s="3">
        <v>277.31257572500101</v>
      </c>
      <c r="E38" s="3">
        <v>238.52498307656001</v>
      </c>
      <c r="F38" s="3">
        <v>286.90788067527899</v>
      </c>
      <c r="G38" s="3">
        <v>55.252845647929398</v>
      </c>
      <c r="H38" s="3">
        <v>296.667737772625</v>
      </c>
      <c r="I38" s="3">
        <v>368.60233118055498</v>
      </c>
      <c r="J38" s="3">
        <v>389.91102467580799</v>
      </c>
      <c r="K38" s="4">
        <v>294.34188736774399</v>
      </c>
      <c r="L38" s="3">
        <v>519.82537741072701</v>
      </c>
      <c r="M38" s="3">
        <v>12.882167108618001</v>
      </c>
      <c r="N38" s="3">
        <v>54.711036990226098</v>
      </c>
      <c r="O38" s="3">
        <v>213.435366128613</v>
      </c>
    </row>
    <row r="39" spans="1:15" ht="15.75" customHeight="1">
      <c r="A39" s="2">
        <v>43497</v>
      </c>
      <c r="B39" s="3">
        <v>156.613140988916</v>
      </c>
      <c r="C39" s="3">
        <v>399.09829851104303</v>
      </c>
      <c r="D39" s="3">
        <v>242.93247664902501</v>
      </c>
      <c r="E39" s="3">
        <v>221.82774300560899</v>
      </c>
      <c r="F39" s="3">
        <v>241.97661211341301</v>
      </c>
      <c r="G39" s="3">
        <v>47.055835690549699</v>
      </c>
      <c r="H39" s="3">
        <v>261.21502419406897</v>
      </c>
      <c r="I39" s="3">
        <v>274.750614620085</v>
      </c>
      <c r="J39" s="3">
        <v>355.66405424154999</v>
      </c>
      <c r="K39" s="4">
        <v>189.187237223376</v>
      </c>
      <c r="L39" s="3">
        <v>522.23098382899502</v>
      </c>
      <c r="M39" s="3">
        <v>9.0563900937620208</v>
      </c>
      <c r="N39" s="3">
        <v>47.769962927910697</v>
      </c>
      <c r="O39" s="3">
        <v>186.36025938599599</v>
      </c>
    </row>
    <row r="40" spans="1:15" ht="15.75" customHeight="1">
      <c r="A40" s="2">
        <v>43525</v>
      </c>
      <c r="B40" s="3">
        <v>82.207202116868004</v>
      </c>
      <c r="C40" s="3">
        <v>287.33101501377598</v>
      </c>
      <c r="D40" s="3">
        <v>186.74474567422601</v>
      </c>
      <c r="E40" s="3">
        <v>150.49237174471699</v>
      </c>
      <c r="F40" s="3">
        <v>209.55922688524899</v>
      </c>
      <c r="G40" s="3">
        <v>31.049341682094099</v>
      </c>
      <c r="H40" s="3">
        <v>247.06165604694499</v>
      </c>
      <c r="I40" s="3">
        <v>325.24708907419603</v>
      </c>
      <c r="J40" s="3">
        <v>347.37412577666402</v>
      </c>
      <c r="K40" s="4">
        <v>210.57291056910199</v>
      </c>
      <c r="L40" s="3">
        <v>462.395727509957</v>
      </c>
      <c r="M40" s="3">
        <v>10.7915877683934</v>
      </c>
      <c r="N40" s="3">
        <v>46.992776845883697</v>
      </c>
      <c r="O40" s="3">
        <v>146.09983272583</v>
      </c>
    </row>
    <row r="41" spans="1:15" ht="15.75" customHeight="1">
      <c r="A41" s="2">
        <v>43556</v>
      </c>
      <c r="B41" s="3">
        <v>64.835445991431001</v>
      </c>
      <c r="C41" s="3">
        <v>347.62914581170998</v>
      </c>
      <c r="D41" s="3">
        <v>206.96463214893399</v>
      </c>
      <c r="E41" s="3">
        <v>165.12764827926901</v>
      </c>
      <c r="F41" s="3">
        <v>168.678236816859</v>
      </c>
      <c r="G41" s="3">
        <v>24.843957305754699</v>
      </c>
      <c r="H41" s="3">
        <v>251.81202354245701</v>
      </c>
      <c r="I41" s="3">
        <v>348.01788542860601</v>
      </c>
      <c r="J41" s="3">
        <v>342.87200536669098</v>
      </c>
      <c r="K41" s="4">
        <v>229.12815501893999</v>
      </c>
      <c r="L41" s="3">
        <v>459.11594265876698</v>
      </c>
      <c r="M41" s="3">
        <v>12.077067368762799</v>
      </c>
      <c r="N41" s="3">
        <v>40.684014349722297</v>
      </c>
      <c r="O41" s="3">
        <v>151.066320093141</v>
      </c>
    </row>
    <row r="42" spans="1:15" ht="15.75" customHeight="1">
      <c r="A42" s="2">
        <v>43586</v>
      </c>
      <c r="B42" s="3">
        <v>23.104600243269001</v>
      </c>
      <c r="C42" s="3">
        <v>355.579442937632</v>
      </c>
      <c r="D42" s="3">
        <v>118.82903455408101</v>
      </c>
      <c r="E42" s="3">
        <v>169.61482419502499</v>
      </c>
      <c r="F42" s="3">
        <v>136.672567948552</v>
      </c>
      <c r="G42" s="3">
        <v>22.239405373071701</v>
      </c>
      <c r="H42" s="3">
        <v>266.51620151018102</v>
      </c>
      <c r="I42" s="3">
        <v>396.320720798585</v>
      </c>
      <c r="J42" s="3">
        <v>301.54156985773199</v>
      </c>
      <c r="K42" s="4">
        <v>298.23451119492398</v>
      </c>
      <c r="L42" s="3">
        <v>442.91538138092102</v>
      </c>
      <c r="M42" s="3">
        <v>12.2610204189707</v>
      </c>
      <c r="N42" s="3">
        <v>28.430345997547899</v>
      </c>
      <c r="O42" s="3">
        <v>140.67283988077199</v>
      </c>
    </row>
    <row r="43" spans="1:15" ht="15.75" customHeight="1">
      <c r="A43" s="2">
        <v>43617</v>
      </c>
      <c r="B43" s="3">
        <v>30.3559705757527</v>
      </c>
      <c r="C43" s="3">
        <v>317.28460886256102</v>
      </c>
      <c r="D43" s="3">
        <v>95.708384492933803</v>
      </c>
      <c r="E43" s="3">
        <v>196.100708949075</v>
      </c>
      <c r="F43" s="3">
        <v>86.375647480168496</v>
      </c>
      <c r="G43" s="3">
        <v>21.905254227567202</v>
      </c>
      <c r="H43" s="3">
        <v>266.095608056304</v>
      </c>
      <c r="I43" s="3">
        <v>392.83505211734001</v>
      </c>
      <c r="J43" s="3">
        <v>296.88988669866399</v>
      </c>
      <c r="K43" s="4">
        <v>285.08395942517001</v>
      </c>
      <c r="L43" s="3">
        <v>433.40977202461801</v>
      </c>
      <c r="M43" s="3">
        <v>12.873169452357001</v>
      </c>
      <c r="N43" s="3">
        <v>17.7577291278049</v>
      </c>
      <c r="O43" s="3">
        <v>158.905618404503</v>
      </c>
    </row>
    <row r="44" spans="1:15" ht="15.75" customHeight="1">
      <c r="A44" s="2">
        <v>43647</v>
      </c>
      <c r="B44" s="3">
        <v>72.179987629387796</v>
      </c>
      <c r="C44" s="3">
        <v>352.91323707332498</v>
      </c>
      <c r="D44" s="3">
        <v>100.87072047521301</v>
      </c>
      <c r="E44" s="3">
        <v>221.302232724866</v>
      </c>
      <c r="F44" s="3">
        <v>94.993896564454502</v>
      </c>
      <c r="G44" s="3">
        <v>34.6976347367508</v>
      </c>
      <c r="H44" s="3">
        <v>265.46705253232</v>
      </c>
      <c r="I44" s="3">
        <v>373.715146501736</v>
      </c>
      <c r="J44" s="3">
        <v>323.702518323981</v>
      </c>
      <c r="K44" s="4">
        <v>213.61000417134301</v>
      </c>
      <c r="L44" s="3">
        <v>432.67909862319698</v>
      </c>
      <c r="M44" s="3">
        <v>11.697522025100699</v>
      </c>
      <c r="N44" s="3">
        <v>18.7770676452208</v>
      </c>
      <c r="O44" s="3">
        <v>155.93031367966299</v>
      </c>
    </row>
    <row r="45" spans="1:15" ht="15.75" customHeight="1">
      <c r="A45" s="2">
        <v>43678</v>
      </c>
      <c r="B45" s="3">
        <v>72.981862141391204</v>
      </c>
      <c r="C45" s="3">
        <v>353.40814031880802</v>
      </c>
      <c r="D45" s="3">
        <v>142.694478438587</v>
      </c>
      <c r="E45" s="3">
        <v>218.41590115135801</v>
      </c>
      <c r="F45" s="3">
        <v>100.56190093608799</v>
      </c>
      <c r="G45" s="3">
        <v>27.900379221119501</v>
      </c>
      <c r="H45" s="3">
        <v>226.96172248559</v>
      </c>
      <c r="I45" s="3">
        <v>324.06816645369798</v>
      </c>
      <c r="J45" s="3">
        <v>324.91047463722998</v>
      </c>
      <c r="K45" s="4">
        <v>161.77119705168499</v>
      </c>
      <c r="L45" s="3">
        <v>396.26167290072499</v>
      </c>
      <c r="M45" s="3">
        <v>11.449145160633901</v>
      </c>
      <c r="N45" s="3">
        <v>20.323714553394701</v>
      </c>
      <c r="O45" s="3">
        <v>135.37030940850201</v>
      </c>
    </row>
    <row r="46" spans="1:15" ht="15.75" customHeight="1">
      <c r="A46" s="2">
        <v>43709</v>
      </c>
      <c r="B46" s="3">
        <v>103.823850914247</v>
      </c>
      <c r="C46" s="3">
        <v>327.787208700581</v>
      </c>
      <c r="D46" s="3">
        <v>104.815698833955</v>
      </c>
      <c r="E46" s="3">
        <v>198.336055533961</v>
      </c>
      <c r="F46" s="3">
        <v>182.23639265401499</v>
      </c>
      <c r="G46" s="3">
        <v>36.391646390037302</v>
      </c>
      <c r="H46" s="3">
        <v>221.039073421224</v>
      </c>
      <c r="I46" s="3">
        <v>347.47058729217099</v>
      </c>
      <c r="J46" s="3">
        <v>353.20681157446398</v>
      </c>
      <c r="K46" s="4">
        <v>203.593429828339</v>
      </c>
      <c r="L46" s="3">
        <v>397.32517825297901</v>
      </c>
      <c r="M46" s="3">
        <v>10.3284846020542</v>
      </c>
      <c r="N46" s="3">
        <v>23.5879878389261</v>
      </c>
      <c r="O46" s="3">
        <v>144.578059347904</v>
      </c>
    </row>
    <row r="47" spans="1:15" ht="15.75" customHeight="1">
      <c r="A47" s="2">
        <v>43739</v>
      </c>
      <c r="B47" s="3">
        <v>153.37248277779801</v>
      </c>
      <c r="C47" s="3">
        <v>340.38572268079298</v>
      </c>
      <c r="D47" s="3">
        <v>140.46604917853401</v>
      </c>
      <c r="E47" s="3">
        <v>220.08849214917601</v>
      </c>
      <c r="F47" s="3">
        <v>210.569702306934</v>
      </c>
      <c r="G47" s="3">
        <v>37.689654361580203</v>
      </c>
      <c r="H47" s="3">
        <v>228.768060541507</v>
      </c>
      <c r="I47" s="3">
        <v>303.75681035831002</v>
      </c>
      <c r="J47" s="3">
        <v>371.257091593562</v>
      </c>
      <c r="K47" s="4">
        <v>211.872989740891</v>
      </c>
      <c r="L47" s="3">
        <v>464.05978184095801</v>
      </c>
      <c r="M47" s="3">
        <v>9.7887596309701497</v>
      </c>
      <c r="N47" s="3">
        <v>30.589724500552499</v>
      </c>
      <c r="O47" s="3">
        <v>192.44556555326699</v>
      </c>
    </row>
    <row r="48" spans="1:15" ht="15.75" customHeight="1">
      <c r="A48" s="2">
        <v>43770</v>
      </c>
      <c r="B48" s="3">
        <v>134.51687056627799</v>
      </c>
      <c r="C48" s="3">
        <v>419.15743453479502</v>
      </c>
      <c r="D48" s="3">
        <v>197.04049141213599</v>
      </c>
      <c r="E48" s="3">
        <v>159.79384704495499</v>
      </c>
      <c r="F48" s="3">
        <v>214.853913672809</v>
      </c>
      <c r="G48" s="3">
        <v>63.165039693201102</v>
      </c>
      <c r="H48" s="3">
        <v>266.89210350392602</v>
      </c>
      <c r="I48" s="3">
        <v>348.61977817702399</v>
      </c>
      <c r="J48" s="3">
        <v>327.55104099902599</v>
      </c>
      <c r="K48" s="4">
        <v>315.23245470668098</v>
      </c>
      <c r="L48" s="3">
        <v>527.70839727918201</v>
      </c>
      <c r="M48" s="3">
        <v>8.8551384803959703</v>
      </c>
      <c r="N48" s="3">
        <v>37.435597576293397</v>
      </c>
      <c r="O48" s="3">
        <v>195.064633144015</v>
      </c>
    </row>
    <row r="49" spans="1:15" ht="15.75" customHeight="1">
      <c r="A49" s="2">
        <v>43800</v>
      </c>
      <c r="B49" s="3">
        <v>140.66438723684999</v>
      </c>
      <c r="C49" s="3">
        <v>309.54369828173702</v>
      </c>
      <c r="D49" s="3">
        <v>183.76046246608499</v>
      </c>
      <c r="E49" s="3">
        <v>129.55321111438701</v>
      </c>
      <c r="F49" s="3">
        <v>191.42374037944299</v>
      </c>
      <c r="G49" s="3">
        <v>42.674348638283199</v>
      </c>
      <c r="H49" s="3">
        <v>227.21042499677699</v>
      </c>
      <c r="I49" s="3">
        <v>292.10540799263703</v>
      </c>
      <c r="J49" s="3">
        <v>317.85237533939102</v>
      </c>
      <c r="K49" s="4">
        <v>186.62920416447599</v>
      </c>
      <c r="L49" s="3">
        <v>497.81695440317998</v>
      </c>
      <c r="M49" s="3">
        <v>10.2663155301299</v>
      </c>
      <c r="N49" s="3">
        <v>38.816588023674697</v>
      </c>
      <c r="O49" s="3">
        <v>150.401443739115</v>
      </c>
    </row>
    <row r="50" spans="1:15" ht="15.75" customHeight="1">
      <c r="A50" s="2">
        <v>43831</v>
      </c>
      <c r="B50" s="3">
        <v>195.49220951266699</v>
      </c>
      <c r="C50" s="3">
        <v>329.23186072639498</v>
      </c>
      <c r="D50" s="3">
        <v>166.77180865366901</v>
      </c>
      <c r="E50" s="3">
        <v>159.288377440033</v>
      </c>
      <c r="F50" s="3">
        <v>172.27574675249099</v>
      </c>
      <c r="G50" s="3">
        <v>48.601921216663897</v>
      </c>
      <c r="H50" s="3">
        <v>225.42297351241299</v>
      </c>
      <c r="I50" s="3">
        <v>275.75734388504998</v>
      </c>
      <c r="J50" s="3">
        <v>351.43718462154402</v>
      </c>
      <c r="K50" s="4">
        <v>151.60632530768299</v>
      </c>
      <c r="L50" s="3">
        <v>434.743581188983</v>
      </c>
      <c r="M50" s="3">
        <v>10.3258186492849</v>
      </c>
      <c r="N50" s="3">
        <v>34.983048300137199</v>
      </c>
      <c r="O50" s="3">
        <v>183.53948095237499</v>
      </c>
    </row>
    <row r="51" spans="1:15" ht="15.75" customHeight="1">
      <c r="A51" s="2">
        <v>43862</v>
      </c>
      <c r="B51" s="3">
        <v>108.68996158349501</v>
      </c>
      <c r="C51" s="3">
        <v>217.462387365951</v>
      </c>
      <c r="D51" s="3">
        <v>179.211692247195</v>
      </c>
      <c r="E51" s="3">
        <v>150.72173520988201</v>
      </c>
      <c r="F51" s="3">
        <v>179.02647307911599</v>
      </c>
      <c r="G51" s="3">
        <v>36.977731008944197</v>
      </c>
      <c r="H51" s="3">
        <v>219.05666752094999</v>
      </c>
      <c r="I51" s="3">
        <v>198.956610547563</v>
      </c>
      <c r="J51" s="3">
        <v>327.86951098490403</v>
      </c>
      <c r="K51" s="4">
        <v>138.91112647445999</v>
      </c>
      <c r="L51" s="3">
        <v>400.72390447010901</v>
      </c>
      <c r="M51" s="3">
        <v>10.4145612872718</v>
      </c>
      <c r="N51" s="3">
        <v>31.293028093277599</v>
      </c>
      <c r="O51" s="3">
        <v>156.380086649812</v>
      </c>
    </row>
    <row r="52" spans="1:15" ht="15.75" customHeight="1">
      <c r="A52" s="2">
        <v>43891</v>
      </c>
      <c r="B52" s="3">
        <v>104.811818335521</v>
      </c>
      <c r="C52" s="3">
        <v>261.69986439947297</v>
      </c>
      <c r="D52" s="3">
        <v>195.426710118074</v>
      </c>
      <c r="E52" s="3">
        <v>106.647384988711</v>
      </c>
      <c r="F52" s="3">
        <v>151.550528850342</v>
      </c>
      <c r="G52" s="3">
        <v>35.954770843131797</v>
      </c>
      <c r="H52" s="3">
        <v>203.20767483973299</v>
      </c>
      <c r="I52" s="3">
        <v>269.210444251468</v>
      </c>
      <c r="J52" s="3">
        <v>317.36768388327602</v>
      </c>
      <c r="K52" s="4">
        <v>201.82041420769099</v>
      </c>
      <c r="L52" s="3">
        <v>410.26347322731601</v>
      </c>
      <c r="M52" s="3">
        <v>9.8872500833671602</v>
      </c>
      <c r="N52" s="3">
        <v>27.6078957066889</v>
      </c>
      <c r="O52" s="3">
        <v>150.43785731988399</v>
      </c>
    </row>
    <row r="53" spans="1:15" ht="15.75" customHeight="1">
      <c r="A53" s="2">
        <v>43922</v>
      </c>
      <c r="B53" s="3">
        <v>47.316842008433603</v>
      </c>
      <c r="C53" s="3">
        <v>220.266833459483</v>
      </c>
      <c r="D53" s="3">
        <v>157.48380955169199</v>
      </c>
      <c r="E53" s="3">
        <v>118.84246879706799</v>
      </c>
      <c r="F53" s="3">
        <v>145.73889853340199</v>
      </c>
      <c r="G53" s="3">
        <v>9.0193429598781893</v>
      </c>
      <c r="H53" s="3">
        <v>182.271283546273</v>
      </c>
      <c r="I53" s="3">
        <v>380.92643914012598</v>
      </c>
      <c r="J53" s="3">
        <v>284.31383386993298</v>
      </c>
      <c r="K53" s="4">
        <v>240.64949993753399</v>
      </c>
      <c r="L53" s="3">
        <v>379.11222451021303</v>
      </c>
      <c r="M53" s="3">
        <v>10.547032360797701</v>
      </c>
      <c r="N53" s="3">
        <v>21.521049035876398</v>
      </c>
      <c r="O53" s="3">
        <v>128.04554876722199</v>
      </c>
    </row>
    <row r="54" spans="1:15" ht="15.75" customHeight="1">
      <c r="A54" s="2">
        <v>43952</v>
      </c>
      <c r="B54" s="3">
        <v>11.673408939496699</v>
      </c>
      <c r="C54" s="3">
        <v>239.149740960917</v>
      </c>
      <c r="D54" s="3">
        <v>145.17616131811701</v>
      </c>
      <c r="E54" s="3">
        <v>124.56567422345</v>
      </c>
      <c r="F54" s="3">
        <v>111.186151514909</v>
      </c>
      <c r="G54" s="3">
        <v>17.632232820184299</v>
      </c>
      <c r="H54" s="3">
        <v>215.39205970415901</v>
      </c>
      <c r="I54" s="3">
        <v>314.41116956720202</v>
      </c>
      <c r="J54" s="3">
        <v>255.51123675477299</v>
      </c>
      <c r="K54" s="4">
        <v>262.78207801907502</v>
      </c>
      <c r="L54" s="3">
        <v>394.79603729605299</v>
      </c>
      <c r="M54" s="3">
        <v>9.0279535034817897</v>
      </c>
      <c r="N54" s="3">
        <v>23.833303199722899</v>
      </c>
      <c r="O54" s="3">
        <v>144.09519380117899</v>
      </c>
    </row>
    <row r="55" spans="1:15" ht="15.75" customHeight="1">
      <c r="A55" s="2">
        <v>43983</v>
      </c>
      <c r="B55" s="3">
        <v>11.3091050071846</v>
      </c>
      <c r="C55" s="3">
        <v>291.03885977418503</v>
      </c>
      <c r="D55" s="3">
        <v>176.23174959569999</v>
      </c>
      <c r="E55" s="3">
        <v>161.52580154959901</v>
      </c>
      <c r="F55" s="3">
        <v>101.362303284319</v>
      </c>
      <c r="G55" s="3">
        <v>35.286797405766997</v>
      </c>
      <c r="H55" s="3">
        <v>213.625147513456</v>
      </c>
      <c r="I55" s="3">
        <v>322.97122066739098</v>
      </c>
      <c r="J55" s="3">
        <v>271.27359414523897</v>
      </c>
      <c r="K55" s="4">
        <v>259.50325180461698</v>
      </c>
      <c r="L55" s="3">
        <v>408.60502470280301</v>
      </c>
      <c r="M55" s="3">
        <v>10.3879520683642</v>
      </c>
      <c r="N55" s="3">
        <v>25.005315963855899</v>
      </c>
      <c r="O55" s="3">
        <v>193.72439318201401</v>
      </c>
    </row>
    <row r="56" spans="1:15" ht="15.75" customHeight="1">
      <c r="A56" s="2">
        <v>44013</v>
      </c>
      <c r="B56" s="3">
        <v>39.750435790192299</v>
      </c>
      <c r="C56" s="3">
        <v>296.75006519709302</v>
      </c>
      <c r="D56" s="3">
        <v>139.78136203268801</v>
      </c>
      <c r="E56" s="3">
        <v>174.32266097025601</v>
      </c>
      <c r="F56" s="3">
        <v>51.576263035468699</v>
      </c>
      <c r="G56" s="3">
        <v>40.216631217522</v>
      </c>
      <c r="H56" s="3">
        <v>221.83794401687899</v>
      </c>
      <c r="I56" s="3">
        <v>307.16453115808901</v>
      </c>
      <c r="J56" s="3">
        <v>307.33255681024701</v>
      </c>
      <c r="K56" s="4">
        <v>259.53683071001899</v>
      </c>
      <c r="L56" s="3">
        <v>418.659150568332</v>
      </c>
      <c r="M56" s="3">
        <v>8.7704005790981796</v>
      </c>
      <c r="N56" s="3">
        <v>20.6374821773496</v>
      </c>
      <c r="O56" s="3">
        <v>217.25758192719701</v>
      </c>
    </row>
    <row r="57" spans="1:15" ht="15.75" customHeight="1">
      <c r="A57" s="2">
        <v>44044</v>
      </c>
      <c r="B57" s="3">
        <v>38.6932743527178</v>
      </c>
      <c r="C57" s="3">
        <v>329.29207448030797</v>
      </c>
      <c r="D57" s="3">
        <v>198.220693106732</v>
      </c>
      <c r="E57" s="3">
        <v>169.913620376419</v>
      </c>
      <c r="F57" s="3">
        <v>92.135444104594498</v>
      </c>
      <c r="G57" s="3">
        <v>38.384311169490601</v>
      </c>
      <c r="H57" s="3">
        <v>234.608038741613</v>
      </c>
      <c r="I57" s="3">
        <v>339.51451069900901</v>
      </c>
      <c r="J57" s="3">
        <v>308.99738691349398</v>
      </c>
      <c r="K57" s="4">
        <v>282.801306836359</v>
      </c>
      <c r="L57" s="3">
        <v>411.077635839057</v>
      </c>
      <c r="M57" s="3">
        <v>8.4765488560662803</v>
      </c>
      <c r="N57" s="3">
        <v>21.2516582410532</v>
      </c>
      <c r="O57" s="3">
        <v>207.27421086546701</v>
      </c>
    </row>
    <row r="58" spans="1:15" ht="15.75" customHeight="1">
      <c r="A58" s="2">
        <v>44075</v>
      </c>
      <c r="B58" s="3">
        <v>39.0670928252312</v>
      </c>
      <c r="C58" s="3">
        <v>372.47354963896498</v>
      </c>
      <c r="D58" s="3">
        <v>131.26568995503499</v>
      </c>
      <c r="E58" s="3">
        <v>168.214377958629</v>
      </c>
      <c r="F58" s="3">
        <v>121.58549149111801</v>
      </c>
      <c r="G58" s="3">
        <v>47.438530136685102</v>
      </c>
      <c r="H58" s="3">
        <v>201.26558120038999</v>
      </c>
      <c r="I58" s="3">
        <v>330.681005181204</v>
      </c>
      <c r="J58" s="3">
        <v>326.84177551230999</v>
      </c>
      <c r="K58" s="4">
        <v>235.27560911740099</v>
      </c>
      <c r="L58" s="3">
        <v>435.25131219460502</v>
      </c>
      <c r="M58" s="3">
        <v>5.3422138338714298</v>
      </c>
      <c r="N58" s="3">
        <v>25.409045744255199</v>
      </c>
      <c r="O58" s="3">
        <v>182.50232183305499</v>
      </c>
    </row>
    <row r="59" spans="1:15" ht="15.75" customHeight="1">
      <c r="A59" s="2">
        <v>44105</v>
      </c>
      <c r="B59" s="3">
        <v>69.788132460538506</v>
      </c>
      <c r="C59" s="3">
        <v>341.03419461912898</v>
      </c>
      <c r="D59" s="3">
        <v>127.79928353742601</v>
      </c>
      <c r="E59" s="3">
        <v>130.106062640554</v>
      </c>
      <c r="F59" s="3">
        <v>154.42587626733999</v>
      </c>
      <c r="G59" s="3">
        <v>30.483932376299201</v>
      </c>
      <c r="H59" s="3">
        <v>224.04101464096499</v>
      </c>
      <c r="I59" s="3">
        <v>272.37936522893</v>
      </c>
      <c r="J59" s="3">
        <v>309.61019093643102</v>
      </c>
      <c r="K59" s="4">
        <v>186.34302174549401</v>
      </c>
      <c r="L59" s="3">
        <v>410.64089338176302</v>
      </c>
      <c r="M59" s="3">
        <v>0.88530620882578404</v>
      </c>
      <c r="N59" s="3">
        <v>28.110753576514899</v>
      </c>
      <c r="O59" s="3">
        <v>167.15681830518099</v>
      </c>
    </row>
    <row r="60" spans="1:15" ht="15.75" customHeight="1">
      <c r="A60" s="2">
        <v>44136</v>
      </c>
      <c r="B60" s="3">
        <v>114.308599287889</v>
      </c>
      <c r="C60" s="3">
        <v>402.63371040026698</v>
      </c>
      <c r="D60" s="3">
        <v>165.79747271954099</v>
      </c>
      <c r="E60" s="3">
        <v>152.49606409050301</v>
      </c>
      <c r="F60" s="3">
        <v>129.51194192241499</v>
      </c>
      <c r="G60" s="3">
        <v>48.012004555393297</v>
      </c>
      <c r="H60" s="3">
        <v>231.20177168627299</v>
      </c>
      <c r="I60" s="3">
        <v>306.46536886783002</v>
      </c>
      <c r="J60" s="3">
        <v>354.29074081042597</v>
      </c>
      <c r="K60" s="4">
        <v>211.72534557926801</v>
      </c>
      <c r="L60" s="3">
        <v>424.54923613158701</v>
      </c>
      <c r="M60" s="3">
        <v>2.5094578167682502</v>
      </c>
      <c r="N60" s="3">
        <v>27.727688104435501</v>
      </c>
      <c r="O60" s="3">
        <v>168.01396385853801</v>
      </c>
    </row>
    <row r="61" spans="1:15" ht="15.75" customHeight="1">
      <c r="A61" s="2">
        <v>44166</v>
      </c>
      <c r="B61" s="3">
        <v>139.70784458884</v>
      </c>
      <c r="C61" s="3">
        <v>382.86976664460798</v>
      </c>
      <c r="D61" s="3">
        <v>235.987898305443</v>
      </c>
      <c r="E61" s="3">
        <v>108.92974657495699</v>
      </c>
      <c r="F61" s="3">
        <v>175.817495537214</v>
      </c>
      <c r="G61" s="3">
        <v>48.437525728586898</v>
      </c>
      <c r="H61" s="3">
        <v>221.307174593193</v>
      </c>
      <c r="I61" s="3">
        <v>269.08775824757703</v>
      </c>
      <c r="J61" s="3">
        <v>344.15051278156301</v>
      </c>
      <c r="K61" s="4">
        <v>254.57461171922901</v>
      </c>
      <c r="L61" s="3">
        <v>440.08879346784897</v>
      </c>
      <c r="M61" s="3">
        <v>1.83603051480863</v>
      </c>
      <c r="N61" s="3">
        <v>33.281083401149402</v>
      </c>
      <c r="O61" s="3">
        <v>174.94461817841801</v>
      </c>
    </row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Q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>
      <c r="A2" s="2">
        <v>42370</v>
      </c>
      <c r="B2" s="3">
        <v>8264210.5</v>
      </c>
      <c r="C2" s="3">
        <v>98531820.5</v>
      </c>
      <c r="D2" s="3">
        <v>1643767.5</v>
      </c>
      <c r="E2" s="3">
        <v>10697871</v>
      </c>
      <c r="F2" s="3">
        <v>3438889.5</v>
      </c>
      <c r="G2" s="3">
        <v>27237675</v>
      </c>
      <c r="H2" s="3">
        <v>27028500.5</v>
      </c>
      <c r="I2" s="3">
        <v>2366262.5</v>
      </c>
      <c r="J2" s="3">
        <v>10370018</v>
      </c>
      <c r="K2" s="4">
        <v>463042</v>
      </c>
      <c r="L2" s="3">
        <v>17158901</v>
      </c>
      <c r="M2" s="3">
        <v>8216848.5</v>
      </c>
      <c r="N2" s="3">
        <v>7834675.5</v>
      </c>
      <c r="O2" s="3">
        <v>4002064.5</v>
      </c>
      <c r="Q2" s="3"/>
    </row>
    <row r="3" spans="1:17" ht="15.75" customHeight="1">
      <c r="A3" s="2">
        <v>42401</v>
      </c>
      <c r="B3" s="3">
        <v>9656160</v>
      </c>
      <c r="C3" s="3">
        <v>91743008</v>
      </c>
      <c r="D3" s="3">
        <v>1349880.5</v>
      </c>
      <c r="E3" s="3">
        <v>10147448.5</v>
      </c>
      <c r="F3" s="3">
        <v>2940644</v>
      </c>
      <c r="G3" s="3">
        <v>25397090</v>
      </c>
      <c r="H3" s="3">
        <v>24984790.5</v>
      </c>
      <c r="I3" s="3">
        <v>2221128.5</v>
      </c>
      <c r="J3" s="3">
        <v>9603248.5</v>
      </c>
      <c r="K3" s="4">
        <v>423571</v>
      </c>
      <c r="L3" s="3">
        <v>15764937.5</v>
      </c>
      <c r="M3" s="3">
        <v>7067604.5</v>
      </c>
      <c r="N3" s="3">
        <v>7404598.5</v>
      </c>
      <c r="O3" s="3">
        <v>3576776.5</v>
      </c>
    </row>
    <row r="4" spans="1:17" ht="15.75" customHeight="1">
      <c r="A4" s="2">
        <v>42430</v>
      </c>
      <c r="B4" s="3">
        <v>8550807.5</v>
      </c>
      <c r="C4" s="3">
        <v>93516501</v>
      </c>
      <c r="D4" s="3">
        <v>1272299</v>
      </c>
      <c r="E4" s="3">
        <v>10843815</v>
      </c>
      <c r="F4" s="3">
        <v>3026201.5</v>
      </c>
      <c r="G4" s="3">
        <v>25508538</v>
      </c>
      <c r="H4" s="3">
        <v>25401972</v>
      </c>
      <c r="I4" s="3">
        <v>2252456</v>
      </c>
      <c r="J4" s="3">
        <v>9901979.5</v>
      </c>
      <c r="K4" s="4">
        <v>387665</v>
      </c>
      <c r="L4" s="3">
        <v>16396703.5</v>
      </c>
      <c r="M4" s="3">
        <v>7191627.5</v>
      </c>
      <c r="N4" s="3">
        <v>7217802</v>
      </c>
      <c r="O4" s="3">
        <v>3738860.5</v>
      </c>
    </row>
    <row r="5" spans="1:17" ht="15.75" customHeight="1">
      <c r="A5" s="2">
        <v>42461</v>
      </c>
      <c r="B5" s="3">
        <v>9145598.5</v>
      </c>
      <c r="C5" s="3">
        <v>84575068.5</v>
      </c>
      <c r="D5" s="3">
        <v>1203092.5</v>
      </c>
      <c r="E5" s="3">
        <v>10208430</v>
      </c>
      <c r="F5" s="3">
        <v>2680043.5</v>
      </c>
      <c r="G5" s="3">
        <v>21191038</v>
      </c>
      <c r="H5" s="3">
        <v>22948788</v>
      </c>
      <c r="I5" s="3">
        <v>2241923</v>
      </c>
      <c r="J5" s="3">
        <v>9248349.5</v>
      </c>
      <c r="K5" s="4">
        <v>387091</v>
      </c>
      <c r="L5" s="3">
        <v>14399657</v>
      </c>
      <c r="M5" s="3">
        <v>5850015</v>
      </c>
      <c r="N5" s="3">
        <v>6412758.5</v>
      </c>
      <c r="O5" s="3">
        <v>3361015</v>
      </c>
    </row>
    <row r="6" spans="1:17" ht="15.75" customHeight="1">
      <c r="A6" s="2">
        <v>42491</v>
      </c>
      <c r="B6" s="3">
        <v>9951289.5</v>
      </c>
      <c r="C6" s="3">
        <v>82798275</v>
      </c>
      <c r="D6" s="3">
        <v>923795</v>
      </c>
      <c r="E6" s="3">
        <v>9547381</v>
      </c>
      <c r="F6" s="3">
        <v>2274181.5</v>
      </c>
      <c r="G6" s="3">
        <v>19873781.5</v>
      </c>
      <c r="H6" s="3">
        <v>21317558.5</v>
      </c>
      <c r="I6" s="3">
        <v>2132588</v>
      </c>
      <c r="J6" s="3">
        <v>9853826</v>
      </c>
      <c r="K6" s="4">
        <v>364914</v>
      </c>
      <c r="L6" s="3">
        <v>13544388</v>
      </c>
      <c r="M6" s="3">
        <v>5627323.5</v>
      </c>
      <c r="N6" s="3">
        <v>5602095</v>
      </c>
      <c r="O6" s="3">
        <v>2991500</v>
      </c>
    </row>
    <row r="7" spans="1:17" ht="15.75" customHeight="1">
      <c r="A7" s="2">
        <v>42522</v>
      </c>
      <c r="B7" s="3">
        <v>10521079.5</v>
      </c>
      <c r="C7" s="3">
        <v>78248522</v>
      </c>
      <c r="D7" s="3">
        <v>768250.5</v>
      </c>
      <c r="E7" s="3">
        <v>9553559</v>
      </c>
      <c r="F7" s="3">
        <v>2129579</v>
      </c>
      <c r="G7" s="3">
        <v>19478534.5</v>
      </c>
      <c r="H7" s="3">
        <v>20667080.5</v>
      </c>
      <c r="I7" s="3">
        <v>2095742.5</v>
      </c>
      <c r="J7" s="3">
        <v>10137545.5</v>
      </c>
      <c r="K7" s="4">
        <v>317041</v>
      </c>
      <c r="L7" s="3">
        <v>13047010.5</v>
      </c>
      <c r="M7" s="3">
        <v>5415677</v>
      </c>
      <c r="N7" s="3">
        <v>4388727</v>
      </c>
      <c r="O7" s="3">
        <v>2894607</v>
      </c>
    </row>
    <row r="8" spans="1:17" ht="15.75" customHeight="1">
      <c r="A8" s="2">
        <v>42552</v>
      </c>
      <c r="B8" s="3">
        <v>10730407.5</v>
      </c>
      <c r="C8" s="3">
        <v>85373443</v>
      </c>
      <c r="D8" s="3">
        <v>876017</v>
      </c>
      <c r="E8" s="3">
        <v>10625704.5</v>
      </c>
      <c r="F8" s="3">
        <v>2178659</v>
      </c>
      <c r="G8" s="3">
        <v>18942390</v>
      </c>
      <c r="H8" s="3">
        <v>20709131.5</v>
      </c>
      <c r="I8" s="3">
        <v>2274259.5</v>
      </c>
      <c r="J8" s="3">
        <v>11491997</v>
      </c>
      <c r="K8" s="4">
        <v>312315</v>
      </c>
      <c r="L8" s="3">
        <v>13288476</v>
      </c>
      <c r="M8" s="3">
        <v>5018271.5</v>
      </c>
      <c r="N8" s="3">
        <v>4665366.5</v>
      </c>
      <c r="O8" s="3">
        <v>3207808.5</v>
      </c>
    </row>
    <row r="9" spans="1:17" ht="15.75" customHeight="1">
      <c r="A9" s="2">
        <v>42583</v>
      </c>
      <c r="B9" s="3">
        <v>9817705</v>
      </c>
      <c r="C9" s="3">
        <v>86728218.5</v>
      </c>
      <c r="D9" s="3">
        <v>988363</v>
      </c>
      <c r="E9" s="3">
        <v>10181104.5</v>
      </c>
      <c r="F9" s="3">
        <v>2275608</v>
      </c>
      <c r="G9" s="3">
        <v>17784371</v>
      </c>
      <c r="H9" s="3">
        <v>20424482</v>
      </c>
      <c r="I9" s="3">
        <v>2179360</v>
      </c>
      <c r="J9" s="3">
        <v>10099180</v>
      </c>
      <c r="K9" s="4">
        <v>342654.5</v>
      </c>
      <c r="L9" s="3">
        <v>14429801.5</v>
      </c>
      <c r="M9" s="3">
        <v>5092741.5</v>
      </c>
      <c r="N9" s="3">
        <v>4902581.5</v>
      </c>
      <c r="O9" s="3">
        <v>3455941</v>
      </c>
    </row>
    <row r="10" spans="1:17" ht="15.75" customHeight="1">
      <c r="A10" s="2">
        <v>42614</v>
      </c>
      <c r="B10" s="3">
        <v>8200073.5</v>
      </c>
      <c r="C10" s="3">
        <v>87774505</v>
      </c>
      <c r="D10" s="3">
        <v>831741</v>
      </c>
      <c r="E10" s="3">
        <v>9799068</v>
      </c>
      <c r="F10" s="3">
        <v>2190588</v>
      </c>
      <c r="G10" s="3">
        <v>17902271</v>
      </c>
      <c r="H10" s="3">
        <v>21155378.5</v>
      </c>
      <c r="I10" s="3">
        <v>1958513</v>
      </c>
      <c r="J10" s="3">
        <v>10783183.5</v>
      </c>
      <c r="K10" s="4">
        <v>344583.5</v>
      </c>
      <c r="L10" s="3">
        <v>16577690</v>
      </c>
      <c r="M10" s="3">
        <v>5258986.5</v>
      </c>
      <c r="N10" s="3">
        <v>5189203</v>
      </c>
      <c r="O10" s="3">
        <v>3013626.5</v>
      </c>
    </row>
    <row r="11" spans="1:17" ht="15.75" customHeight="1">
      <c r="A11" s="2">
        <v>42644</v>
      </c>
      <c r="B11" s="3">
        <v>9155872.5</v>
      </c>
      <c r="C11" s="3">
        <v>91240278</v>
      </c>
      <c r="D11" s="3">
        <v>1342344</v>
      </c>
      <c r="E11" s="3">
        <v>10121171.5</v>
      </c>
      <c r="F11" s="3">
        <v>2785555.5</v>
      </c>
      <c r="G11" s="3">
        <v>19293953</v>
      </c>
      <c r="H11" s="3">
        <v>24128508</v>
      </c>
      <c r="I11" s="3">
        <v>2103087.5</v>
      </c>
      <c r="J11" s="3">
        <v>10830007.5</v>
      </c>
      <c r="K11" s="4">
        <v>367445.5</v>
      </c>
      <c r="L11" s="3">
        <v>18473496</v>
      </c>
      <c r="M11" s="3">
        <v>6055046.5</v>
      </c>
      <c r="N11" s="3">
        <v>5802618</v>
      </c>
      <c r="O11" s="3">
        <v>3095817.5</v>
      </c>
    </row>
    <row r="12" spans="1:17" ht="15.75" customHeight="1">
      <c r="A12" s="2">
        <v>42675</v>
      </c>
      <c r="B12" s="3">
        <v>9998756</v>
      </c>
      <c r="C12" s="3">
        <v>96861485.5</v>
      </c>
      <c r="D12" s="3">
        <v>1536339</v>
      </c>
      <c r="E12" s="3">
        <v>10207904</v>
      </c>
      <c r="F12" s="3">
        <v>3054602</v>
      </c>
      <c r="G12" s="3">
        <v>22314715.5</v>
      </c>
      <c r="H12" s="3">
        <v>26216806.5</v>
      </c>
      <c r="I12" s="3">
        <v>2348882</v>
      </c>
      <c r="J12" s="3">
        <v>11197862.5</v>
      </c>
      <c r="K12" s="4">
        <v>416002</v>
      </c>
      <c r="L12" s="3">
        <v>18172577</v>
      </c>
      <c r="M12" s="3">
        <v>6581009.5</v>
      </c>
      <c r="N12" s="3">
        <v>6283411</v>
      </c>
      <c r="O12" s="3">
        <v>3337820.5</v>
      </c>
    </row>
    <row r="13" spans="1:17" ht="15.75" customHeight="1">
      <c r="A13" s="2">
        <v>42705</v>
      </c>
      <c r="B13" s="3">
        <v>10068472</v>
      </c>
      <c r="C13" s="3">
        <v>93863054</v>
      </c>
      <c r="D13" s="3">
        <v>1531113</v>
      </c>
      <c r="E13" s="3">
        <v>10290532</v>
      </c>
      <c r="F13" s="3">
        <v>3046029.5</v>
      </c>
      <c r="G13" s="3">
        <v>25328655</v>
      </c>
      <c r="H13" s="3">
        <v>26835135</v>
      </c>
      <c r="I13" s="3">
        <v>2425082.5</v>
      </c>
      <c r="J13" s="3">
        <v>11675587.5</v>
      </c>
      <c r="K13" s="4">
        <v>466096.5</v>
      </c>
      <c r="L13" s="3">
        <v>19229856</v>
      </c>
      <c r="M13" s="3">
        <v>7036283.5</v>
      </c>
      <c r="N13" s="3">
        <v>7090099.5</v>
      </c>
      <c r="O13" s="3">
        <v>3721742</v>
      </c>
    </row>
    <row r="14" spans="1:17" ht="15.75" customHeight="1">
      <c r="A14" s="2">
        <v>42736</v>
      </c>
      <c r="B14" s="3">
        <v>10938387</v>
      </c>
      <c r="C14" s="3">
        <v>101024379</v>
      </c>
      <c r="D14" s="3">
        <v>1484870</v>
      </c>
      <c r="E14" s="3">
        <v>11934070</v>
      </c>
      <c r="F14" s="3">
        <v>3202602.5</v>
      </c>
      <c r="G14" s="3">
        <v>28301678</v>
      </c>
      <c r="H14" s="3">
        <v>28909493.5</v>
      </c>
      <c r="I14" s="3">
        <v>2614963.5</v>
      </c>
      <c r="J14" s="3">
        <v>12479085</v>
      </c>
      <c r="K14" s="4">
        <v>441046</v>
      </c>
      <c r="L14" s="3">
        <v>20068633</v>
      </c>
      <c r="M14" s="3">
        <v>7657053</v>
      </c>
      <c r="N14" s="3">
        <v>8035396.5</v>
      </c>
      <c r="O14" s="3">
        <v>3827974</v>
      </c>
    </row>
    <row r="15" spans="1:17" ht="15.75" customHeight="1">
      <c r="A15" s="2">
        <v>42767</v>
      </c>
      <c r="B15" s="3">
        <v>8587165</v>
      </c>
      <c r="C15" s="3">
        <v>91925343.5</v>
      </c>
      <c r="D15" s="3">
        <v>1559238</v>
      </c>
      <c r="E15" s="3">
        <v>9834423</v>
      </c>
      <c r="F15" s="3">
        <v>2908872.5</v>
      </c>
      <c r="G15" s="3">
        <v>23635925.5</v>
      </c>
      <c r="H15" s="3">
        <v>24218426</v>
      </c>
      <c r="I15" s="3">
        <v>2364758.5</v>
      </c>
      <c r="J15" s="3">
        <v>10092645</v>
      </c>
      <c r="K15" s="4">
        <v>413928.5</v>
      </c>
      <c r="L15" s="3">
        <v>17300110.5</v>
      </c>
      <c r="M15" s="3">
        <v>6592072</v>
      </c>
      <c r="N15" s="3">
        <v>7055924.5</v>
      </c>
      <c r="O15" s="3">
        <v>3416885.5</v>
      </c>
    </row>
    <row r="16" spans="1:17" ht="15.75" customHeight="1">
      <c r="A16" s="2">
        <v>42795</v>
      </c>
      <c r="B16" s="3">
        <v>9840630.5</v>
      </c>
      <c r="C16" s="3">
        <v>94655518</v>
      </c>
      <c r="D16" s="3">
        <v>1543377</v>
      </c>
      <c r="E16" s="3">
        <v>9870914</v>
      </c>
      <c r="F16" s="3">
        <v>3072662.5</v>
      </c>
      <c r="G16" s="3">
        <v>24430910</v>
      </c>
      <c r="H16" s="3">
        <v>24148158.5</v>
      </c>
      <c r="I16" s="3">
        <v>2432861.5</v>
      </c>
      <c r="J16" s="3">
        <v>9802388.5</v>
      </c>
      <c r="K16" s="4">
        <v>417300.5</v>
      </c>
      <c r="L16" s="3">
        <v>16541627</v>
      </c>
      <c r="M16" s="3">
        <v>6417947.5</v>
      </c>
      <c r="N16" s="3">
        <v>7391134.5</v>
      </c>
      <c r="O16" s="3">
        <v>3547922</v>
      </c>
    </row>
    <row r="17" spans="1:15" ht="15.75" customHeight="1">
      <c r="A17" s="2">
        <v>42826</v>
      </c>
      <c r="B17" s="3">
        <v>8858635</v>
      </c>
      <c r="C17" s="3">
        <v>85494203.5</v>
      </c>
      <c r="D17" s="3">
        <v>1309032</v>
      </c>
      <c r="E17" s="3">
        <v>8995822.5</v>
      </c>
      <c r="F17" s="3">
        <v>2483957</v>
      </c>
      <c r="G17" s="3">
        <v>21031164</v>
      </c>
      <c r="H17" s="3">
        <v>21019884.5</v>
      </c>
      <c r="I17" s="3">
        <v>2102075</v>
      </c>
      <c r="J17" s="3">
        <v>9423583.5</v>
      </c>
      <c r="K17" s="4">
        <v>403089</v>
      </c>
      <c r="L17" s="3">
        <v>14982824</v>
      </c>
      <c r="M17" s="3">
        <v>5767772</v>
      </c>
      <c r="N17" s="3">
        <v>6580877.5</v>
      </c>
      <c r="O17" s="3">
        <v>2742517</v>
      </c>
    </row>
    <row r="18" spans="1:15" ht="15.75" customHeight="1">
      <c r="A18" s="2">
        <v>42856</v>
      </c>
      <c r="B18" s="3">
        <v>9779905</v>
      </c>
      <c r="C18" s="3">
        <v>87468629.5</v>
      </c>
      <c r="D18" s="3">
        <v>1008213</v>
      </c>
      <c r="E18" s="3">
        <v>9382285</v>
      </c>
      <c r="F18" s="3">
        <v>2347161</v>
      </c>
      <c r="G18" s="3">
        <v>20428576.5</v>
      </c>
      <c r="H18" s="3">
        <v>21209983</v>
      </c>
      <c r="I18" s="3">
        <v>1977958</v>
      </c>
      <c r="J18" s="3">
        <v>10186258</v>
      </c>
      <c r="K18" s="4">
        <v>402936.5</v>
      </c>
      <c r="L18" s="3">
        <v>13913896.5</v>
      </c>
      <c r="M18" s="3">
        <v>5547224.5</v>
      </c>
      <c r="N18" s="3">
        <v>5983399.5</v>
      </c>
      <c r="O18" s="3">
        <v>2938738</v>
      </c>
    </row>
    <row r="19" spans="1:15" ht="15.75" customHeight="1">
      <c r="A19" s="2">
        <v>42887</v>
      </c>
      <c r="B19" s="3">
        <v>8596068</v>
      </c>
      <c r="C19" s="3">
        <v>86204980.5</v>
      </c>
      <c r="D19" s="3">
        <v>936697</v>
      </c>
      <c r="E19" s="3">
        <v>10304179.5</v>
      </c>
      <c r="F19" s="3">
        <v>2030791</v>
      </c>
      <c r="G19" s="3">
        <v>18474598</v>
      </c>
      <c r="H19" s="3">
        <v>19931915</v>
      </c>
      <c r="I19" s="3">
        <v>1926611</v>
      </c>
      <c r="J19" s="3">
        <v>11332173.5</v>
      </c>
      <c r="K19" s="4">
        <v>397853.5</v>
      </c>
      <c r="L19" s="3">
        <v>14167451</v>
      </c>
      <c r="M19" s="3">
        <v>5326262.5</v>
      </c>
      <c r="N19" s="3">
        <v>5115277.5</v>
      </c>
      <c r="O19" s="3">
        <v>3300094.5</v>
      </c>
    </row>
    <row r="20" spans="1:15" ht="15.75" customHeight="1">
      <c r="A20" s="2">
        <v>42917</v>
      </c>
      <c r="B20" s="3">
        <v>9396292</v>
      </c>
      <c r="C20" s="3">
        <v>84469895</v>
      </c>
      <c r="D20" s="3">
        <v>778909.5</v>
      </c>
      <c r="E20" s="3">
        <v>10636739</v>
      </c>
      <c r="F20" s="3">
        <v>2066836.5</v>
      </c>
      <c r="G20" s="3">
        <v>19232190</v>
      </c>
      <c r="H20" s="3">
        <v>19993272</v>
      </c>
      <c r="I20" s="3">
        <v>1931258</v>
      </c>
      <c r="J20" s="3">
        <v>11898767</v>
      </c>
      <c r="K20" s="4">
        <v>406821</v>
      </c>
      <c r="L20" s="3">
        <v>15732467.5</v>
      </c>
      <c r="M20" s="3">
        <v>5210197</v>
      </c>
      <c r="N20" s="3">
        <v>5373313.5</v>
      </c>
      <c r="O20" s="3">
        <v>3587373</v>
      </c>
    </row>
    <row r="21" spans="1:15" ht="15.75" customHeight="1">
      <c r="A21" s="2">
        <v>42948</v>
      </c>
      <c r="B21" s="3">
        <v>10241299</v>
      </c>
      <c r="C21" s="3">
        <v>84754369</v>
      </c>
      <c r="D21" s="3">
        <v>828779</v>
      </c>
      <c r="E21" s="3">
        <v>10064280</v>
      </c>
      <c r="F21" s="3">
        <v>2085386</v>
      </c>
      <c r="G21" s="3">
        <v>18345112.5</v>
      </c>
      <c r="H21" s="3">
        <v>19536509</v>
      </c>
      <c r="I21" s="3">
        <v>1987880</v>
      </c>
      <c r="J21" s="3">
        <v>11018637</v>
      </c>
      <c r="K21" s="4">
        <v>409313.5</v>
      </c>
      <c r="L21" s="3">
        <v>13329977.5</v>
      </c>
      <c r="M21" s="3">
        <v>5488489</v>
      </c>
      <c r="N21" s="3">
        <v>5192288</v>
      </c>
      <c r="O21" s="3">
        <v>3503132.5</v>
      </c>
    </row>
    <row r="22" spans="1:15" ht="15.75" customHeight="1">
      <c r="A22" s="2">
        <v>42979</v>
      </c>
      <c r="B22" s="3">
        <v>10690286.5</v>
      </c>
      <c r="C22" s="3">
        <v>85428337</v>
      </c>
      <c r="D22" s="3">
        <v>865716.5</v>
      </c>
      <c r="E22" s="3">
        <v>9456517.5</v>
      </c>
      <c r="F22" s="3">
        <v>2292708</v>
      </c>
      <c r="G22" s="3">
        <v>19054977.5</v>
      </c>
      <c r="H22" s="3">
        <v>20577333.5</v>
      </c>
      <c r="I22" s="3">
        <v>2027893</v>
      </c>
      <c r="J22" s="3">
        <v>10242994.5</v>
      </c>
      <c r="K22" s="4">
        <v>414066</v>
      </c>
      <c r="L22" s="3">
        <v>14257067.5</v>
      </c>
      <c r="M22" s="3">
        <v>5072712</v>
      </c>
      <c r="N22" s="3">
        <v>5190441.5</v>
      </c>
      <c r="O22" s="3">
        <v>3281500.5</v>
      </c>
    </row>
    <row r="23" spans="1:15" ht="15.75" customHeight="1">
      <c r="A23" s="2">
        <v>43009</v>
      </c>
      <c r="B23" s="3">
        <v>9916847.5</v>
      </c>
      <c r="C23" s="3">
        <v>95023559.5</v>
      </c>
      <c r="D23" s="3">
        <v>1293987</v>
      </c>
      <c r="E23" s="3">
        <v>10029254.5</v>
      </c>
      <c r="F23" s="3">
        <v>2625809.5</v>
      </c>
      <c r="G23" s="3">
        <v>19516044</v>
      </c>
      <c r="H23" s="3">
        <v>22808621.5</v>
      </c>
      <c r="I23" s="3">
        <v>2169966</v>
      </c>
      <c r="J23" s="3">
        <v>10380719</v>
      </c>
      <c r="K23" s="4">
        <v>470621</v>
      </c>
      <c r="L23" s="3">
        <v>17115813.5</v>
      </c>
      <c r="M23" s="3">
        <v>6170207.5</v>
      </c>
      <c r="N23" s="3">
        <v>6095662.5</v>
      </c>
      <c r="O23" s="3">
        <v>3382721</v>
      </c>
    </row>
    <row r="24" spans="1:15" ht="15.75" customHeight="1">
      <c r="A24" s="2">
        <v>43040</v>
      </c>
      <c r="B24" s="3">
        <v>10537022</v>
      </c>
      <c r="C24" s="3">
        <v>96682299</v>
      </c>
      <c r="D24" s="3">
        <v>1351339</v>
      </c>
      <c r="E24" s="3">
        <v>10695913.5</v>
      </c>
      <c r="F24" s="3">
        <v>2779663.5</v>
      </c>
      <c r="G24" s="3">
        <v>21938805.5</v>
      </c>
      <c r="H24" s="3">
        <v>25185279</v>
      </c>
      <c r="I24" s="3">
        <v>2164414.5</v>
      </c>
      <c r="J24" s="3">
        <v>11060927.5</v>
      </c>
      <c r="K24" s="4">
        <v>441729.5</v>
      </c>
      <c r="L24" s="3">
        <v>18507870.5</v>
      </c>
      <c r="M24" s="3">
        <v>6865836.5</v>
      </c>
      <c r="N24" s="3">
        <v>7084938</v>
      </c>
      <c r="O24" s="3">
        <v>3440102.5</v>
      </c>
    </row>
    <row r="25" spans="1:15" ht="15.75" customHeight="1">
      <c r="A25" s="2">
        <v>43070</v>
      </c>
      <c r="B25" s="3">
        <v>10226172</v>
      </c>
      <c r="C25" s="3">
        <v>99600810</v>
      </c>
      <c r="D25" s="3">
        <v>1593230</v>
      </c>
      <c r="E25" s="3">
        <v>11533548</v>
      </c>
      <c r="F25" s="3">
        <v>3042430.5</v>
      </c>
      <c r="G25" s="3">
        <v>25991681.5</v>
      </c>
      <c r="H25" s="3">
        <v>26130889</v>
      </c>
      <c r="I25" s="3">
        <v>2453650.5</v>
      </c>
      <c r="J25" s="3">
        <v>10933443.5</v>
      </c>
      <c r="K25" s="4">
        <v>459447</v>
      </c>
      <c r="L25" s="3">
        <v>18756930</v>
      </c>
      <c r="M25" s="3">
        <v>7415342</v>
      </c>
      <c r="N25" s="3">
        <v>7672682</v>
      </c>
      <c r="O25" s="3">
        <v>3781570</v>
      </c>
    </row>
    <row r="26" spans="1:15" ht="15.75" customHeight="1">
      <c r="A26" s="2">
        <v>43101</v>
      </c>
      <c r="B26" s="3">
        <v>11421888</v>
      </c>
      <c r="C26" s="3">
        <v>98646744</v>
      </c>
      <c r="D26" s="3">
        <v>1545358</v>
      </c>
      <c r="E26" s="3">
        <v>10836030</v>
      </c>
      <c r="F26" s="3">
        <v>3253753</v>
      </c>
      <c r="G26" s="3">
        <v>27699029</v>
      </c>
      <c r="H26" s="3">
        <v>25098889.5</v>
      </c>
      <c r="I26" s="3">
        <v>2575674</v>
      </c>
      <c r="J26" s="3">
        <v>10495694.5</v>
      </c>
      <c r="K26" s="4">
        <v>532089.5</v>
      </c>
      <c r="L26" s="3">
        <v>17919755.5</v>
      </c>
      <c r="M26" s="3">
        <v>7817660</v>
      </c>
      <c r="N26" s="3">
        <v>7876181</v>
      </c>
      <c r="O26" s="3">
        <v>3545399.5</v>
      </c>
    </row>
    <row r="27" spans="1:15" ht="15.75" customHeight="1">
      <c r="A27" s="2">
        <v>43132</v>
      </c>
      <c r="B27" s="3">
        <v>9653253</v>
      </c>
      <c r="C27" s="3">
        <v>92508002.5</v>
      </c>
      <c r="D27" s="3">
        <v>1567898</v>
      </c>
      <c r="E27" s="3">
        <v>10364186.5</v>
      </c>
      <c r="F27" s="3">
        <v>3195598</v>
      </c>
      <c r="G27" s="3">
        <v>26333974.5</v>
      </c>
      <c r="H27" s="3">
        <v>23652169</v>
      </c>
      <c r="I27" s="3">
        <v>2291598.5</v>
      </c>
      <c r="J27" s="3">
        <v>10045616.5</v>
      </c>
      <c r="K27" s="4">
        <v>444430.5</v>
      </c>
      <c r="L27" s="3">
        <v>17460923</v>
      </c>
      <c r="M27" s="3">
        <v>7409873.5</v>
      </c>
      <c r="N27" s="3">
        <v>7393310.5</v>
      </c>
      <c r="O27" s="3">
        <v>3478280.5</v>
      </c>
    </row>
    <row r="28" spans="1:15" ht="15.75" customHeight="1">
      <c r="A28" s="2">
        <v>43160</v>
      </c>
      <c r="B28" s="3">
        <v>9170271.5</v>
      </c>
      <c r="C28" s="3">
        <v>98680473.5</v>
      </c>
      <c r="D28" s="3">
        <v>1793504</v>
      </c>
      <c r="E28" s="3">
        <v>11561441.5</v>
      </c>
      <c r="F28" s="3">
        <v>3466319</v>
      </c>
      <c r="G28" s="3">
        <v>25589170.5</v>
      </c>
      <c r="H28" s="3">
        <v>26045721.5</v>
      </c>
      <c r="I28" s="3">
        <v>2401928</v>
      </c>
      <c r="J28" s="3">
        <v>10681489.5</v>
      </c>
      <c r="K28" s="4">
        <v>475985</v>
      </c>
      <c r="L28" s="3">
        <v>16861044.5</v>
      </c>
      <c r="M28" s="3">
        <v>7045766</v>
      </c>
      <c r="N28" s="3">
        <v>7660827.5</v>
      </c>
      <c r="O28" s="3">
        <v>3613388</v>
      </c>
    </row>
    <row r="29" spans="1:15" ht="15.75" customHeight="1">
      <c r="A29" s="2">
        <v>43191</v>
      </c>
      <c r="B29" s="3">
        <v>10160735.5</v>
      </c>
      <c r="C29" s="3">
        <v>84744217.5</v>
      </c>
      <c r="D29" s="3">
        <v>1306024.5</v>
      </c>
      <c r="E29" s="3">
        <v>9705291</v>
      </c>
      <c r="F29" s="3">
        <v>2556552.5</v>
      </c>
      <c r="G29" s="3">
        <v>20937936</v>
      </c>
      <c r="H29" s="3">
        <v>21750310.5</v>
      </c>
      <c r="I29" s="3">
        <v>2182137.5</v>
      </c>
      <c r="J29" s="3">
        <v>9305624</v>
      </c>
      <c r="K29" s="4">
        <v>378923</v>
      </c>
      <c r="L29" s="3">
        <v>13418133</v>
      </c>
      <c r="M29" s="3">
        <v>5250220.5</v>
      </c>
      <c r="N29" s="3">
        <v>6233080.5</v>
      </c>
      <c r="O29" s="3">
        <v>2804379.5</v>
      </c>
    </row>
    <row r="30" spans="1:15" ht="15.75" customHeight="1">
      <c r="A30" s="2">
        <v>43221</v>
      </c>
      <c r="B30" s="3">
        <v>10451653</v>
      </c>
      <c r="C30" s="3">
        <v>82194073.5</v>
      </c>
      <c r="D30" s="3">
        <v>844267</v>
      </c>
      <c r="E30" s="3">
        <v>9406546.5</v>
      </c>
      <c r="F30" s="3">
        <v>2306292.5</v>
      </c>
      <c r="G30" s="3">
        <v>20910668.5</v>
      </c>
      <c r="H30" s="3">
        <v>20516252.5</v>
      </c>
      <c r="I30" s="3">
        <v>2105993</v>
      </c>
      <c r="J30" s="3">
        <v>10396652</v>
      </c>
      <c r="K30" s="4">
        <v>390621</v>
      </c>
      <c r="L30" s="3">
        <v>11976333</v>
      </c>
      <c r="M30" s="3">
        <v>4951917.5</v>
      </c>
      <c r="N30" s="3">
        <v>6186840</v>
      </c>
      <c r="O30" s="3">
        <v>2711386.5</v>
      </c>
    </row>
    <row r="31" spans="1:15" ht="15.75" customHeight="1">
      <c r="A31" s="2">
        <v>43252</v>
      </c>
      <c r="B31" s="3">
        <v>9748036.5</v>
      </c>
      <c r="C31" s="3">
        <v>82646670</v>
      </c>
      <c r="D31" s="3">
        <v>775088</v>
      </c>
      <c r="E31" s="3">
        <v>9272892</v>
      </c>
      <c r="F31" s="3">
        <v>1936413</v>
      </c>
      <c r="G31" s="3">
        <v>19909141.5</v>
      </c>
      <c r="H31" s="3">
        <v>19678147</v>
      </c>
      <c r="I31" s="3">
        <v>1932184</v>
      </c>
      <c r="J31" s="3">
        <v>10789337.5</v>
      </c>
      <c r="K31" s="4">
        <v>319942</v>
      </c>
      <c r="L31" s="3">
        <v>12871633</v>
      </c>
      <c r="M31" s="3">
        <v>4781098.5</v>
      </c>
      <c r="N31" s="3">
        <v>5433814.5</v>
      </c>
      <c r="O31" s="3">
        <v>2659794.5</v>
      </c>
    </row>
    <row r="32" spans="1:15" ht="15.75" customHeight="1">
      <c r="A32" s="2">
        <v>43282</v>
      </c>
      <c r="B32" s="3">
        <v>7922516.5</v>
      </c>
      <c r="C32" s="3">
        <v>87912226.5</v>
      </c>
      <c r="D32" s="3">
        <v>772589.5</v>
      </c>
      <c r="E32" s="3">
        <v>10242933.5</v>
      </c>
      <c r="F32" s="3">
        <v>2170843.5</v>
      </c>
      <c r="G32" s="3">
        <v>20324943</v>
      </c>
      <c r="H32" s="3">
        <v>20214306</v>
      </c>
      <c r="I32" s="3">
        <v>2042965</v>
      </c>
      <c r="J32" s="3">
        <v>11941680.5</v>
      </c>
      <c r="K32" s="4">
        <v>332184</v>
      </c>
      <c r="L32" s="3">
        <v>14984112</v>
      </c>
      <c r="M32" s="3">
        <v>4670704</v>
      </c>
      <c r="N32" s="3">
        <v>4745655.5</v>
      </c>
      <c r="O32" s="3">
        <v>2838393</v>
      </c>
    </row>
    <row r="33" spans="1:15" ht="15.75" customHeight="1">
      <c r="A33" s="2">
        <v>43313</v>
      </c>
      <c r="B33" s="3">
        <v>7072010.5</v>
      </c>
      <c r="C33" s="3">
        <v>88620660</v>
      </c>
      <c r="D33" s="3">
        <v>850851</v>
      </c>
      <c r="E33" s="3">
        <v>10493892</v>
      </c>
      <c r="F33" s="3">
        <v>2098536</v>
      </c>
      <c r="G33" s="3">
        <v>18272121.5</v>
      </c>
      <c r="H33" s="3">
        <v>19791382</v>
      </c>
      <c r="I33" s="3">
        <v>2133901.5</v>
      </c>
      <c r="J33" s="3">
        <v>11010816</v>
      </c>
      <c r="K33" s="4">
        <v>386599</v>
      </c>
      <c r="L33" s="3">
        <v>15279146</v>
      </c>
      <c r="M33" s="3">
        <v>5225073.5</v>
      </c>
      <c r="N33" s="3">
        <v>4905134</v>
      </c>
      <c r="O33" s="3">
        <v>2729759.5</v>
      </c>
    </row>
    <row r="34" spans="1:15" ht="15.75" customHeight="1">
      <c r="A34" s="2">
        <v>43344</v>
      </c>
      <c r="B34" s="3">
        <v>7759426.5</v>
      </c>
      <c r="C34" s="3">
        <v>86398779</v>
      </c>
      <c r="D34" s="3">
        <v>1106796</v>
      </c>
      <c r="E34" s="3">
        <v>9891195</v>
      </c>
      <c r="F34" s="3">
        <v>2216761.5</v>
      </c>
      <c r="G34" s="3">
        <v>19139989</v>
      </c>
      <c r="H34" s="3">
        <v>20007731</v>
      </c>
      <c r="I34" s="3">
        <v>2073202</v>
      </c>
      <c r="J34" s="3">
        <v>10993828.5</v>
      </c>
      <c r="K34" s="4">
        <v>386845</v>
      </c>
      <c r="L34" s="3">
        <v>15020725</v>
      </c>
      <c r="M34" s="3">
        <v>5472114</v>
      </c>
      <c r="N34" s="3">
        <v>5142379.5</v>
      </c>
      <c r="O34" s="3">
        <v>2390972</v>
      </c>
    </row>
    <row r="35" spans="1:15" ht="15.75" customHeight="1">
      <c r="A35" s="2">
        <v>43374</v>
      </c>
      <c r="B35" s="3">
        <v>8349596.5</v>
      </c>
      <c r="C35" s="3">
        <v>94498010.5</v>
      </c>
      <c r="D35" s="3">
        <v>1324993.5</v>
      </c>
      <c r="E35" s="3">
        <v>10452558</v>
      </c>
      <c r="F35" s="3">
        <v>2584422</v>
      </c>
      <c r="G35" s="3">
        <v>20806421</v>
      </c>
      <c r="H35" s="3">
        <v>22133073</v>
      </c>
      <c r="I35" s="3">
        <v>1955924</v>
      </c>
      <c r="J35" s="3">
        <v>10507971</v>
      </c>
      <c r="K35" s="4">
        <v>434378</v>
      </c>
      <c r="L35" s="3">
        <v>17450973</v>
      </c>
      <c r="M35" s="3">
        <v>6517601</v>
      </c>
      <c r="N35" s="3">
        <v>6218199</v>
      </c>
      <c r="O35" s="3">
        <v>2739840.5</v>
      </c>
    </row>
    <row r="36" spans="1:15" ht="15.75" customHeight="1">
      <c r="A36" s="2">
        <v>43405</v>
      </c>
      <c r="B36" s="3">
        <v>9138242</v>
      </c>
      <c r="C36" s="3">
        <v>93927149.5</v>
      </c>
      <c r="D36" s="3">
        <v>1268078.5</v>
      </c>
      <c r="E36" s="3">
        <v>10550082.5</v>
      </c>
      <c r="F36" s="3">
        <v>2873604.5</v>
      </c>
      <c r="G36" s="3">
        <v>22640043</v>
      </c>
      <c r="H36" s="3">
        <v>23405213.5</v>
      </c>
      <c r="I36" s="3">
        <v>2193829.5</v>
      </c>
      <c r="J36" s="3">
        <v>11033311</v>
      </c>
      <c r="K36" s="4">
        <v>512385</v>
      </c>
      <c r="L36" s="3">
        <v>17157511.5</v>
      </c>
      <c r="M36" s="3">
        <v>6818364.5</v>
      </c>
      <c r="N36" s="3">
        <v>6777029.5</v>
      </c>
      <c r="O36" s="3">
        <v>2997724</v>
      </c>
    </row>
    <row r="37" spans="1:15" ht="15.75" customHeight="1">
      <c r="A37" s="2">
        <v>43435</v>
      </c>
      <c r="B37" s="3">
        <v>10680301</v>
      </c>
      <c r="C37" s="3">
        <v>95890772</v>
      </c>
      <c r="D37" s="3">
        <v>1580623</v>
      </c>
      <c r="E37" s="3">
        <v>10272852.5</v>
      </c>
      <c r="F37" s="3">
        <v>3057365.5</v>
      </c>
      <c r="G37" s="3">
        <v>26041866.5</v>
      </c>
      <c r="H37" s="3">
        <v>23583135.5</v>
      </c>
      <c r="I37" s="3">
        <v>2094258.5</v>
      </c>
      <c r="J37" s="3">
        <v>10288997.5</v>
      </c>
      <c r="K37" s="4">
        <v>448991.5</v>
      </c>
      <c r="L37" s="3">
        <v>17546293.5</v>
      </c>
      <c r="M37" s="3">
        <v>6892188</v>
      </c>
      <c r="N37" s="3">
        <v>7694560</v>
      </c>
      <c r="O37" s="3">
        <v>2874671</v>
      </c>
    </row>
    <row r="38" spans="1:15" ht="15.75" customHeight="1">
      <c r="A38" s="2">
        <v>43466</v>
      </c>
      <c r="B38" s="3">
        <v>5743482.5</v>
      </c>
      <c r="C38" s="3">
        <v>52050553.25</v>
      </c>
      <c r="D38" s="3">
        <v>3463337</v>
      </c>
      <c r="E38" s="3">
        <v>23499848</v>
      </c>
      <c r="F38" s="3">
        <v>6522660</v>
      </c>
      <c r="G38" s="3">
        <v>54770654</v>
      </c>
      <c r="H38" s="3">
        <v>27736712.5</v>
      </c>
      <c r="I38" s="3">
        <v>2070845.5</v>
      </c>
      <c r="J38" s="3">
        <v>23964259</v>
      </c>
      <c r="K38" s="4">
        <v>442044.5</v>
      </c>
      <c r="L38" s="3">
        <v>9795441.3430000003</v>
      </c>
      <c r="M38" s="3">
        <v>14689889</v>
      </c>
      <c r="N38" s="3">
        <v>15719666</v>
      </c>
      <c r="O38" s="3">
        <v>7546426</v>
      </c>
    </row>
    <row r="39" spans="1:15" ht="15.75" customHeight="1">
      <c r="A39" s="2">
        <v>43497</v>
      </c>
      <c r="B39" s="3">
        <v>4754768.75</v>
      </c>
      <c r="C39" s="3">
        <v>45018647.75</v>
      </c>
      <c r="D39" s="3">
        <v>2802095</v>
      </c>
      <c r="E39" s="3">
        <v>19527393</v>
      </c>
      <c r="F39" s="3">
        <v>5620494</v>
      </c>
      <c r="G39" s="3">
        <v>49137065</v>
      </c>
      <c r="H39" s="3">
        <v>23661293.5</v>
      </c>
      <c r="I39" s="3">
        <v>2145197</v>
      </c>
      <c r="J39" s="3">
        <v>20089171</v>
      </c>
      <c r="K39" s="4">
        <v>476361.5</v>
      </c>
      <c r="L39" s="3">
        <v>8614344.0399999991</v>
      </c>
      <c r="M39" s="3">
        <v>11728319</v>
      </c>
      <c r="N39" s="3">
        <v>14238965</v>
      </c>
      <c r="O39" s="3">
        <v>6508068</v>
      </c>
    </row>
    <row r="40" spans="1:15" ht="15.75" customHeight="1">
      <c r="A40" s="2">
        <v>43525</v>
      </c>
      <c r="B40" s="3">
        <v>5292704.25</v>
      </c>
      <c r="C40" s="3">
        <v>47795012.25</v>
      </c>
      <c r="D40" s="3">
        <v>3245414</v>
      </c>
      <c r="E40" s="3">
        <v>19771759</v>
      </c>
      <c r="F40" s="3">
        <v>5881111</v>
      </c>
      <c r="G40" s="3">
        <v>49407495</v>
      </c>
      <c r="H40" s="3">
        <v>25192331</v>
      </c>
      <c r="I40" s="3">
        <v>2147864</v>
      </c>
      <c r="J40" s="3">
        <v>20763959</v>
      </c>
      <c r="K40" s="4">
        <v>484039.5</v>
      </c>
      <c r="L40" s="3">
        <v>9196320.9250000007</v>
      </c>
      <c r="M40" s="3">
        <v>11319777</v>
      </c>
      <c r="N40" s="3">
        <v>15022842</v>
      </c>
      <c r="O40" s="3">
        <v>7202764</v>
      </c>
    </row>
    <row r="41" spans="1:15" ht="15.75" customHeight="1">
      <c r="A41" s="2">
        <v>43556</v>
      </c>
      <c r="B41" s="3">
        <v>5312970.5</v>
      </c>
      <c r="C41" s="3">
        <v>42248517</v>
      </c>
      <c r="D41" s="3">
        <v>2099028</v>
      </c>
      <c r="E41" s="3">
        <v>18646488</v>
      </c>
      <c r="F41" s="3">
        <v>4993171</v>
      </c>
      <c r="G41" s="3">
        <v>42144106</v>
      </c>
      <c r="H41" s="3">
        <v>23985244.5</v>
      </c>
      <c r="I41" s="3">
        <v>1844051</v>
      </c>
      <c r="J41" s="3">
        <v>19756792</v>
      </c>
      <c r="K41" s="4">
        <v>434022</v>
      </c>
      <c r="L41" s="3">
        <v>7509384.5970000001</v>
      </c>
      <c r="M41" s="3">
        <v>9904310</v>
      </c>
      <c r="N41" s="3">
        <v>12812952</v>
      </c>
      <c r="O41" s="3">
        <v>6884344</v>
      </c>
    </row>
    <row r="42" spans="1:15" ht="15.75" customHeight="1">
      <c r="A42" s="2">
        <v>43586</v>
      </c>
      <c r="B42" s="3">
        <v>5428511.25</v>
      </c>
      <c r="C42" s="3">
        <v>39937786</v>
      </c>
      <c r="D42" s="3">
        <v>2294498</v>
      </c>
      <c r="E42" s="3">
        <v>19414032</v>
      </c>
      <c r="F42" s="3">
        <v>4659966</v>
      </c>
      <c r="G42" s="3">
        <v>42889272</v>
      </c>
      <c r="H42" s="3">
        <v>23449271</v>
      </c>
      <c r="I42" s="3">
        <v>1854482</v>
      </c>
      <c r="J42" s="3">
        <v>20183479</v>
      </c>
      <c r="K42" s="4">
        <v>372053.5</v>
      </c>
      <c r="L42" s="3">
        <v>8038502.7249999996</v>
      </c>
      <c r="M42" s="3">
        <v>9643124</v>
      </c>
      <c r="N42" s="3">
        <v>12314525</v>
      </c>
      <c r="O42" s="3">
        <v>6818645</v>
      </c>
    </row>
    <row r="43" spans="1:15" ht="15.75" customHeight="1">
      <c r="A43" s="2">
        <v>43617</v>
      </c>
      <c r="B43" s="3">
        <v>5511213</v>
      </c>
      <c r="C43" s="3">
        <v>37124432.5</v>
      </c>
      <c r="D43" s="3">
        <v>1464755</v>
      </c>
      <c r="E43" s="3">
        <v>19607129</v>
      </c>
      <c r="F43" s="3">
        <v>4303572</v>
      </c>
      <c r="G43" s="3">
        <v>39572379</v>
      </c>
      <c r="H43" s="3">
        <v>21610286</v>
      </c>
      <c r="I43" s="3">
        <v>1938210.5</v>
      </c>
      <c r="J43" s="3">
        <v>22425631</v>
      </c>
      <c r="K43" s="4">
        <v>331904.5</v>
      </c>
      <c r="L43" s="3">
        <v>6877580.932</v>
      </c>
      <c r="M43" s="3">
        <v>9030052</v>
      </c>
      <c r="N43" s="3">
        <v>12448388</v>
      </c>
      <c r="O43" s="3">
        <v>6474430</v>
      </c>
    </row>
    <row r="44" spans="1:15" ht="15.75" customHeight="1">
      <c r="A44" s="2">
        <v>43647</v>
      </c>
      <c r="B44" s="3">
        <v>4782148.5</v>
      </c>
      <c r="C44" s="3">
        <v>40091982.25</v>
      </c>
      <c r="D44" s="3">
        <v>1633103</v>
      </c>
      <c r="E44" s="3">
        <v>22303780</v>
      </c>
      <c r="F44" s="3">
        <v>4277085</v>
      </c>
      <c r="G44" s="3">
        <v>40052160</v>
      </c>
      <c r="H44" s="3">
        <v>22554417</v>
      </c>
      <c r="I44" s="3">
        <v>1692756.5</v>
      </c>
      <c r="J44" s="3">
        <v>25616934</v>
      </c>
      <c r="K44" s="4">
        <v>268022</v>
      </c>
      <c r="L44" s="3">
        <v>8114422.6960000005</v>
      </c>
      <c r="M44" s="3">
        <v>9639578</v>
      </c>
      <c r="N44" s="3">
        <v>11437728</v>
      </c>
      <c r="O44" s="3">
        <v>7183681</v>
      </c>
    </row>
    <row r="45" spans="1:15" ht="15.75" customHeight="1">
      <c r="A45" s="2">
        <v>43678</v>
      </c>
      <c r="B45" s="3">
        <v>4507468.25</v>
      </c>
      <c r="C45" s="3">
        <v>38490726.5</v>
      </c>
      <c r="D45" s="3">
        <v>1505315</v>
      </c>
      <c r="E45" s="3">
        <v>21174716</v>
      </c>
      <c r="F45" s="3">
        <v>3915957</v>
      </c>
      <c r="G45" s="3">
        <v>37096724</v>
      </c>
      <c r="H45" s="3">
        <v>21754695</v>
      </c>
      <c r="I45" s="3">
        <v>1915051</v>
      </c>
      <c r="J45" s="3">
        <v>22488033</v>
      </c>
      <c r="K45" s="4">
        <v>302905</v>
      </c>
      <c r="L45" s="3">
        <v>7773307.25</v>
      </c>
      <c r="M45" s="3">
        <v>9985461</v>
      </c>
      <c r="N45" s="3">
        <v>10288645</v>
      </c>
      <c r="O45" s="3">
        <v>7859221</v>
      </c>
    </row>
    <row r="46" spans="1:15" ht="15.75" customHeight="1">
      <c r="A46" s="2">
        <v>43709</v>
      </c>
      <c r="B46" s="3">
        <v>4310447.75</v>
      </c>
      <c r="C46" s="3">
        <v>39735414.75</v>
      </c>
      <c r="D46" s="3">
        <v>2068554</v>
      </c>
      <c r="E46" s="3">
        <v>20151033</v>
      </c>
      <c r="F46" s="3">
        <v>4062164</v>
      </c>
      <c r="G46" s="3">
        <v>37061372</v>
      </c>
      <c r="H46" s="3">
        <v>21261497.5</v>
      </c>
      <c r="I46" s="3">
        <v>1937569.5</v>
      </c>
      <c r="J46" s="3">
        <v>21837020</v>
      </c>
      <c r="K46" s="4">
        <v>333858.5</v>
      </c>
      <c r="L46" s="3">
        <v>7287068.2199999997</v>
      </c>
      <c r="M46" s="3">
        <v>10760501</v>
      </c>
      <c r="N46" s="3">
        <v>10903762</v>
      </c>
      <c r="O46" s="3">
        <v>7948195</v>
      </c>
    </row>
    <row r="47" spans="1:15" ht="15.75" customHeight="1">
      <c r="A47" s="2">
        <v>43739</v>
      </c>
      <c r="B47" s="3">
        <v>4469803.375</v>
      </c>
      <c r="C47" s="3">
        <v>45193938.75</v>
      </c>
      <c r="D47" s="3">
        <v>2222640.5</v>
      </c>
      <c r="E47" s="3">
        <v>19825843</v>
      </c>
      <c r="F47" s="3">
        <v>5045871.5</v>
      </c>
      <c r="G47" s="3">
        <v>40138576</v>
      </c>
      <c r="H47" s="3">
        <v>23827170.5</v>
      </c>
      <c r="I47" s="3">
        <v>1987023</v>
      </c>
      <c r="J47" s="3">
        <v>20527922</v>
      </c>
      <c r="K47" s="4">
        <v>415853</v>
      </c>
      <c r="L47" s="3">
        <v>8314118.7920000004</v>
      </c>
      <c r="M47" s="3">
        <v>11481906</v>
      </c>
      <c r="N47" s="3">
        <v>13458354</v>
      </c>
      <c r="O47" s="3">
        <v>7659647.5</v>
      </c>
    </row>
    <row r="48" spans="1:15" ht="15.75" customHeight="1">
      <c r="A48" s="2">
        <v>43770</v>
      </c>
      <c r="B48" s="3">
        <v>5144608.25</v>
      </c>
      <c r="C48" s="3">
        <v>45110282.5</v>
      </c>
      <c r="D48" s="3">
        <v>2558503</v>
      </c>
      <c r="E48" s="3">
        <v>21456257</v>
      </c>
      <c r="F48" s="3">
        <v>5241452</v>
      </c>
      <c r="G48" s="3">
        <v>44862815</v>
      </c>
      <c r="H48" s="3">
        <v>25537850</v>
      </c>
      <c r="I48" s="3">
        <v>2204819.5</v>
      </c>
      <c r="J48" s="3">
        <v>20698457</v>
      </c>
      <c r="K48" s="4">
        <v>413149.5</v>
      </c>
      <c r="L48" s="3">
        <v>8768971.7650000006</v>
      </c>
      <c r="M48" s="3">
        <v>12879320</v>
      </c>
      <c r="N48" s="3">
        <v>14369211</v>
      </c>
      <c r="O48" s="3">
        <v>7701776</v>
      </c>
    </row>
    <row r="49" spans="1:15" ht="15.75" customHeight="1">
      <c r="A49" s="2">
        <v>43800</v>
      </c>
      <c r="B49" s="3">
        <v>4872635</v>
      </c>
      <c r="C49" s="3">
        <v>45075721</v>
      </c>
      <c r="D49" s="3">
        <v>3275352</v>
      </c>
      <c r="E49" s="3">
        <v>21096407</v>
      </c>
      <c r="F49" s="3">
        <v>5633432</v>
      </c>
      <c r="G49" s="3">
        <v>50121499</v>
      </c>
      <c r="H49" s="3">
        <v>25913800</v>
      </c>
      <c r="I49" s="3">
        <v>2212167</v>
      </c>
      <c r="J49" s="3">
        <v>20329464</v>
      </c>
      <c r="K49" s="4">
        <v>439337</v>
      </c>
      <c r="L49" s="3">
        <v>8593480.3210000005</v>
      </c>
      <c r="M49" s="3">
        <v>12332237</v>
      </c>
      <c r="N49" s="3">
        <v>15427505</v>
      </c>
      <c r="O49" s="3">
        <v>7763913</v>
      </c>
    </row>
    <row r="50" spans="1:15" ht="15.75" customHeight="1">
      <c r="A50" s="2">
        <v>43831</v>
      </c>
      <c r="B50" s="3">
        <v>4925666.75</v>
      </c>
      <c r="C50" s="3">
        <v>47604301</v>
      </c>
      <c r="D50" s="3">
        <v>3541890</v>
      </c>
      <c r="E50" s="3">
        <v>21689075</v>
      </c>
      <c r="F50" s="3">
        <v>5866083</v>
      </c>
      <c r="G50" s="3">
        <v>53629918</v>
      </c>
      <c r="H50" s="3">
        <v>26024884.3983678</v>
      </c>
      <c r="I50" s="3">
        <v>2216304.5</v>
      </c>
      <c r="J50" s="3">
        <v>22075468</v>
      </c>
      <c r="K50" s="4">
        <v>484150.5</v>
      </c>
      <c r="L50" s="3">
        <v>8943017.3690000009</v>
      </c>
      <c r="M50" s="3">
        <v>13544468</v>
      </c>
      <c r="N50" s="3">
        <v>16269753</v>
      </c>
      <c r="O50" s="3">
        <v>7626649</v>
      </c>
    </row>
    <row r="51" spans="1:15" ht="15.75" customHeight="1">
      <c r="A51" s="2">
        <v>43862</v>
      </c>
      <c r="B51" s="3">
        <v>5144315.25</v>
      </c>
      <c r="C51" s="3">
        <v>44849252.5</v>
      </c>
      <c r="D51" s="3">
        <v>3272723</v>
      </c>
      <c r="E51" s="3">
        <v>19313278</v>
      </c>
      <c r="F51" s="3">
        <v>5635588</v>
      </c>
      <c r="G51" s="3">
        <v>49736399</v>
      </c>
      <c r="H51" s="3">
        <v>23233147.5204105</v>
      </c>
      <c r="I51" s="3">
        <v>2317366.5</v>
      </c>
      <c r="J51" s="3">
        <v>19571100</v>
      </c>
      <c r="K51" s="4">
        <v>490386</v>
      </c>
      <c r="L51" s="3">
        <v>8186793.5609999998</v>
      </c>
      <c r="M51" s="3">
        <v>13207791</v>
      </c>
      <c r="N51" s="3">
        <v>15042682</v>
      </c>
      <c r="O51" s="3">
        <v>7069983</v>
      </c>
    </row>
    <row r="52" spans="1:15" ht="15.75" customHeight="1">
      <c r="A52" s="2">
        <v>43891</v>
      </c>
      <c r="B52" s="3">
        <v>5122156.25</v>
      </c>
      <c r="C52" s="3">
        <v>43576266.75</v>
      </c>
      <c r="D52" s="3">
        <v>2835575</v>
      </c>
      <c r="E52" s="3">
        <v>19958820</v>
      </c>
      <c r="F52" s="3">
        <v>6054945</v>
      </c>
      <c r="G52" s="3">
        <v>47245209</v>
      </c>
      <c r="H52" s="3">
        <v>20475955.150334001</v>
      </c>
      <c r="I52" s="3">
        <v>2273647.5</v>
      </c>
      <c r="J52" s="3">
        <v>17642849</v>
      </c>
      <c r="K52" s="4">
        <v>452073</v>
      </c>
      <c r="L52" s="3">
        <v>8082215.9079999998</v>
      </c>
      <c r="M52" s="3">
        <v>14554885</v>
      </c>
      <c r="N52" s="3">
        <v>16011012</v>
      </c>
      <c r="O52" s="3">
        <v>7309174</v>
      </c>
    </row>
    <row r="53" spans="1:15" ht="15.75" customHeight="1">
      <c r="A53" s="2">
        <v>43922</v>
      </c>
      <c r="B53" s="3">
        <v>4153349.75</v>
      </c>
      <c r="C53" s="3">
        <v>35055163.25</v>
      </c>
      <c r="D53" s="3">
        <v>2134039</v>
      </c>
      <c r="E53" s="3">
        <v>16645075</v>
      </c>
      <c r="F53" s="3">
        <v>5187873</v>
      </c>
      <c r="G53" s="3">
        <v>36397742</v>
      </c>
      <c r="H53" s="3">
        <v>18046232.425377</v>
      </c>
      <c r="I53" s="3">
        <v>1818024.5</v>
      </c>
      <c r="J53" s="3">
        <v>16977981</v>
      </c>
      <c r="K53" s="4">
        <v>298215.5</v>
      </c>
      <c r="L53" s="3">
        <v>6866456.6699999999</v>
      </c>
      <c r="M53" s="3">
        <v>12859141</v>
      </c>
      <c r="N53" s="3">
        <v>13266191</v>
      </c>
      <c r="O53" s="3">
        <v>6140549</v>
      </c>
    </row>
    <row r="54" spans="1:15" ht="15.75" customHeight="1">
      <c r="A54" s="2">
        <v>43952</v>
      </c>
      <c r="B54" s="3">
        <v>4827535.5</v>
      </c>
      <c r="C54" s="3">
        <v>34771244.25</v>
      </c>
      <c r="D54" s="3">
        <v>2148047</v>
      </c>
      <c r="E54" s="3">
        <v>17096519</v>
      </c>
      <c r="F54" s="3">
        <v>4608661</v>
      </c>
      <c r="G54" s="3">
        <v>37018633</v>
      </c>
      <c r="H54" s="3">
        <v>19848989.382915001</v>
      </c>
      <c r="I54" s="3">
        <v>1819352</v>
      </c>
      <c r="J54" s="3">
        <v>19099468</v>
      </c>
      <c r="K54" s="4">
        <v>357714.5</v>
      </c>
      <c r="L54" s="3">
        <v>8048870.4289999995</v>
      </c>
      <c r="M54" s="3">
        <v>12359226</v>
      </c>
      <c r="N54" s="3">
        <v>11693376</v>
      </c>
      <c r="O54" s="3">
        <v>6825859</v>
      </c>
    </row>
    <row r="55" spans="1:15" ht="15.75" customHeight="1">
      <c r="A55" s="2">
        <v>43983</v>
      </c>
      <c r="B55" s="3">
        <v>5209340.5</v>
      </c>
      <c r="C55" s="3">
        <v>35261128.25</v>
      </c>
      <c r="D55" s="3">
        <v>1545306</v>
      </c>
      <c r="E55" s="3">
        <v>18374790</v>
      </c>
      <c r="F55" s="3">
        <v>4218780</v>
      </c>
      <c r="G55" s="3">
        <v>33695458</v>
      </c>
      <c r="H55" s="3">
        <v>20004641.2217425</v>
      </c>
      <c r="I55" s="3">
        <v>1713580</v>
      </c>
      <c r="J55" s="3">
        <v>21095983</v>
      </c>
      <c r="K55" s="4">
        <v>324149</v>
      </c>
      <c r="L55" s="3">
        <v>8630818.8489999995</v>
      </c>
      <c r="M55" s="3">
        <v>10480121</v>
      </c>
      <c r="N55" s="3">
        <v>9837989</v>
      </c>
      <c r="O55" s="3">
        <v>6231368</v>
      </c>
    </row>
    <row r="56" spans="1:15" ht="15.75" customHeight="1">
      <c r="A56" s="2">
        <v>44013</v>
      </c>
      <c r="B56" s="3">
        <v>5367215.75</v>
      </c>
      <c r="C56" s="3">
        <v>37783624.5</v>
      </c>
      <c r="D56" s="3">
        <v>1955763</v>
      </c>
      <c r="E56" s="3">
        <v>22781158</v>
      </c>
      <c r="F56" s="3">
        <v>4300409</v>
      </c>
      <c r="G56" s="3">
        <v>33920602</v>
      </c>
      <c r="H56" s="3">
        <v>19968131.239410002</v>
      </c>
      <c r="I56" s="3">
        <v>1802637</v>
      </c>
      <c r="J56" s="3">
        <v>23363189</v>
      </c>
      <c r="K56" s="4">
        <v>366105.5</v>
      </c>
      <c r="L56" s="3">
        <v>9909166.1950000003</v>
      </c>
      <c r="M56" s="3">
        <v>11185357</v>
      </c>
      <c r="N56" s="3">
        <v>10446211</v>
      </c>
      <c r="O56" s="3">
        <v>6907092</v>
      </c>
    </row>
    <row r="57" spans="1:15" ht="15.75" customHeight="1">
      <c r="A57" s="2">
        <v>44044</v>
      </c>
      <c r="B57" s="3">
        <v>5087068.5</v>
      </c>
      <c r="C57" s="3">
        <v>39262334.25</v>
      </c>
      <c r="D57" s="3">
        <v>1405883</v>
      </c>
      <c r="E57" s="3">
        <v>21334923</v>
      </c>
      <c r="F57" s="3">
        <v>3986887</v>
      </c>
      <c r="G57" s="3">
        <v>32790615</v>
      </c>
      <c r="H57" s="3">
        <v>21494342.774314001</v>
      </c>
      <c r="I57" s="3">
        <v>1779524</v>
      </c>
      <c r="J57" s="3">
        <v>22449102</v>
      </c>
      <c r="K57" s="4">
        <v>336159</v>
      </c>
      <c r="L57" s="3">
        <v>10027017.409</v>
      </c>
      <c r="M57" s="3">
        <v>11547372</v>
      </c>
      <c r="N57" s="3">
        <v>10025149</v>
      </c>
      <c r="O57" s="3">
        <v>6312323</v>
      </c>
    </row>
    <row r="58" spans="1:15" ht="15.75" customHeight="1">
      <c r="A58" s="2">
        <v>44075</v>
      </c>
      <c r="B58" s="3">
        <v>4966732.5</v>
      </c>
      <c r="C58" s="3">
        <v>39115802.5</v>
      </c>
      <c r="D58" s="3">
        <v>1797649</v>
      </c>
      <c r="E58" s="3">
        <v>20268647</v>
      </c>
      <c r="F58" s="3">
        <v>4339315</v>
      </c>
      <c r="G58" s="3">
        <v>31493128</v>
      </c>
      <c r="H58" s="3">
        <v>21341445.673744999</v>
      </c>
      <c r="I58" s="3">
        <v>1979085.5</v>
      </c>
      <c r="J58" s="3">
        <v>22192487</v>
      </c>
      <c r="K58" s="4">
        <v>378321.5</v>
      </c>
      <c r="L58" s="3">
        <v>8655777.7310000006</v>
      </c>
      <c r="M58" s="3">
        <v>11883322</v>
      </c>
      <c r="N58" s="3">
        <v>10611299</v>
      </c>
      <c r="O58" s="3">
        <v>6525519</v>
      </c>
    </row>
    <row r="59" spans="1:15" ht="15.75" customHeight="1">
      <c r="A59" s="2">
        <v>44105</v>
      </c>
      <c r="B59" s="3">
        <v>5368012.625</v>
      </c>
      <c r="C59" s="3">
        <v>44772263.125</v>
      </c>
      <c r="D59" s="3">
        <v>2236519.5</v>
      </c>
      <c r="E59" s="3">
        <v>19808104.5</v>
      </c>
      <c r="F59" s="3">
        <v>5085272</v>
      </c>
      <c r="G59" s="3">
        <v>40795675</v>
      </c>
      <c r="H59" s="3">
        <v>23804530.29589</v>
      </c>
      <c r="I59" s="3">
        <v>2325021</v>
      </c>
      <c r="J59" s="3">
        <v>19804406</v>
      </c>
      <c r="K59" s="4">
        <v>374447.5</v>
      </c>
      <c r="L59" s="3">
        <v>9048264.2090000007</v>
      </c>
      <c r="M59" s="3">
        <v>13710639.5</v>
      </c>
      <c r="N59" s="3">
        <v>12577154</v>
      </c>
      <c r="O59" s="3">
        <v>6708322.5</v>
      </c>
    </row>
    <row r="60" spans="1:15" ht="15.75" customHeight="1">
      <c r="A60" s="2">
        <v>44136</v>
      </c>
      <c r="B60" s="3">
        <v>4445739</v>
      </c>
      <c r="C60" s="3">
        <v>44178824.25</v>
      </c>
      <c r="D60" s="3">
        <v>2398294</v>
      </c>
      <c r="E60" s="3">
        <v>18819821</v>
      </c>
      <c r="F60" s="3">
        <v>5777495</v>
      </c>
      <c r="G60" s="3">
        <v>44548426</v>
      </c>
      <c r="H60" s="3">
        <v>24949200.102417</v>
      </c>
      <c r="I60" s="3">
        <v>2325677.5</v>
      </c>
      <c r="J60" s="3">
        <v>19197815</v>
      </c>
      <c r="K60" s="4">
        <v>426573</v>
      </c>
      <c r="L60" s="3">
        <v>8534564.1079999991</v>
      </c>
      <c r="M60" s="3">
        <v>13160093</v>
      </c>
      <c r="N60" s="3">
        <v>13692047</v>
      </c>
      <c r="O60" s="3">
        <v>6897146</v>
      </c>
    </row>
    <row r="61" spans="1:15" ht="15.75" customHeight="1">
      <c r="A61" s="2">
        <v>44166</v>
      </c>
      <c r="B61" s="3">
        <v>4594143.75</v>
      </c>
      <c r="C61" s="3">
        <v>44210331.75</v>
      </c>
      <c r="D61" s="3">
        <v>2640155</v>
      </c>
      <c r="E61" s="3">
        <v>22615645</v>
      </c>
      <c r="F61" s="3">
        <v>5799631</v>
      </c>
      <c r="G61" s="3">
        <v>49866843</v>
      </c>
      <c r="H61" s="3">
        <v>23352284.770156</v>
      </c>
      <c r="I61" s="3">
        <v>2440199</v>
      </c>
      <c r="J61" s="3">
        <v>20897326</v>
      </c>
      <c r="K61" s="4">
        <v>510934</v>
      </c>
      <c r="L61" s="3">
        <v>8812349.7929999996</v>
      </c>
      <c r="M61" s="3">
        <v>16007034</v>
      </c>
      <c r="N61" s="3">
        <v>14786977</v>
      </c>
      <c r="O61" s="3">
        <v>7920537</v>
      </c>
    </row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AT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6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spans="1:46" ht="15.75" customHeight="1">
      <c r="A2" s="2">
        <v>42370</v>
      </c>
      <c r="B2" s="3">
        <v>-1155484</v>
      </c>
      <c r="C2" s="3">
        <v>-701127</v>
      </c>
      <c r="D2" s="3">
        <v>0</v>
      </c>
      <c r="E2" s="3">
        <v>33052</v>
      </c>
      <c r="F2" s="3">
        <v>-17064</v>
      </c>
      <c r="G2" s="3">
        <v>72008</v>
      </c>
      <c r="H2" s="3">
        <v>-1987098</v>
      </c>
      <c r="I2" s="3">
        <v>467248</v>
      </c>
      <c r="J2" s="3">
        <v>0</v>
      </c>
      <c r="K2" s="3">
        <v>-476154</v>
      </c>
      <c r="L2" s="3">
        <v>0</v>
      </c>
      <c r="M2" s="3">
        <v>1987098</v>
      </c>
      <c r="N2" s="3">
        <v>194427</v>
      </c>
      <c r="O2" s="3">
        <v>-1301236</v>
      </c>
      <c r="P2" s="3">
        <v>1314716</v>
      </c>
      <c r="Q2" s="3">
        <v>-63554</v>
      </c>
      <c r="R2" s="3">
        <v>496290</v>
      </c>
      <c r="S2" s="3">
        <v>-216349</v>
      </c>
      <c r="T2" s="3">
        <v>-194427</v>
      </c>
      <c r="U2" s="3">
        <v>-383097</v>
      </c>
      <c r="V2" s="3">
        <v>25026</v>
      </c>
      <c r="W2" s="3">
        <v>-1679066</v>
      </c>
      <c r="X2" s="3">
        <v>1155484</v>
      </c>
      <c r="Y2" s="3">
        <v>1355455</v>
      </c>
      <c r="Z2" s="3">
        <v>383097</v>
      </c>
      <c r="AA2" s="3">
        <v>-467248</v>
      </c>
      <c r="AB2" s="3">
        <v>1301236</v>
      </c>
      <c r="AC2" s="3">
        <v>-33052</v>
      </c>
      <c r="AD2" s="3">
        <v>0</v>
      </c>
      <c r="AE2" s="3">
        <v>-72008</v>
      </c>
      <c r="AF2" s="3">
        <v>-1355455</v>
      </c>
      <c r="AG2" s="3">
        <v>17064</v>
      </c>
      <c r="AH2" s="3">
        <v>0</v>
      </c>
      <c r="AI2" s="3">
        <v>701127</v>
      </c>
      <c r="AJ2" s="3">
        <v>476154</v>
      </c>
      <c r="AK2" s="3">
        <v>-1314716</v>
      </c>
      <c r="AL2" s="3">
        <v>0</v>
      </c>
      <c r="AM2" s="3">
        <v>-361630</v>
      </c>
      <c r="AN2" s="3">
        <v>216349</v>
      </c>
      <c r="AO2" s="3">
        <v>361630</v>
      </c>
      <c r="AP2" s="3">
        <v>701360</v>
      </c>
      <c r="AQ2" s="3">
        <v>-496290</v>
      </c>
      <c r="AR2" s="3">
        <v>-701360</v>
      </c>
      <c r="AS2" s="3">
        <v>1679066</v>
      </c>
      <c r="AT2" s="3">
        <v>63554</v>
      </c>
    </row>
    <row r="3" spans="1:46" ht="15.75" customHeight="1">
      <c r="A3" s="2">
        <v>42401</v>
      </c>
      <c r="B3" s="3">
        <v>-1355163</v>
      </c>
      <c r="C3" s="3">
        <v>-700417</v>
      </c>
      <c r="D3" s="3">
        <v>0</v>
      </c>
      <c r="E3" s="3">
        <v>4395</v>
      </c>
      <c r="F3" s="3">
        <v>-2051</v>
      </c>
      <c r="G3" s="3">
        <v>165866</v>
      </c>
      <c r="H3" s="3">
        <v>-1249970</v>
      </c>
      <c r="I3" s="3">
        <v>84940</v>
      </c>
      <c r="J3" s="3">
        <v>0</v>
      </c>
      <c r="K3" s="3">
        <v>-481268</v>
      </c>
      <c r="L3" s="3">
        <v>0</v>
      </c>
      <c r="M3" s="3">
        <v>1249970</v>
      </c>
      <c r="N3" s="3">
        <v>138149</v>
      </c>
      <c r="O3" s="3">
        <v>-567005</v>
      </c>
      <c r="P3" s="3">
        <v>1388019</v>
      </c>
      <c r="Q3" s="3">
        <v>-182955</v>
      </c>
      <c r="R3" s="3">
        <v>193625</v>
      </c>
      <c r="S3" s="3">
        <v>-283855</v>
      </c>
      <c r="T3" s="3">
        <v>-138149</v>
      </c>
      <c r="U3" s="3">
        <v>-377511</v>
      </c>
      <c r="V3" s="3">
        <v>8033</v>
      </c>
      <c r="W3" s="3">
        <v>-1616456</v>
      </c>
      <c r="X3" s="3">
        <v>1355163</v>
      </c>
      <c r="Y3" s="3">
        <v>1478757</v>
      </c>
      <c r="Z3" s="3">
        <v>377511</v>
      </c>
      <c r="AA3" s="3">
        <v>-84940</v>
      </c>
      <c r="AB3" s="3">
        <v>567005</v>
      </c>
      <c r="AC3" s="3">
        <v>-4395</v>
      </c>
      <c r="AD3" s="3">
        <v>0</v>
      </c>
      <c r="AE3" s="3">
        <v>-165866</v>
      </c>
      <c r="AF3" s="3">
        <v>-1478757</v>
      </c>
      <c r="AG3" s="3">
        <v>2051</v>
      </c>
      <c r="AH3" s="3">
        <v>0</v>
      </c>
      <c r="AI3" s="3">
        <v>700417</v>
      </c>
      <c r="AJ3" s="3">
        <v>481268</v>
      </c>
      <c r="AK3" s="3">
        <v>-1388019</v>
      </c>
      <c r="AL3" s="3">
        <v>0</v>
      </c>
      <c r="AM3" s="3">
        <v>-384763</v>
      </c>
      <c r="AN3" s="3">
        <v>283855</v>
      </c>
      <c r="AO3" s="3">
        <v>384763</v>
      </c>
      <c r="AP3" s="3">
        <v>256925</v>
      </c>
      <c r="AQ3" s="3">
        <v>-193625</v>
      </c>
      <c r="AR3" s="3">
        <v>-256925</v>
      </c>
      <c r="AS3" s="3">
        <v>1616456</v>
      </c>
      <c r="AT3" s="3">
        <v>182955</v>
      </c>
    </row>
    <row r="4" spans="1:46" ht="15.75" customHeight="1">
      <c r="A4" s="2">
        <v>42430</v>
      </c>
      <c r="B4" s="3">
        <v>-1459397</v>
      </c>
      <c r="C4" s="3">
        <v>-736450</v>
      </c>
      <c r="D4" s="3">
        <v>0</v>
      </c>
      <c r="E4" s="3">
        <v>-13556</v>
      </c>
      <c r="F4" s="3">
        <v>34043</v>
      </c>
      <c r="G4" s="3">
        <v>157013</v>
      </c>
      <c r="H4" s="3">
        <v>-1448591</v>
      </c>
      <c r="I4" s="3">
        <v>236199</v>
      </c>
      <c r="J4" s="3">
        <v>0</v>
      </c>
      <c r="K4" s="3">
        <v>-466861</v>
      </c>
      <c r="L4" s="3">
        <v>0</v>
      </c>
      <c r="M4" s="3">
        <v>1448591</v>
      </c>
      <c r="N4" s="3">
        <v>-94162</v>
      </c>
      <c r="O4" s="3">
        <v>-430996</v>
      </c>
      <c r="P4" s="3">
        <v>1291998</v>
      </c>
      <c r="Q4" s="3">
        <v>-233236</v>
      </c>
      <c r="R4" s="3">
        <v>-75242</v>
      </c>
      <c r="S4" s="3">
        <v>-465236</v>
      </c>
      <c r="T4" s="3">
        <v>94162</v>
      </c>
      <c r="U4" s="3">
        <v>-288311</v>
      </c>
      <c r="V4" s="3">
        <v>-5789</v>
      </c>
      <c r="W4" s="3">
        <v>-1598321</v>
      </c>
      <c r="X4" s="3">
        <v>1459397</v>
      </c>
      <c r="Y4" s="3">
        <v>1298364</v>
      </c>
      <c r="Z4" s="3">
        <v>288311</v>
      </c>
      <c r="AA4" s="3">
        <v>-236199</v>
      </c>
      <c r="AB4" s="3">
        <v>430996</v>
      </c>
      <c r="AC4" s="3">
        <v>13556</v>
      </c>
      <c r="AD4" s="3">
        <v>0</v>
      </c>
      <c r="AE4" s="3">
        <v>-157013</v>
      </c>
      <c r="AF4" s="3">
        <v>-1298364</v>
      </c>
      <c r="AG4" s="3">
        <v>-34043</v>
      </c>
      <c r="AH4" s="3">
        <v>0</v>
      </c>
      <c r="AI4" s="3">
        <v>736450</v>
      </c>
      <c r="AJ4" s="3">
        <v>466861</v>
      </c>
      <c r="AK4" s="3">
        <v>-1291998</v>
      </c>
      <c r="AL4" s="3">
        <v>0</v>
      </c>
      <c r="AM4" s="3">
        <v>-383443</v>
      </c>
      <c r="AN4" s="3">
        <v>465236</v>
      </c>
      <c r="AO4" s="3">
        <v>383443</v>
      </c>
      <c r="AP4" s="3">
        <v>761732</v>
      </c>
      <c r="AQ4" s="3">
        <v>75242</v>
      </c>
      <c r="AR4" s="3">
        <v>-761732</v>
      </c>
      <c r="AS4" s="3">
        <v>1598321</v>
      </c>
      <c r="AT4" s="3">
        <v>233236</v>
      </c>
    </row>
    <row r="5" spans="1:46" ht="15.75" customHeight="1">
      <c r="A5" s="2">
        <v>42461</v>
      </c>
      <c r="B5" s="3">
        <v>-1125657</v>
      </c>
      <c r="C5" s="3">
        <v>-726995</v>
      </c>
      <c r="D5" s="3">
        <v>0</v>
      </c>
      <c r="E5" s="3">
        <v>-15506</v>
      </c>
      <c r="F5" s="3">
        <v>-27818</v>
      </c>
      <c r="G5" s="3">
        <v>132348</v>
      </c>
      <c r="H5" s="3">
        <v>-917954</v>
      </c>
      <c r="I5" s="3">
        <v>-105444</v>
      </c>
      <c r="J5" s="3">
        <v>0</v>
      </c>
      <c r="K5" s="3">
        <v>-308725</v>
      </c>
      <c r="L5" s="3">
        <v>0</v>
      </c>
      <c r="M5" s="3">
        <v>917954</v>
      </c>
      <c r="N5" s="3">
        <v>147085</v>
      </c>
      <c r="O5" s="3">
        <v>-723900</v>
      </c>
      <c r="P5" s="3">
        <v>1376540</v>
      </c>
      <c r="Q5" s="3">
        <v>-117050</v>
      </c>
      <c r="R5" s="3">
        <v>-28445</v>
      </c>
      <c r="S5" s="3">
        <v>-187055</v>
      </c>
      <c r="T5" s="3">
        <v>-147085</v>
      </c>
      <c r="U5" s="3">
        <v>383870</v>
      </c>
      <c r="V5" s="3">
        <v>59</v>
      </c>
      <c r="W5" s="3">
        <v>-1183767</v>
      </c>
      <c r="X5" s="3">
        <v>1125657</v>
      </c>
      <c r="Y5" s="3">
        <v>1166083</v>
      </c>
      <c r="Z5" s="3">
        <v>-383870</v>
      </c>
      <c r="AA5" s="3">
        <v>105444</v>
      </c>
      <c r="AB5" s="3">
        <v>723900</v>
      </c>
      <c r="AC5" s="3">
        <v>15506</v>
      </c>
      <c r="AD5" s="3">
        <v>0</v>
      </c>
      <c r="AE5" s="3">
        <v>-132348</v>
      </c>
      <c r="AF5" s="3">
        <v>-1166083</v>
      </c>
      <c r="AG5" s="3">
        <v>27818</v>
      </c>
      <c r="AH5" s="3">
        <v>0</v>
      </c>
      <c r="AI5" s="3">
        <v>726995</v>
      </c>
      <c r="AJ5" s="3">
        <v>308725</v>
      </c>
      <c r="AK5" s="3">
        <v>-1376540</v>
      </c>
      <c r="AL5" s="3">
        <v>0</v>
      </c>
      <c r="AM5" s="3">
        <v>-322147</v>
      </c>
      <c r="AN5" s="3">
        <v>187055</v>
      </c>
      <c r="AO5" s="3">
        <v>322147</v>
      </c>
      <c r="AP5" s="3">
        <v>105716</v>
      </c>
      <c r="AQ5" s="3">
        <v>28445</v>
      </c>
      <c r="AR5" s="3">
        <v>-105716</v>
      </c>
      <c r="AS5" s="3">
        <v>1183767</v>
      </c>
      <c r="AT5" s="3">
        <v>117050</v>
      </c>
    </row>
    <row r="6" spans="1:46" ht="15.75" customHeight="1">
      <c r="A6" s="2">
        <v>42491</v>
      </c>
      <c r="B6" s="3">
        <v>-1337887</v>
      </c>
      <c r="C6" s="3">
        <v>-591996</v>
      </c>
      <c r="D6" s="3">
        <v>0</v>
      </c>
      <c r="E6" s="3">
        <v>18989</v>
      </c>
      <c r="F6" s="3">
        <v>-20714</v>
      </c>
      <c r="G6" s="3">
        <v>112573</v>
      </c>
      <c r="H6" s="3">
        <v>-782774</v>
      </c>
      <c r="I6" s="3">
        <v>-693236</v>
      </c>
      <c r="J6" s="3">
        <v>0</v>
      </c>
      <c r="K6" s="3">
        <v>-223017</v>
      </c>
      <c r="L6" s="3">
        <v>0</v>
      </c>
      <c r="M6" s="3">
        <v>782774</v>
      </c>
      <c r="N6" s="3">
        <v>262635</v>
      </c>
      <c r="O6" s="3">
        <v>-666141</v>
      </c>
      <c r="P6" s="3">
        <v>1647925</v>
      </c>
      <c r="Q6" s="3">
        <v>-96207</v>
      </c>
      <c r="R6" s="3">
        <v>-174047</v>
      </c>
      <c r="S6" s="3">
        <v>-422704</v>
      </c>
      <c r="T6" s="3">
        <v>-262635</v>
      </c>
      <c r="U6" s="3">
        <v>-638861</v>
      </c>
      <c r="V6" s="3">
        <v>-14830</v>
      </c>
      <c r="W6" s="3">
        <v>-1369023</v>
      </c>
      <c r="X6" s="3">
        <v>1337887</v>
      </c>
      <c r="Y6" s="3">
        <v>1124391</v>
      </c>
      <c r="Z6" s="3">
        <v>638861</v>
      </c>
      <c r="AA6" s="3">
        <v>693236</v>
      </c>
      <c r="AB6" s="3">
        <v>666141</v>
      </c>
      <c r="AC6" s="3">
        <v>-18989</v>
      </c>
      <c r="AD6" s="3">
        <v>0</v>
      </c>
      <c r="AE6" s="3">
        <v>-112573</v>
      </c>
      <c r="AF6" s="3">
        <v>-1124391</v>
      </c>
      <c r="AG6" s="3">
        <v>20714</v>
      </c>
      <c r="AH6" s="3">
        <v>0</v>
      </c>
      <c r="AI6" s="3">
        <v>591996</v>
      </c>
      <c r="AJ6" s="3">
        <v>223017</v>
      </c>
      <c r="AK6" s="3">
        <v>-1647925</v>
      </c>
      <c r="AL6" s="3">
        <v>0</v>
      </c>
      <c r="AM6" s="3">
        <v>-332581</v>
      </c>
      <c r="AN6" s="3">
        <v>422704</v>
      </c>
      <c r="AO6" s="3">
        <v>332581</v>
      </c>
      <c r="AP6" s="3">
        <v>780415</v>
      </c>
      <c r="AQ6" s="3">
        <v>174047</v>
      </c>
      <c r="AR6" s="3">
        <v>-780415</v>
      </c>
      <c r="AS6" s="3">
        <v>1369023</v>
      </c>
      <c r="AT6" s="3">
        <v>96207</v>
      </c>
    </row>
    <row r="7" spans="1:46" ht="15.75" customHeight="1">
      <c r="A7" s="2">
        <v>42522</v>
      </c>
      <c r="B7" s="3">
        <v>-1225789</v>
      </c>
      <c r="C7" s="3">
        <v>-633005</v>
      </c>
      <c r="D7" s="3">
        <v>0</v>
      </c>
      <c r="E7" s="3">
        <v>-29759</v>
      </c>
      <c r="F7" s="3">
        <v>-14806</v>
      </c>
      <c r="G7" s="3">
        <v>139347</v>
      </c>
      <c r="H7" s="3">
        <v>-229844</v>
      </c>
      <c r="I7" s="3">
        <v>-1387719</v>
      </c>
      <c r="J7" s="3">
        <v>0</v>
      </c>
      <c r="K7" s="3">
        <v>376998</v>
      </c>
      <c r="L7" s="3">
        <v>0</v>
      </c>
      <c r="M7" s="3">
        <v>229844</v>
      </c>
      <c r="N7" s="3">
        <v>731302</v>
      </c>
      <c r="O7" s="3">
        <v>-1262973</v>
      </c>
      <c r="P7" s="3">
        <v>1304913</v>
      </c>
      <c r="Q7" s="3">
        <v>191472</v>
      </c>
      <c r="R7" s="3">
        <v>317275</v>
      </c>
      <c r="S7" s="3">
        <v>-740314</v>
      </c>
      <c r="T7" s="3">
        <v>-731302</v>
      </c>
      <c r="U7" s="3">
        <v>-1188208</v>
      </c>
      <c r="V7" s="3">
        <v>-32295</v>
      </c>
      <c r="W7" s="3">
        <v>-1220297</v>
      </c>
      <c r="X7" s="3">
        <v>1225789</v>
      </c>
      <c r="Y7" s="3">
        <v>939264</v>
      </c>
      <c r="Z7" s="3">
        <v>1188208</v>
      </c>
      <c r="AA7" s="3">
        <v>1387719</v>
      </c>
      <c r="AB7" s="3">
        <v>1262973</v>
      </c>
      <c r="AC7" s="3">
        <v>29759</v>
      </c>
      <c r="AD7" s="3">
        <v>0</v>
      </c>
      <c r="AE7" s="3">
        <v>-139347</v>
      </c>
      <c r="AF7" s="3">
        <v>-939264</v>
      </c>
      <c r="AG7" s="3">
        <v>14806</v>
      </c>
      <c r="AH7" s="3">
        <v>0</v>
      </c>
      <c r="AI7" s="3">
        <v>633005</v>
      </c>
      <c r="AJ7" s="3">
        <v>-376998</v>
      </c>
      <c r="AK7" s="3">
        <v>-1304913</v>
      </c>
      <c r="AL7" s="3">
        <v>0</v>
      </c>
      <c r="AM7" s="3">
        <v>-387545</v>
      </c>
      <c r="AN7" s="3">
        <v>740314</v>
      </c>
      <c r="AO7" s="3">
        <v>387545</v>
      </c>
      <c r="AP7" s="3">
        <v>1118124</v>
      </c>
      <c r="AQ7" s="3">
        <v>-317275</v>
      </c>
      <c r="AR7" s="3">
        <v>-1118124</v>
      </c>
      <c r="AS7" s="3">
        <v>1220297</v>
      </c>
      <c r="AT7" s="3">
        <v>-191472</v>
      </c>
    </row>
    <row r="8" spans="1:46" ht="15.75" customHeight="1">
      <c r="A8" s="2">
        <v>42552</v>
      </c>
      <c r="B8" s="3">
        <v>-1120051</v>
      </c>
      <c r="C8" s="3">
        <v>-526866</v>
      </c>
      <c r="D8" s="3">
        <v>0</v>
      </c>
      <c r="E8" s="3">
        <v>-128962</v>
      </c>
      <c r="F8" s="3">
        <v>0</v>
      </c>
      <c r="G8" s="3">
        <v>180651</v>
      </c>
      <c r="H8" s="3">
        <v>-343087</v>
      </c>
      <c r="I8" s="3">
        <v>-308690</v>
      </c>
      <c r="J8" s="3">
        <v>0</v>
      </c>
      <c r="K8" s="3">
        <v>148507</v>
      </c>
      <c r="L8" s="3">
        <v>0</v>
      </c>
      <c r="M8" s="3">
        <v>343087</v>
      </c>
      <c r="N8" s="3">
        <v>178224</v>
      </c>
      <c r="O8" s="3">
        <v>-459662</v>
      </c>
      <c r="P8" s="3">
        <v>1530391</v>
      </c>
      <c r="Q8" s="3">
        <v>3709</v>
      </c>
      <c r="R8" s="3">
        <v>162173</v>
      </c>
      <c r="S8" s="3">
        <v>-739063</v>
      </c>
      <c r="T8" s="3">
        <v>-178224</v>
      </c>
      <c r="U8" s="3">
        <v>-1300751</v>
      </c>
      <c r="V8" s="3">
        <v>-32217</v>
      </c>
      <c r="W8" s="3">
        <v>-1449798</v>
      </c>
      <c r="X8" s="3">
        <v>1120051</v>
      </c>
      <c r="Y8" s="3">
        <v>832188</v>
      </c>
      <c r="Z8" s="3">
        <v>1300751</v>
      </c>
      <c r="AA8" s="3">
        <v>308690</v>
      </c>
      <c r="AB8" s="3">
        <v>459662</v>
      </c>
      <c r="AC8" s="3">
        <v>128962</v>
      </c>
      <c r="AD8" s="3">
        <v>0</v>
      </c>
      <c r="AE8" s="3">
        <v>-180651</v>
      </c>
      <c r="AF8" s="3">
        <v>-832188</v>
      </c>
      <c r="AG8" s="3">
        <v>0</v>
      </c>
      <c r="AH8" s="3">
        <v>0</v>
      </c>
      <c r="AI8" s="3">
        <v>526866</v>
      </c>
      <c r="AJ8" s="3">
        <v>-148507</v>
      </c>
      <c r="AK8" s="3">
        <v>-1530391</v>
      </c>
      <c r="AL8" s="3">
        <v>0</v>
      </c>
      <c r="AM8" s="3">
        <v>-313044</v>
      </c>
      <c r="AN8" s="3">
        <v>739063</v>
      </c>
      <c r="AO8" s="3">
        <v>313044</v>
      </c>
      <c r="AP8" s="3">
        <v>655319</v>
      </c>
      <c r="AQ8" s="3">
        <v>-162173</v>
      </c>
      <c r="AR8" s="3">
        <v>-655319</v>
      </c>
      <c r="AS8" s="3">
        <v>1449798</v>
      </c>
      <c r="AT8" s="3">
        <v>-3709</v>
      </c>
    </row>
    <row r="9" spans="1:46" ht="15.75" customHeight="1">
      <c r="A9" s="2">
        <v>42583</v>
      </c>
      <c r="B9" s="3">
        <v>-1084045</v>
      </c>
      <c r="C9" s="3">
        <v>-629171</v>
      </c>
      <c r="D9" s="3">
        <v>0</v>
      </c>
      <c r="E9" s="3">
        <v>-110184</v>
      </c>
      <c r="F9" s="3">
        <v>0</v>
      </c>
      <c r="G9" s="3">
        <v>122010</v>
      </c>
      <c r="H9" s="3">
        <v>-805196</v>
      </c>
      <c r="I9" s="3">
        <v>188554</v>
      </c>
      <c r="J9" s="3">
        <v>0</v>
      </c>
      <c r="K9" s="3">
        <v>20377</v>
      </c>
      <c r="L9" s="3">
        <v>0</v>
      </c>
      <c r="M9" s="3">
        <v>805196</v>
      </c>
      <c r="N9" s="3">
        <v>541986</v>
      </c>
      <c r="O9" s="3">
        <v>-476167</v>
      </c>
      <c r="P9" s="3">
        <v>886406</v>
      </c>
      <c r="Q9" s="3">
        <v>93142</v>
      </c>
      <c r="R9" s="3">
        <v>364348</v>
      </c>
      <c r="S9" s="3">
        <v>-527496</v>
      </c>
      <c r="T9" s="3">
        <v>-541986</v>
      </c>
      <c r="U9" s="3">
        <v>-1385396</v>
      </c>
      <c r="V9" s="3">
        <v>-28974</v>
      </c>
      <c r="W9" s="3">
        <v>-1173305</v>
      </c>
      <c r="X9" s="3">
        <v>1084045</v>
      </c>
      <c r="Y9" s="3">
        <v>413760</v>
      </c>
      <c r="Z9" s="3">
        <v>1385396</v>
      </c>
      <c r="AA9" s="3">
        <v>-188554</v>
      </c>
      <c r="AB9" s="3">
        <v>476167</v>
      </c>
      <c r="AC9" s="3">
        <v>110184</v>
      </c>
      <c r="AD9" s="3">
        <v>0</v>
      </c>
      <c r="AE9" s="3">
        <v>-122010</v>
      </c>
      <c r="AF9" s="3">
        <v>-413760</v>
      </c>
      <c r="AG9" s="3">
        <v>0</v>
      </c>
      <c r="AH9" s="3">
        <v>0</v>
      </c>
      <c r="AI9" s="3">
        <v>629171</v>
      </c>
      <c r="AJ9" s="3">
        <v>-20377</v>
      </c>
      <c r="AK9" s="3">
        <v>-886406</v>
      </c>
      <c r="AL9" s="3">
        <v>0</v>
      </c>
      <c r="AM9" s="3">
        <v>-428950</v>
      </c>
      <c r="AN9" s="3">
        <v>527496</v>
      </c>
      <c r="AO9" s="3">
        <v>428950</v>
      </c>
      <c r="AP9" s="3">
        <v>418568</v>
      </c>
      <c r="AQ9" s="3">
        <v>-364348</v>
      </c>
      <c r="AR9" s="3">
        <v>-418568</v>
      </c>
      <c r="AS9" s="3">
        <v>1173305</v>
      </c>
      <c r="AT9" s="3">
        <v>-93142</v>
      </c>
    </row>
    <row r="10" spans="1:46" ht="15.75" customHeight="1">
      <c r="A10" s="2">
        <v>42614</v>
      </c>
      <c r="B10" s="3">
        <v>-481961</v>
      </c>
      <c r="C10" s="3">
        <v>-553060</v>
      </c>
      <c r="D10" s="3">
        <v>0</v>
      </c>
      <c r="E10" s="3">
        <v>-26845</v>
      </c>
      <c r="F10" s="3">
        <v>-58331</v>
      </c>
      <c r="G10" s="3">
        <v>27646</v>
      </c>
      <c r="H10" s="3">
        <v>-1245769</v>
      </c>
      <c r="I10" s="3">
        <v>318312</v>
      </c>
      <c r="J10" s="3">
        <v>0</v>
      </c>
      <c r="K10" s="3">
        <v>-1113305</v>
      </c>
      <c r="L10" s="3">
        <v>0</v>
      </c>
      <c r="M10" s="3">
        <v>1245769</v>
      </c>
      <c r="N10" s="3">
        <v>123084</v>
      </c>
      <c r="O10" s="3">
        <v>-255523</v>
      </c>
      <c r="P10" s="3">
        <v>1219622</v>
      </c>
      <c r="Q10" s="3">
        <v>-6194</v>
      </c>
      <c r="R10" s="3">
        <v>-152193</v>
      </c>
      <c r="S10" s="3">
        <v>-701137</v>
      </c>
      <c r="T10" s="3">
        <v>-123084</v>
      </c>
      <c r="U10" s="3">
        <v>-1204997</v>
      </c>
      <c r="V10" s="3">
        <v>-21425</v>
      </c>
      <c r="W10" s="3">
        <v>-1215558</v>
      </c>
      <c r="X10" s="3">
        <v>481961</v>
      </c>
      <c r="Y10" s="3">
        <v>740815</v>
      </c>
      <c r="Z10" s="3">
        <v>1204997</v>
      </c>
      <c r="AA10" s="3">
        <v>-318312</v>
      </c>
      <c r="AB10" s="3">
        <v>255523</v>
      </c>
      <c r="AC10" s="3">
        <v>26845</v>
      </c>
      <c r="AD10" s="3">
        <v>0</v>
      </c>
      <c r="AE10" s="3">
        <v>-27646</v>
      </c>
      <c r="AF10" s="3">
        <v>-740815</v>
      </c>
      <c r="AG10" s="3">
        <v>58331</v>
      </c>
      <c r="AH10" s="3">
        <v>0</v>
      </c>
      <c r="AI10" s="3">
        <v>553060</v>
      </c>
      <c r="AJ10" s="3">
        <v>1113305</v>
      </c>
      <c r="AK10" s="3">
        <v>-1219622</v>
      </c>
      <c r="AL10" s="3">
        <v>0</v>
      </c>
      <c r="AM10" s="3">
        <v>-269656</v>
      </c>
      <c r="AN10" s="3">
        <v>701137</v>
      </c>
      <c r="AO10" s="3">
        <v>269656</v>
      </c>
      <c r="AP10" s="3">
        <v>813607</v>
      </c>
      <c r="AQ10" s="3">
        <v>152193</v>
      </c>
      <c r="AR10" s="3">
        <v>-813607</v>
      </c>
      <c r="AS10" s="3">
        <v>1215558</v>
      </c>
      <c r="AT10" s="3">
        <v>6194</v>
      </c>
    </row>
    <row r="11" spans="1:46" ht="15.75" customHeight="1">
      <c r="A11" s="2">
        <v>42644</v>
      </c>
      <c r="B11" s="3">
        <v>74939</v>
      </c>
      <c r="C11" s="3">
        <v>-560926</v>
      </c>
      <c r="D11" s="3">
        <v>0</v>
      </c>
      <c r="E11" s="3">
        <v>162</v>
      </c>
      <c r="F11" s="3">
        <v>-41572</v>
      </c>
      <c r="G11" s="3">
        <v>87611</v>
      </c>
      <c r="H11" s="3">
        <v>-1216469</v>
      </c>
      <c r="I11" s="3">
        <v>356715</v>
      </c>
      <c r="J11" s="3">
        <v>0</v>
      </c>
      <c r="K11" s="3">
        <v>-1605046</v>
      </c>
      <c r="L11" s="3">
        <v>0</v>
      </c>
      <c r="M11" s="3">
        <v>1216469</v>
      </c>
      <c r="N11" s="3">
        <v>42520</v>
      </c>
      <c r="O11" s="3">
        <v>275073</v>
      </c>
      <c r="P11" s="3">
        <v>1111621</v>
      </c>
      <c r="Q11" s="3">
        <v>-45290</v>
      </c>
      <c r="R11" s="3">
        <v>392130</v>
      </c>
      <c r="S11" s="3">
        <v>-430382</v>
      </c>
      <c r="T11" s="3">
        <v>-42520</v>
      </c>
      <c r="U11" s="3">
        <v>-50493</v>
      </c>
      <c r="V11" s="3">
        <v>-24573</v>
      </c>
      <c r="W11" s="3">
        <v>-857362</v>
      </c>
      <c r="X11" s="3">
        <v>-74939</v>
      </c>
      <c r="Y11" s="3">
        <v>673257</v>
      </c>
      <c r="Z11" s="3">
        <v>50493</v>
      </c>
      <c r="AA11" s="3">
        <v>-356715</v>
      </c>
      <c r="AB11" s="3">
        <v>-275073</v>
      </c>
      <c r="AC11" s="3">
        <v>-162</v>
      </c>
      <c r="AD11" s="3">
        <v>0</v>
      </c>
      <c r="AE11" s="3">
        <v>-87611</v>
      </c>
      <c r="AF11" s="3">
        <v>-673257</v>
      </c>
      <c r="AG11" s="3">
        <v>41572</v>
      </c>
      <c r="AH11" s="3">
        <v>0</v>
      </c>
      <c r="AI11" s="3">
        <v>560926</v>
      </c>
      <c r="AJ11" s="3">
        <v>1605046</v>
      </c>
      <c r="AK11" s="3">
        <v>-1111621</v>
      </c>
      <c r="AL11" s="3">
        <v>0</v>
      </c>
      <c r="AM11" s="3">
        <v>-289352</v>
      </c>
      <c r="AN11" s="3">
        <v>430382</v>
      </c>
      <c r="AO11" s="3">
        <v>289352</v>
      </c>
      <c r="AP11" s="3">
        <v>290271</v>
      </c>
      <c r="AQ11" s="3">
        <v>-392130</v>
      </c>
      <c r="AR11" s="3">
        <v>-290271</v>
      </c>
      <c r="AS11" s="3">
        <v>857362</v>
      </c>
      <c r="AT11" s="3">
        <v>45290</v>
      </c>
    </row>
    <row r="12" spans="1:46" ht="15.75" customHeight="1">
      <c r="A12" s="2">
        <v>42675</v>
      </c>
      <c r="B12" s="3">
        <v>42039</v>
      </c>
      <c r="C12" s="3">
        <v>-674014</v>
      </c>
      <c r="D12" s="3">
        <v>0</v>
      </c>
      <c r="E12" s="3">
        <v>2193</v>
      </c>
      <c r="F12" s="3">
        <v>-82764</v>
      </c>
      <c r="G12" s="3">
        <v>94379</v>
      </c>
      <c r="H12" s="3">
        <v>-1113230</v>
      </c>
      <c r="I12" s="3">
        <v>472263</v>
      </c>
      <c r="J12" s="3">
        <v>0</v>
      </c>
      <c r="K12" s="3">
        <v>-1363605</v>
      </c>
      <c r="L12" s="3">
        <v>0</v>
      </c>
      <c r="M12" s="3">
        <v>1113230</v>
      </c>
      <c r="N12" s="3">
        <v>281662</v>
      </c>
      <c r="O12" s="3">
        <v>63783</v>
      </c>
      <c r="P12" s="3">
        <v>1346507</v>
      </c>
      <c r="Q12" s="3">
        <v>21512</v>
      </c>
      <c r="R12" s="3">
        <v>480194</v>
      </c>
      <c r="S12" s="3">
        <v>-65668</v>
      </c>
      <c r="T12" s="3">
        <v>-281662</v>
      </c>
      <c r="U12" s="3">
        <v>-373444</v>
      </c>
      <c r="V12" s="3">
        <v>-1295</v>
      </c>
      <c r="W12" s="3">
        <v>-647422</v>
      </c>
      <c r="X12" s="3">
        <v>-42039</v>
      </c>
      <c r="Y12" s="3">
        <v>369345</v>
      </c>
      <c r="Z12" s="3">
        <v>373444</v>
      </c>
      <c r="AA12" s="3">
        <v>-472263</v>
      </c>
      <c r="AB12" s="3">
        <v>-63783</v>
      </c>
      <c r="AC12" s="3">
        <v>-2193</v>
      </c>
      <c r="AD12" s="3">
        <v>0</v>
      </c>
      <c r="AE12" s="3">
        <v>-94379</v>
      </c>
      <c r="AF12" s="3">
        <v>-369345</v>
      </c>
      <c r="AG12" s="3">
        <v>82764</v>
      </c>
      <c r="AH12" s="3">
        <v>0</v>
      </c>
      <c r="AI12" s="3">
        <v>674014</v>
      </c>
      <c r="AJ12" s="3">
        <v>1363605</v>
      </c>
      <c r="AK12" s="3">
        <v>-1346507</v>
      </c>
      <c r="AL12" s="3">
        <v>0</v>
      </c>
      <c r="AM12" s="3">
        <v>-159238</v>
      </c>
      <c r="AN12" s="3">
        <v>65668</v>
      </c>
      <c r="AO12" s="3">
        <v>159238</v>
      </c>
      <c r="AP12" s="3">
        <v>174810</v>
      </c>
      <c r="AQ12" s="3">
        <v>-480194</v>
      </c>
      <c r="AR12" s="3">
        <v>-174810</v>
      </c>
      <c r="AS12" s="3">
        <v>647422</v>
      </c>
      <c r="AT12" s="3">
        <v>-21512</v>
      </c>
    </row>
    <row r="13" spans="1:46" ht="15.75" customHeight="1">
      <c r="A13" s="2">
        <v>42705</v>
      </c>
      <c r="B13" s="3">
        <v>142039</v>
      </c>
      <c r="C13" s="3">
        <v>-572708</v>
      </c>
      <c r="D13" s="3">
        <v>0</v>
      </c>
      <c r="E13" s="3">
        <v>-12157</v>
      </c>
      <c r="F13" s="3">
        <v>-21513</v>
      </c>
      <c r="G13" s="3">
        <v>74682</v>
      </c>
      <c r="H13" s="3">
        <v>-1119526</v>
      </c>
      <c r="I13" s="3">
        <v>884350</v>
      </c>
      <c r="J13" s="3">
        <v>0</v>
      </c>
      <c r="K13" s="3">
        <v>-1393630</v>
      </c>
      <c r="L13" s="3">
        <v>0</v>
      </c>
      <c r="M13" s="3">
        <v>1119526</v>
      </c>
      <c r="N13" s="3">
        <v>-72176</v>
      </c>
      <c r="O13" s="3">
        <v>261265</v>
      </c>
      <c r="P13" s="3">
        <v>1176690</v>
      </c>
      <c r="Q13" s="3">
        <v>-225087</v>
      </c>
      <c r="R13" s="3">
        <v>90642</v>
      </c>
      <c r="S13" s="3">
        <v>-88537</v>
      </c>
      <c r="T13" s="3">
        <v>72176</v>
      </c>
      <c r="U13" s="3">
        <v>-938353</v>
      </c>
      <c r="V13" s="3">
        <v>-19806</v>
      </c>
      <c r="W13" s="3">
        <v>-1051152</v>
      </c>
      <c r="X13" s="3">
        <v>-142039</v>
      </c>
      <c r="Y13" s="3">
        <v>319142</v>
      </c>
      <c r="Z13" s="3">
        <v>938353</v>
      </c>
      <c r="AA13" s="3">
        <v>-884350</v>
      </c>
      <c r="AB13" s="3">
        <v>-261265</v>
      </c>
      <c r="AC13" s="3">
        <v>12157</v>
      </c>
      <c r="AD13" s="3">
        <v>0</v>
      </c>
      <c r="AE13" s="3">
        <v>-74682</v>
      </c>
      <c r="AF13" s="3">
        <v>-319142</v>
      </c>
      <c r="AG13" s="3">
        <v>21513</v>
      </c>
      <c r="AH13" s="3">
        <v>0</v>
      </c>
      <c r="AI13" s="3">
        <v>572708</v>
      </c>
      <c r="AJ13" s="3">
        <v>1393630</v>
      </c>
      <c r="AK13" s="3">
        <v>-1176690</v>
      </c>
      <c r="AL13" s="3">
        <v>0</v>
      </c>
      <c r="AM13" s="3">
        <v>-295517</v>
      </c>
      <c r="AN13" s="3">
        <v>88537</v>
      </c>
      <c r="AO13" s="3">
        <v>295517</v>
      </c>
      <c r="AP13" s="3">
        <v>531743</v>
      </c>
      <c r="AQ13" s="3">
        <v>-90642</v>
      </c>
      <c r="AR13" s="3">
        <v>-531743</v>
      </c>
      <c r="AS13" s="3">
        <v>1051152</v>
      </c>
      <c r="AT13" s="3">
        <v>225087</v>
      </c>
    </row>
    <row r="14" spans="1:46" ht="15.75" customHeight="1">
      <c r="A14" s="2">
        <v>42736</v>
      </c>
      <c r="B14" s="3">
        <v>431387</v>
      </c>
      <c r="C14" s="3">
        <v>-514949</v>
      </c>
      <c r="D14" s="3">
        <v>0</v>
      </c>
      <c r="E14" s="3">
        <v>-100355</v>
      </c>
      <c r="F14" s="3">
        <v>4632</v>
      </c>
      <c r="G14" s="3">
        <v>37994</v>
      </c>
      <c r="H14" s="3">
        <v>-1379320</v>
      </c>
      <c r="I14" s="3">
        <v>690171</v>
      </c>
      <c r="J14" s="3">
        <v>0</v>
      </c>
      <c r="K14" s="3">
        <v>-1590387</v>
      </c>
      <c r="L14" s="3">
        <v>0</v>
      </c>
      <c r="M14" s="3">
        <v>1379320</v>
      </c>
      <c r="N14" s="3">
        <v>-334916</v>
      </c>
      <c r="O14" s="3">
        <v>-103106</v>
      </c>
      <c r="P14" s="3">
        <v>1059752</v>
      </c>
      <c r="Q14" s="3">
        <v>-314123</v>
      </c>
      <c r="R14" s="3">
        <v>-192321</v>
      </c>
      <c r="S14" s="3">
        <v>-265216</v>
      </c>
      <c r="T14" s="3">
        <v>334916</v>
      </c>
      <c r="U14" s="3">
        <v>354246</v>
      </c>
      <c r="V14" s="3">
        <v>-23929</v>
      </c>
      <c r="W14" s="3">
        <v>-1300711</v>
      </c>
      <c r="X14" s="3">
        <v>-431387</v>
      </c>
      <c r="Y14" s="3">
        <v>414683</v>
      </c>
      <c r="Z14" s="3">
        <v>-354246</v>
      </c>
      <c r="AA14" s="3">
        <v>-690171</v>
      </c>
      <c r="AB14" s="3">
        <v>103106</v>
      </c>
      <c r="AC14" s="3">
        <v>100355</v>
      </c>
      <c r="AD14" s="3">
        <v>0</v>
      </c>
      <c r="AE14" s="3">
        <v>-37994</v>
      </c>
      <c r="AF14" s="3">
        <v>-414683</v>
      </c>
      <c r="AG14" s="3">
        <v>-4632</v>
      </c>
      <c r="AH14" s="3">
        <v>0</v>
      </c>
      <c r="AI14" s="3">
        <v>514949</v>
      </c>
      <c r="AJ14" s="3">
        <v>1590387</v>
      </c>
      <c r="AK14" s="3">
        <v>-1059752</v>
      </c>
      <c r="AL14" s="3">
        <v>0</v>
      </c>
      <c r="AM14" s="3">
        <v>-359655</v>
      </c>
      <c r="AN14" s="3">
        <v>265216</v>
      </c>
      <c r="AO14" s="3">
        <v>359655</v>
      </c>
      <c r="AP14" s="3">
        <v>686219</v>
      </c>
      <c r="AQ14" s="3">
        <v>192321</v>
      </c>
      <c r="AR14" s="3">
        <v>-686219</v>
      </c>
      <c r="AS14" s="3">
        <v>1300711</v>
      </c>
      <c r="AT14" s="3">
        <v>314123</v>
      </c>
    </row>
    <row r="15" spans="1:46" ht="15.75" customHeight="1">
      <c r="A15" s="2">
        <v>42767</v>
      </c>
      <c r="B15" s="3">
        <v>-396328</v>
      </c>
      <c r="C15" s="3">
        <v>-597418</v>
      </c>
      <c r="D15" s="3">
        <v>0</v>
      </c>
      <c r="E15" s="3">
        <v>-71198</v>
      </c>
      <c r="F15" s="3">
        <v>11594</v>
      </c>
      <c r="G15" s="3">
        <v>89376</v>
      </c>
      <c r="H15" s="3">
        <v>-1663621</v>
      </c>
      <c r="I15" s="3">
        <v>534023</v>
      </c>
      <c r="J15" s="3">
        <v>0</v>
      </c>
      <c r="K15" s="3">
        <v>-1077105</v>
      </c>
      <c r="L15" s="3">
        <v>0</v>
      </c>
      <c r="M15" s="3">
        <v>1663621</v>
      </c>
      <c r="N15" s="3">
        <v>-72998</v>
      </c>
      <c r="O15" s="3">
        <v>-847056</v>
      </c>
      <c r="P15" s="3">
        <v>1012260</v>
      </c>
      <c r="Q15" s="3">
        <v>-260057</v>
      </c>
      <c r="R15" s="3">
        <v>129777</v>
      </c>
      <c r="S15" s="3">
        <v>129564</v>
      </c>
      <c r="T15" s="3">
        <v>72998</v>
      </c>
      <c r="U15" s="3">
        <v>-399699</v>
      </c>
      <c r="V15" s="3">
        <v>-20329</v>
      </c>
      <c r="W15" s="3">
        <v>-1254906</v>
      </c>
      <c r="X15" s="3">
        <v>396328</v>
      </c>
      <c r="Y15" s="3">
        <v>1168625</v>
      </c>
      <c r="Z15" s="3">
        <v>399699</v>
      </c>
      <c r="AA15" s="3">
        <v>-534023</v>
      </c>
      <c r="AB15" s="3">
        <v>847056</v>
      </c>
      <c r="AC15" s="3">
        <v>71198</v>
      </c>
      <c r="AD15" s="3">
        <v>0</v>
      </c>
      <c r="AE15" s="3">
        <v>-89376</v>
      </c>
      <c r="AF15" s="3">
        <v>-1168625</v>
      </c>
      <c r="AG15" s="3">
        <v>-11594</v>
      </c>
      <c r="AH15" s="3">
        <v>0</v>
      </c>
      <c r="AI15" s="3">
        <v>597418</v>
      </c>
      <c r="AJ15" s="3">
        <v>1077105</v>
      </c>
      <c r="AK15" s="3">
        <v>-1012260</v>
      </c>
      <c r="AL15" s="3">
        <v>0</v>
      </c>
      <c r="AM15" s="3">
        <v>-322411</v>
      </c>
      <c r="AN15" s="3">
        <v>-129564</v>
      </c>
      <c r="AO15" s="3">
        <v>322411</v>
      </c>
      <c r="AP15" s="3">
        <v>284316</v>
      </c>
      <c r="AQ15" s="3">
        <v>-129777</v>
      </c>
      <c r="AR15" s="3">
        <v>-284316</v>
      </c>
      <c r="AS15" s="3">
        <v>1254906</v>
      </c>
      <c r="AT15" s="3">
        <v>260057</v>
      </c>
    </row>
    <row r="16" spans="1:46" ht="15.75" customHeight="1">
      <c r="A16" s="2">
        <v>42795</v>
      </c>
      <c r="B16" s="3">
        <v>-1307297</v>
      </c>
      <c r="C16" s="3">
        <v>-695713</v>
      </c>
      <c r="D16" s="3">
        <v>0</v>
      </c>
      <c r="E16" s="3">
        <v>-18251</v>
      </c>
      <c r="F16" s="3">
        <v>2747</v>
      </c>
      <c r="G16" s="3">
        <v>147783</v>
      </c>
      <c r="H16" s="3">
        <v>-1477889</v>
      </c>
      <c r="I16" s="3">
        <v>79756</v>
      </c>
      <c r="J16" s="3">
        <v>0</v>
      </c>
      <c r="K16" s="3">
        <v>-673743</v>
      </c>
      <c r="L16" s="3">
        <v>0</v>
      </c>
      <c r="M16" s="3">
        <v>1477889</v>
      </c>
      <c r="N16" s="3">
        <v>-231531</v>
      </c>
      <c r="O16" s="3">
        <v>-683586</v>
      </c>
      <c r="P16" s="3">
        <v>1339805</v>
      </c>
      <c r="Q16" s="3">
        <v>-164885</v>
      </c>
      <c r="R16" s="3">
        <v>-218433</v>
      </c>
      <c r="S16" s="3">
        <v>80952</v>
      </c>
      <c r="T16" s="3">
        <v>231531</v>
      </c>
      <c r="U16" s="3">
        <v>-1688229</v>
      </c>
      <c r="V16" s="3">
        <v>-21278</v>
      </c>
      <c r="W16" s="3">
        <v>-894027</v>
      </c>
      <c r="X16" s="3">
        <v>1307297</v>
      </c>
      <c r="Y16" s="3">
        <v>1492946</v>
      </c>
      <c r="Z16" s="3">
        <v>1688229</v>
      </c>
      <c r="AA16" s="3">
        <v>-79756</v>
      </c>
      <c r="AB16" s="3">
        <v>683586</v>
      </c>
      <c r="AC16" s="3">
        <v>18251</v>
      </c>
      <c r="AD16" s="3">
        <v>0</v>
      </c>
      <c r="AE16" s="3">
        <v>-147783</v>
      </c>
      <c r="AF16" s="3">
        <v>-1492946</v>
      </c>
      <c r="AG16" s="3">
        <v>-2747</v>
      </c>
      <c r="AH16" s="3">
        <v>0</v>
      </c>
      <c r="AI16" s="3">
        <v>695713</v>
      </c>
      <c r="AJ16" s="3">
        <v>673743</v>
      </c>
      <c r="AK16" s="3">
        <v>-1339805</v>
      </c>
      <c r="AL16" s="3">
        <v>0</v>
      </c>
      <c r="AM16" s="3">
        <v>-287972</v>
      </c>
      <c r="AN16" s="3">
        <v>-80952</v>
      </c>
      <c r="AO16" s="3">
        <v>287972</v>
      </c>
      <c r="AP16" s="3">
        <v>-302508</v>
      </c>
      <c r="AQ16" s="3">
        <v>218433</v>
      </c>
      <c r="AR16" s="3">
        <v>302508</v>
      </c>
      <c r="AS16" s="3">
        <v>894027</v>
      </c>
      <c r="AT16" s="3">
        <v>164885</v>
      </c>
    </row>
    <row r="17" spans="1:46" ht="15.75" customHeight="1">
      <c r="A17" s="2">
        <v>42826</v>
      </c>
      <c r="B17" s="3">
        <v>-1311810</v>
      </c>
      <c r="C17" s="3">
        <v>-665586</v>
      </c>
      <c r="D17" s="3">
        <v>0</v>
      </c>
      <c r="E17" s="3">
        <v>-22063</v>
      </c>
      <c r="F17" s="3">
        <v>-15965</v>
      </c>
      <c r="G17" s="3">
        <v>83831</v>
      </c>
      <c r="H17" s="3">
        <v>-1337106</v>
      </c>
      <c r="I17" s="3">
        <v>-599951</v>
      </c>
      <c r="J17" s="3">
        <v>0</v>
      </c>
      <c r="K17" s="3">
        <v>-956850</v>
      </c>
      <c r="L17" s="3">
        <v>0</v>
      </c>
      <c r="M17" s="3">
        <v>1337106</v>
      </c>
      <c r="N17" s="3">
        <v>-191665</v>
      </c>
      <c r="O17" s="3">
        <v>-154380</v>
      </c>
      <c r="P17" s="3">
        <v>1373335</v>
      </c>
      <c r="Q17" s="3">
        <v>-129000</v>
      </c>
      <c r="R17" s="3">
        <v>-175291</v>
      </c>
      <c r="S17" s="3">
        <v>30892</v>
      </c>
      <c r="T17" s="3">
        <v>191665</v>
      </c>
      <c r="U17" s="3">
        <v>-1471277</v>
      </c>
      <c r="V17" s="3">
        <v>2446</v>
      </c>
      <c r="W17" s="3">
        <v>-1305554</v>
      </c>
      <c r="X17" s="3">
        <v>1311810</v>
      </c>
      <c r="Y17" s="3">
        <v>984202</v>
      </c>
      <c r="Z17" s="3">
        <v>1471277</v>
      </c>
      <c r="AA17" s="3">
        <v>599951</v>
      </c>
      <c r="AB17" s="3">
        <v>154380</v>
      </c>
      <c r="AC17" s="3">
        <v>22063</v>
      </c>
      <c r="AD17" s="3">
        <v>0</v>
      </c>
      <c r="AE17" s="3">
        <v>-83831</v>
      </c>
      <c r="AF17" s="3">
        <v>-984202</v>
      </c>
      <c r="AG17" s="3">
        <v>15965</v>
      </c>
      <c r="AH17" s="3">
        <v>0</v>
      </c>
      <c r="AI17" s="3">
        <v>665586</v>
      </c>
      <c r="AJ17" s="3">
        <v>956850</v>
      </c>
      <c r="AK17" s="3">
        <v>-1373335</v>
      </c>
      <c r="AL17" s="3">
        <v>0</v>
      </c>
      <c r="AM17" s="3">
        <v>-394720</v>
      </c>
      <c r="AN17" s="3">
        <v>-30892</v>
      </c>
      <c r="AO17" s="3">
        <v>394720</v>
      </c>
      <c r="AP17" s="3">
        <v>66439</v>
      </c>
      <c r="AQ17" s="3">
        <v>175291</v>
      </c>
      <c r="AR17" s="3">
        <v>-66439</v>
      </c>
      <c r="AS17" s="3">
        <v>1305554</v>
      </c>
      <c r="AT17" s="3">
        <v>129000</v>
      </c>
    </row>
    <row r="18" spans="1:46" ht="15.75" customHeight="1">
      <c r="A18" s="2">
        <v>42856</v>
      </c>
      <c r="B18" s="3">
        <v>-1217639</v>
      </c>
      <c r="C18" s="3">
        <v>-572585</v>
      </c>
      <c r="D18" s="3">
        <v>0</v>
      </c>
      <c r="E18" s="3">
        <v>3952</v>
      </c>
      <c r="F18" s="3">
        <v>-72939</v>
      </c>
      <c r="G18" s="3">
        <v>90934</v>
      </c>
      <c r="H18" s="3">
        <v>-1161882</v>
      </c>
      <c r="I18" s="3">
        <v>-758512</v>
      </c>
      <c r="J18" s="3">
        <v>0</v>
      </c>
      <c r="K18" s="3">
        <v>-370980</v>
      </c>
      <c r="L18" s="3">
        <v>0</v>
      </c>
      <c r="M18" s="3">
        <v>1161882</v>
      </c>
      <c r="N18" s="3">
        <v>-216500</v>
      </c>
      <c r="O18" s="3">
        <v>-525212</v>
      </c>
      <c r="P18" s="3">
        <v>1640039</v>
      </c>
      <c r="Q18" s="3">
        <v>-199208</v>
      </c>
      <c r="R18" s="3">
        <v>-524836</v>
      </c>
      <c r="S18" s="3">
        <v>-333937</v>
      </c>
      <c r="T18" s="3">
        <v>216500</v>
      </c>
      <c r="U18" s="3">
        <v>-1844297</v>
      </c>
      <c r="V18" s="3">
        <v>15405</v>
      </c>
      <c r="W18" s="3">
        <v>-1103742</v>
      </c>
      <c r="X18" s="3">
        <v>1217639</v>
      </c>
      <c r="Y18" s="3">
        <v>952034</v>
      </c>
      <c r="Z18" s="3">
        <v>1844297</v>
      </c>
      <c r="AA18" s="3">
        <v>758512</v>
      </c>
      <c r="AB18" s="3">
        <v>525212</v>
      </c>
      <c r="AC18" s="3">
        <v>-3952</v>
      </c>
      <c r="AD18" s="3">
        <v>0</v>
      </c>
      <c r="AE18" s="3">
        <v>-90934</v>
      </c>
      <c r="AF18" s="3">
        <v>-952034</v>
      </c>
      <c r="AG18" s="3">
        <v>72939</v>
      </c>
      <c r="AH18" s="3">
        <v>0</v>
      </c>
      <c r="AI18" s="3">
        <v>572585</v>
      </c>
      <c r="AJ18" s="3">
        <v>370980</v>
      </c>
      <c r="AK18" s="3">
        <v>-1640039</v>
      </c>
      <c r="AL18" s="3">
        <v>0</v>
      </c>
      <c r="AM18" s="3">
        <v>-442597</v>
      </c>
      <c r="AN18" s="3">
        <v>333937</v>
      </c>
      <c r="AO18" s="3">
        <v>442597</v>
      </c>
      <c r="AP18" s="3">
        <v>493202</v>
      </c>
      <c r="AQ18" s="3">
        <v>524836</v>
      </c>
      <c r="AR18" s="3">
        <v>-493202</v>
      </c>
      <c r="AS18" s="3">
        <v>1103742</v>
      </c>
      <c r="AT18" s="3">
        <v>199208</v>
      </c>
    </row>
    <row r="19" spans="1:46" ht="15.75" customHeight="1">
      <c r="A19" s="2">
        <v>42887</v>
      </c>
      <c r="B19" s="3">
        <v>-883727</v>
      </c>
      <c r="C19" s="3">
        <v>-569057</v>
      </c>
      <c r="D19" s="3">
        <v>0</v>
      </c>
      <c r="E19" s="3">
        <v>-82284</v>
      </c>
      <c r="F19" s="3">
        <v>-56418</v>
      </c>
      <c r="G19" s="3">
        <v>105076</v>
      </c>
      <c r="H19" s="3">
        <v>-1318558</v>
      </c>
      <c r="I19" s="3">
        <v>-115900</v>
      </c>
      <c r="J19" s="3">
        <v>0</v>
      </c>
      <c r="K19" s="3">
        <v>-99217</v>
      </c>
      <c r="L19" s="3">
        <v>0</v>
      </c>
      <c r="M19" s="3">
        <v>1318558</v>
      </c>
      <c r="N19" s="3">
        <v>-161625</v>
      </c>
      <c r="O19" s="3">
        <v>-222541</v>
      </c>
      <c r="P19" s="3">
        <v>1172312</v>
      </c>
      <c r="Q19" s="3">
        <v>-157732</v>
      </c>
      <c r="R19" s="3">
        <v>-480816</v>
      </c>
      <c r="S19" s="3">
        <v>-426954</v>
      </c>
      <c r="T19" s="3">
        <v>161625</v>
      </c>
      <c r="U19" s="3">
        <v>-1418777</v>
      </c>
      <c r="V19" s="3">
        <v>-21350</v>
      </c>
      <c r="W19" s="3">
        <v>-1344307</v>
      </c>
      <c r="X19" s="3">
        <v>883727</v>
      </c>
      <c r="Y19" s="3">
        <v>632882</v>
      </c>
      <c r="Z19" s="3">
        <v>1418777</v>
      </c>
      <c r="AA19" s="3">
        <v>115900</v>
      </c>
      <c r="AB19" s="3">
        <v>222541</v>
      </c>
      <c r="AC19" s="3">
        <v>82284</v>
      </c>
      <c r="AD19" s="3">
        <v>0</v>
      </c>
      <c r="AE19" s="3">
        <v>-105076</v>
      </c>
      <c r="AF19" s="3">
        <v>-632882</v>
      </c>
      <c r="AG19" s="3">
        <v>56418</v>
      </c>
      <c r="AH19" s="3">
        <v>0</v>
      </c>
      <c r="AI19" s="3">
        <v>569057</v>
      </c>
      <c r="AJ19" s="3">
        <v>99217</v>
      </c>
      <c r="AK19" s="3">
        <v>-1172312</v>
      </c>
      <c r="AL19" s="3">
        <v>0</v>
      </c>
      <c r="AM19" s="3">
        <v>-379059</v>
      </c>
      <c r="AN19" s="3">
        <v>426954</v>
      </c>
      <c r="AO19" s="3">
        <v>379059</v>
      </c>
      <c r="AP19" s="3">
        <v>1080190</v>
      </c>
      <c r="AQ19" s="3">
        <v>480816</v>
      </c>
      <c r="AR19" s="3">
        <v>-1080190</v>
      </c>
      <c r="AS19" s="3">
        <v>1344307</v>
      </c>
      <c r="AT19" s="3">
        <v>157732</v>
      </c>
    </row>
    <row r="20" spans="1:46" ht="15.75" customHeight="1">
      <c r="A20" s="2">
        <v>42917</v>
      </c>
      <c r="B20" s="3">
        <v>-1192988</v>
      </c>
      <c r="C20" s="3">
        <v>-597573</v>
      </c>
      <c r="D20" s="3">
        <v>0</v>
      </c>
      <c r="E20" s="3">
        <v>-164412</v>
      </c>
      <c r="F20" s="3">
        <v>-84644</v>
      </c>
      <c r="G20" s="3">
        <v>123145</v>
      </c>
      <c r="H20" s="3">
        <v>-1071324</v>
      </c>
      <c r="I20" s="3">
        <v>277939</v>
      </c>
      <c r="J20" s="3">
        <v>0</v>
      </c>
      <c r="K20" s="3">
        <v>181006</v>
      </c>
      <c r="L20" s="3">
        <v>0</v>
      </c>
      <c r="M20" s="3">
        <v>1071324</v>
      </c>
      <c r="N20" s="3">
        <v>-392439</v>
      </c>
      <c r="O20" s="3">
        <v>-824004</v>
      </c>
      <c r="P20" s="3">
        <v>285409</v>
      </c>
      <c r="Q20" s="3">
        <v>-229219</v>
      </c>
      <c r="R20" s="3">
        <v>-754709</v>
      </c>
      <c r="S20" s="3">
        <v>-583526</v>
      </c>
      <c r="T20" s="3">
        <v>392439</v>
      </c>
      <c r="U20" s="3">
        <v>-1392173</v>
      </c>
      <c r="V20" s="3">
        <v>-40312</v>
      </c>
      <c r="W20" s="3">
        <v>-1636546</v>
      </c>
      <c r="X20" s="3">
        <v>1192988</v>
      </c>
      <c r="Y20" s="3">
        <v>1056547</v>
      </c>
      <c r="Z20" s="3">
        <v>1392173</v>
      </c>
      <c r="AA20" s="3">
        <v>-277939</v>
      </c>
      <c r="AB20" s="3">
        <v>824004</v>
      </c>
      <c r="AC20" s="3">
        <v>164412</v>
      </c>
      <c r="AD20" s="3">
        <v>0</v>
      </c>
      <c r="AE20" s="3">
        <v>-123145</v>
      </c>
      <c r="AF20" s="3">
        <v>-1056547</v>
      </c>
      <c r="AG20" s="3">
        <v>84644</v>
      </c>
      <c r="AH20" s="3">
        <v>0</v>
      </c>
      <c r="AI20" s="3">
        <v>597573</v>
      </c>
      <c r="AJ20" s="3">
        <v>-181006</v>
      </c>
      <c r="AK20" s="3">
        <v>-285409</v>
      </c>
      <c r="AL20" s="3">
        <v>0</v>
      </c>
      <c r="AM20" s="3">
        <v>-430179</v>
      </c>
      <c r="AN20" s="3">
        <v>583526</v>
      </c>
      <c r="AO20" s="3">
        <v>430179</v>
      </c>
      <c r="AP20" s="3">
        <v>909353</v>
      </c>
      <c r="AQ20" s="3">
        <v>754709</v>
      </c>
      <c r="AR20" s="3">
        <v>-909353</v>
      </c>
      <c r="AS20" s="3">
        <v>1636546</v>
      </c>
      <c r="AT20" s="3">
        <v>229219</v>
      </c>
    </row>
    <row r="21" spans="1:46" ht="15.75" customHeight="1">
      <c r="A21" s="2">
        <v>42948</v>
      </c>
      <c r="B21" s="3">
        <v>-1201219</v>
      </c>
      <c r="C21" s="3">
        <v>-632051</v>
      </c>
      <c r="D21" s="3">
        <v>0</v>
      </c>
      <c r="E21" s="3">
        <v>-96156</v>
      </c>
      <c r="F21" s="3">
        <v>-72290</v>
      </c>
      <c r="G21" s="3">
        <v>35404</v>
      </c>
      <c r="H21" s="3">
        <v>-849600</v>
      </c>
      <c r="I21" s="3">
        <v>-238575</v>
      </c>
      <c r="J21" s="3">
        <v>0</v>
      </c>
      <c r="K21" s="3">
        <v>400723</v>
      </c>
      <c r="L21" s="3">
        <v>0</v>
      </c>
      <c r="M21" s="3">
        <v>849600</v>
      </c>
      <c r="N21" s="3">
        <v>283289</v>
      </c>
      <c r="O21" s="3">
        <v>-553398</v>
      </c>
      <c r="P21" s="3">
        <v>1121217</v>
      </c>
      <c r="Q21" s="3">
        <v>-5296</v>
      </c>
      <c r="R21" s="3">
        <v>-267033</v>
      </c>
      <c r="S21" s="3">
        <v>-493109</v>
      </c>
      <c r="T21" s="3">
        <v>-283289</v>
      </c>
      <c r="U21" s="3">
        <v>-1694552</v>
      </c>
      <c r="V21" s="3">
        <v>-45596</v>
      </c>
      <c r="W21" s="3">
        <v>-1503735</v>
      </c>
      <c r="X21" s="3">
        <v>1201219</v>
      </c>
      <c r="Y21" s="3">
        <v>557154</v>
      </c>
      <c r="Z21" s="3">
        <v>1694552</v>
      </c>
      <c r="AA21" s="3">
        <v>238575</v>
      </c>
      <c r="AB21" s="3">
        <v>553398</v>
      </c>
      <c r="AC21" s="3">
        <v>96156</v>
      </c>
      <c r="AD21" s="3">
        <v>0</v>
      </c>
      <c r="AE21" s="3">
        <v>-35404</v>
      </c>
      <c r="AF21" s="3">
        <v>-557154</v>
      </c>
      <c r="AG21" s="3">
        <v>72290</v>
      </c>
      <c r="AH21" s="3">
        <v>0</v>
      </c>
      <c r="AI21" s="3">
        <v>632051</v>
      </c>
      <c r="AJ21" s="3">
        <v>-400723</v>
      </c>
      <c r="AK21" s="3">
        <v>-1121217</v>
      </c>
      <c r="AL21" s="3">
        <v>0</v>
      </c>
      <c r="AM21" s="3">
        <v>-406596</v>
      </c>
      <c r="AN21" s="3">
        <v>493109</v>
      </c>
      <c r="AO21" s="3">
        <v>406596</v>
      </c>
      <c r="AP21" s="3">
        <v>1073940</v>
      </c>
      <c r="AQ21" s="3">
        <v>267033</v>
      </c>
      <c r="AR21" s="3">
        <v>-1073940</v>
      </c>
      <c r="AS21" s="3">
        <v>1503735</v>
      </c>
      <c r="AT21" s="3">
        <v>5296</v>
      </c>
    </row>
    <row r="22" spans="1:46" ht="15.75" customHeight="1">
      <c r="A22" s="2">
        <v>42979</v>
      </c>
      <c r="B22" s="3">
        <v>-812638</v>
      </c>
      <c r="C22" s="3">
        <v>-569658</v>
      </c>
      <c r="D22" s="3">
        <v>0</v>
      </c>
      <c r="E22" s="3">
        <v>-146342</v>
      </c>
      <c r="F22" s="3">
        <v>-59626</v>
      </c>
      <c r="G22" s="3">
        <v>151529</v>
      </c>
      <c r="H22" s="3">
        <v>-665528</v>
      </c>
      <c r="I22" s="3">
        <v>6871</v>
      </c>
      <c r="J22" s="3">
        <v>0</v>
      </c>
      <c r="K22" s="3">
        <v>-327362</v>
      </c>
      <c r="L22" s="3">
        <v>0</v>
      </c>
      <c r="M22" s="3">
        <v>665528</v>
      </c>
      <c r="N22" s="3">
        <v>23933</v>
      </c>
      <c r="O22" s="3">
        <v>-149352</v>
      </c>
      <c r="P22" s="3">
        <v>1498391</v>
      </c>
      <c r="Q22" s="3">
        <v>-3646</v>
      </c>
      <c r="R22" s="3">
        <v>-325546</v>
      </c>
      <c r="S22" s="3">
        <v>-587148</v>
      </c>
      <c r="T22" s="3">
        <v>-23933</v>
      </c>
      <c r="U22" s="3">
        <v>-1623080</v>
      </c>
      <c r="V22" s="3">
        <v>-38986</v>
      </c>
      <c r="W22" s="3">
        <v>-1071471</v>
      </c>
      <c r="X22" s="3">
        <v>812638</v>
      </c>
      <c r="Y22" s="3">
        <v>1214712</v>
      </c>
      <c r="Z22" s="3">
        <v>1623080</v>
      </c>
      <c r="AA22" s="3">
        <v>-6871</v>
      </c>
      <c r="AB22" s="3">
        <v>149352</v>
      </c>
      <c r="AC22" s="3">
        <v>146342</v>
      </c>
      <c r="AD22" s="3">
        <v>0</v>
      </c>
      <c r="AE22" s="3">
        <v>-151529</v>
      </c>
      <c r="AF22" s="3">
        <v>-1214712</v>
      </c>
      <c r="AG22" s="3">
        <v>59626</v>
      </c>
      <c r="AH22" s="3">
        <v>0</v>
      </c>
      <c r="AI22" s="3">
        <v>569658</v>
      </c>
      <c r="AJ22" s="3">
        <v>327362</v>
      </c>
      <c r="AK22" s="3">
        <v>-1498391</v>
      </c>
      <c r="AL22" s="3">
        <v>0</v>
      </c>
      <c r="AM22" s="3">
        <v>-357268</v>
      </c>
      <c r="AN22" s="3">
        <v>587148</v>
      </c>
      <c r="AO22" s="3">
        <v>357268</v>
      </c>
      <c r="AP22" s="3">
        <v>1052592</v>
      </c>
      <c r="AQ22" s="3">
        <v>325546</v>
      </c>
      <c r="AR22" s="3">
        <v>-1052592</v>
      </c>
      <c r="AS22" s="3">
        <v>1071471</v>
      </c>
      <c r="AT22" s="3">
        <v>3646</v>
      </c>
    </row>
    <row r="23" spans="1:46" ht="15.75" customHeight="1">
      <c r="A23" s="2">
        <v>43009</v>
      </c>
      <c r="B23" s="3">
        <v>-165601</v>
      </c>
      <c r="C23" s="3">
        <v>-580798</v>
      </c>
      <c r="D23" s="3">
        <v>0</v>
      </c>
      <c r="E23" s="3">
        <v>-45870</v>
      </c>
      <c r="F23" s="3">
        <v>17660</v>
      </c>
      <c r="G23" s="3">
        <v>130213</v>
      </c>
      <c r="H23" s="3">
        <v>-1510974</v>
      </c>
      <c r="I23" s="3">
        <v>537239</v>
      </c>
      <c r="J23" s="3">
        <v>0</v>
      </c>
      <c r="K23" s="3">
        <v>-1142235</v>
      </c>
      <c r="L23" s="3">
        <v>0</v>
      </c>
      <c r="M23" s="3">
        <v>1510974</v>
      </c>
      <c r="N23" s="3">
        <v>273722</v>
      </c>
      <c r="O23" s="3">
        <v>-92458</v>
      </c>
      <c r="P23" s="3">
        <v>1198290</v>
      </c>
      <c r="Q23" s="3">
        <v>-66547</v>
      </c>
      <c r="R23" s="3">
        <v>127684</v>
      </c>
      <c r="S23" s="3">
        <v>-241152</v>
      </c>
      <c r="T23" s="3">
        <v>-273722</v>
      </c>
      <c r="U23" s="3">
        <v>-1061238</v>
      </c>
      <c r="V23" s="3">
        <v>-23208</v>
      </c>
      <c r="W23" s="3">
        <v>-1238760</v>
      </c>
      <c r="X23" s="3">
        <v>165601</v>
      </c>
      <c r="Y23" s="3">
        <v>923300</v>
      </c>
      <c r="Z23" s="3">
        <v>1061238</v>
      </c>
      <c r="AA23" s="3">
        <v>-537239</v>
      </c>
      <c r="AB23" s="3">
        <v>92458</v>
      </c>
      <c r="AC23" s="3">
        <v>45870</v>
      </c>
      <c r="AD23" s="3">
        <v>0</v>
      </c>
      <c r="AE23" s="3">
        <v>-130213</v>
      </c>
      <c r="AF23" s="3">
        <v>-923300</v>
      </c>
      <c r="AG23" s="3">
        <v>-17660</v>
      </c>
      <c r="AH23" s="3">
        <v>0</v>
      </c>
      <c r="AI23" s="3">
        <v>580798</v>
      </c>
      <c r="AJ23" s="3">
        <v>1142235</v>
      </c>
      <c r="AK23" s="3">
        <v>-1198290</v>
      </c>
      <c r="AL23" s="3">
        <v>0</v>
      </c>
      <c r="AM23" s="3">
        <v>-511930</v>
      </c>
      <c r="AN23" s="3">
        <v>241152</v>
      </c>
      <c r="AO23" s="3">
        <v>511930</v>
      </c>
      <c r="AP23" s="3">
        <v>617749</v>
      </c>
      <c r="AQ23" s="3">
        <v>-127684</v>
      </c>
      <c r="AR23" s="3">
        <v>-617749</v>
      </c>
      <c r="AS23" s="3">
        <v>1238760</v>
      </c>
      <c r="AT23" s="3">
        <v>66547</v>
      </c>
    </row>
    <row r="24" spans="1:46" ht="15.75" customHeight="1">
      <c r="A24" s="2">
        <v>43040</v>
      </c>
      <c r="B24" s="3">
        <v>379328</v>
      </c>
      <c r="C24" s="3">
        <v>-417971</v>
      </c>
      <c r="D24" s="3">
        <v>0</v>
      </c>
      <c r="E24" s="3">
        <v>-38978</v>
      </c>
      <c r="F24" s="3">
        <v>98285</v>
      </c>
      <c r="G24" s="3">
        <v>112340</v>
      </c>
      <c r="H24" s="3">
        <v>-1403962</v>
      </c>
      <c r="I24" s="3">
        <v>563312</v>
      </c>
      <c r="J24" s="3">
        <v>0</v>
      </c>
      <c r="K24" s="3">
        <v>-1392492</v>
      </c>
      <c r="L24" s="3">
        <v>0</v>
      </c>
      <c r="M24" s="3">
        <v>1403962</v>
      </c>
      <c r="N24" s="3">
        <v>-136927</v>
      </c>
      <c r="O24" s="3">
        <v>261778</v>
      </c>
      <c r="P24" s="3">
        <v>934798</v>
      </c>
      <c r="Q24" s="3">
        <v>-173296</v>
      </c>
      <c r="R24" s="3">
        <v>-253911</v>
      </c>
      <c r="S24" s="3">
        <v>-217623</v>
      </c>
      <c r="T24" s="3">
        <v>136927</v>
      </c>
      <c r="U24" s="3">
        <v>45698</v>
      </c>
      <c r="V24" s="3">
        <v>-13721</v>
      </c>
      <c r="W24" s="3">
        <v>-1116312</v>
      </c>
      <c r="X24" s="3">
        <v>-379328</v>
      </c>
      <c r="Y24" s="3">
        <v>499338</v>
      </c>
      <c r="Z24" s="3">
        <v>-45698</v>
      </c>
      <c r="AA24" s="3">
        <v>-563312</v>
      </c>
      <c r="AB24" s="3">
        <v>-261778</v>
      </c>
      <c r="AC24" s="3">
        <v>38978</v>
      </c>
      <c r="AD24" s="3">
        <v>0</v>
      </c>
      <c r="AE24" s="3">
        <v>-112340</v>
      </c>
      <c r="AF24" s="3">
        <v>-499338</v>
      </c>
      <c r="AG24" s="3">
        <v>-98285</v>
      </c>
      <c r="AH24" s="3">
        <v>0</v>
      </c>
      <c r="AI24" s="3">
        <v>417971</v>
      </c>
      <c r="AJ24" s="3">
        <v>1392492</v>
      </c>
      <c r="AK24" s="3">
        <v>-934798</v>
      </c>
      <c r="AL24" s="3">
        <v>0</v>
      </c>
      <c r="AM24" s="3">
        <v>-495703</v>
      </c>
      <c r="AN24" s="3">
        <v>217623</v>
      </c>
      <c r="AO24" s="3">
        <v>495703</v>
      </c>
      <c r="AP24" s="3">
        <v>355125</v>
      </c>
      <c r="AQ24" s="3">
        <v>253911</v>
      </c>
      <c r="AR24" s="3">
        <v>-355125</v>
      </c>
      <c r="AS24" s="3">
        <v>1116312</v>
      </c>
      <c r="AT24" s="3">
        <v>173296</v>
      </c>
    </row>
    <row r="25" spans="1:46" ht="15.75" customHeight="1">
      <c r="A25" s="2">
        <v>43070</v>
      </c>
      <c r="B25" s="3">
        <v>-276090</v>
      </c>
      <c r="C25" s="3">
        <v>-615326</v>
      </c>
      <c r="D25" s="3">
        <v>0</v>
      </c>
      <c r="E25" s="3">
        <v>-57556</v>
      </c>
      <c r="F25" s="3">
        <v>79251</v>
      </c>
      <c r="G25" s="3">
        <v>98093</v>
      </c>
      <c r="H25" s="3">
        <v>-1502224</v>
      </c>
      <c r="I25" s="3">
        <v>662959</v>
      </c>
      <c r="J25" s="3">
        <v>0</v>
      </c>
      <c r="K25" s="3">
        <v>-1037154</v>
      </c>
      <c r="L25" s="3">
        <v>0</v>
      </c>
      <c r="M25" s="3">
        <v>1502224</v>
      </c>
      <c r="N25" s="3">
        <v>9607</v>
      </c>
      <c r="O25" s="3">
        <v>-116180</v>
      </c>
      <c r="P25" s="3">
        <v>1138883</v>
      </c>
      <c r="Q25" s="3">
        <v>-181018</v>
      </c>
      <c r="R25" s="3">
        <v>22876</v>
      </c>
      <c r="S25" s="3">
        <v>-7028</v>
      </c>
      <c r="T25" s="3">
        <v>-9607</v>
      </c>
      <c r="U25" s="3">
        <v>-169164</v>
      </c>
      <c r="V25" s="3">
        <v>-15497</v>
      </c>
      <c r="W25" s="3">
        <v>-1115852</v>
      </c>
      <c r="X25" s="3">
        <v>276090</v>
      </c>
      <c r="Y25" s="3">
        <v>656965</v>
      </c>
      <c r="Z25" s="3">
        <v>169164</v>
      </c>
      <c r="AA25" s="3">
        <v>-662959</v>
      </c>
      <c r="AB25" s="3">
        <v>116180</v>
      </c>
      <c r="AC25" s="3">
        <v>57556</v>
      </c>
      <c r="AD25" s="3">
        <v>0</v>
      </c>
      <c r="AE25" s="3">
        <v>-98093</v>
      </c>
      <c r="AF25" s="3">
        <v>-656965</v>
      </c>
      <c r="AG25" s="3">
        <v>-79251</v>
      </c>
      <c r="AH25" s="3">
        <v>0</v>
      </c>
      <c r="AI25" s="3">
        <v>615326</v>
      </c>
      <c r="AJ25" s="3">
        <v>1037154</v>
      </c>
      <c r="AK25" s="3">
        <v>-1138883</v>
      </c>
      <c r="AL25" s="3">
        <v>0</v>
      </c>
      <c r="AM25" s="3">
        <v>-492406</v>
      </c>
      <c r="AN25" s="3">
        <v>7028</v>
      </c>
      <c r="AO25" s="3">
        <v>492406</v>
      </c>
      <c r="AP25" s="3">
        <v>232991</v>
      </c>
      <c r="AQ25" s="3">
        <v>-22876</v>
      </c>
      <c r="AR25" s="3">
        <v>-232991</v>
      </c>
      <c r="AS25" s="3">
        <v>1115852</v>
      </c>
      <c r="AT25" s="3">
        <v>181018</v>
      </c>
    </row>
    <row r="26" spans="1:46" ht="15.75" customHeight="1">
      <c r="A26" s="2">
        <v>43101</v>
      </c>
      <c r="B26" s="3">
        <v>-1433760</v>
      </c>
      <c r="C26" s="3">
        <v>-706566</v>
      </c>
      <c r="D26" s="3">
        <v>0</v>
      </c>
      <c r="E26" s="3">
        <v>-74799</v>
      </c>
      <c r="F26" s="3">
        <v>41479</v>
      </c>
      <c r="G26" s="3">
        <v>123123</v>
      </c>
      <c r="H26" s="3">
        <v>-1253674</v>
      </c>
      <c r="I26" s="3">
        <v>-433472</v>
      </c>
      <c r="J26" s="3">
        <v>0</v>
      </c>
      <c r="K26" s="3">
        <v>-584892</v>
      </c>
      <c r="L26" s="3">
        <v>0</v>
      </c>
      <c r="M26" s="3">
        <v>1253674</v>
      </c>
      <c r="N26" s="3">
        <v>10978</v>
      </c>
      <c r="O26" s="3">
        <v>-924544</v>
      </c>
      <c r="P26" s="3">
        <v>1366922</v>
      </c>
      <c r="Q26" s="3">
        <v>-143947</v>
      </c>
      <c r="R26" s="3">
        <v>47571</v>
      </c>
      <c r="S26" s="3">
        <v>-172809</v>
      </c>
      <c r="T26" s="3">
        <v>-10978</v>
      </c>
      <c r="U26" s="3">
        <v>-1800243</v>
      </c>
      <c r="V26" s="3">
        <v>-6842</v>
      </c>
      <c r="W26" s="3">
        <v>-1219091</v>
      </c>
      <c r="X26" s="3">
        <v>1433760</v>
      </c>
      <c r="Y26" s="3">
        <v>1431595</v>
      </c>
      <c r="Z26" s="3">
        <v>1800243</v>
      </c>
      <c r="AA26" s="3">
        <v>433472</v>
      </c>
      <c r="AB26" s="3">
        <v>924544</v>
      </c>
      <c r="AC26" s="3">
        <v>74799</v>
      </c>
      <c r="AD26" s="3">
        <v>0</v>
      </c>
      <c r="AE26" s="3">
        <v>-123123</v>
      </c>
      <c r="AF26" s="3">
        <v>-1431595</v>
      </c>
      <c r="AG26" s="3">
        <v>-41479</v>
      </c>
      <c r="AH26" s="3">
        <v>0</v>
      </c>
      <c r="AI26" s="3">
        <v>706566</v>
      </c>
      <c r="AJ26" s="3">
        <v>584892</v>
      </c>
      <c r="AK26" s="3">
        <v>-1366922</v>
      </c>
      <c r="AL26" s="3">
        <v>0</v>
      </c>
      <c r="AM26" s="3">
        <v>-373498</v>
      </c>
      <c r="AN26" s="3">
        <v>172809</v>
      </c>
      <c r="AO26" s="3">
        <v>373498</v>
      </c>
      <c r="AP26" s="3">
        <v>525224</v>
      </c>
      <c r="AQ26" s="3">
        <v>-47571</v>
      </c>
      <c r="AR26" s="3">
        <v>-525224</v>
      </c>
      <c r="AS26" s="3">
        <v>1219091</v>
      </c>
      <c r="AT26" s="3">
        <v>143947</v>
      </c>
    </row>
    <row r="27" spans="1:46" ht="15.75" customHeight="1">
      <c r="A27" s="2">
        <v>43132</v>
      </c>
      <c r="B27" s="3">
        <v>-1074076</v>
      </c>
      <c r="C27" s="3">
        <v>-624402</v>
      </c>
      <c r="D27" s="3">
        <v>0</v>
      </c>
      <c r="E27" s="3">
        <v>-30084</v>
      </c>
      <c r="F27" s="3">
        <v>60236</v>
      </c>
      <c r="G27" s="3">
        <v>126509</v>
      </c>
      <c r="H27" s="3">
        <v>-1230640</v>
      </c>
      <c r="I27" s="3">
        <v>701059</v>
      </c>
      <c r="J27" s="3">
        <v>0</v>
      </c>
      <c r="K27" s="3">
        <v>-1316615</v>
      </c>
      <c r="L27" s="3">
        <v>0</v>
      </c>
      <c r="M27" s="3">
        <v>1230640</v>
      </c>
      <c r="N27" s="3">
        <v>-198127</v>
      </c>
      <c r="O27" s="3">
        <v>105574</v>
      </c>
      <c r="P27" s="3">
        <v>1282662</v>
      </c>
      <c r="Q27" s="3">
        <v>-109868</v>
      </c>
      <c r="R27" s="3">
        <v>260800</v>
      </c>
      <c r="S27" s="3">
        <v>-273873</v>
      </c>
      <c r="T27" s="3">
        <v>198127</v>
      </c>
      <c r="U27" s="3">
        <v>-1306107</v>
      </c>
      <c r="V27" s="3">
        <v>-628</v>
      </c>
      <c r="W27" s="3">
        <v>-1207514</v>
      </c>
      <c r="X27" s="3">
        <v>1074076</v>
      </c>
      <c r="Y27" s="3">
        <v>1069676</v>
      </c>
      <c r="Z27" s="3">
        <v>1306107</v>
      </c>
      <c r="AA27" s="3">
        <v>-701059</v>
      </c>
      <c r="AB27" s="3">
        <v>-105574</v>
      </c>
      <c r="AC27" s="3">
        <v>30084</v>
      </c>
      <c r="AD27" s="3">
        <v>0</v>
      </c>
      <c r="AE27" s="3">
        <v>-126509</v>
      </c>
      <c r="AF27" s="3">
        <v>-1069676</v>
      </c>
      <c r="AG27" s="3">
        <v>-60236</v>
      </c>
      <c r="AH27" s="3">
        <v>0</v>
      </c>
      <c r="AI27" s="3">
        <v>624402</v>
      </c>
      <c r="AJ27" s="3">
        <v>1316615</v>
      </c>
      <c r="AK27" s="3">
        <v>-1282662</v>
      </c>
      <c r="AL27" s="3">
        <v>0</v>
      </c>
      <c r="AM27" s="3">
        <v>-363229</v>
      </c>
      <c r="AN27" s="3">
        <v>273873</v>
      </c>
      <c r="AO27" s="3">
        <v>363229</v>
      </c>
      <c r="AP27" s="3">
        <v>710965</v>
      </c>
      <c r="AQ27" s="3">
        <v>-260800</v>
      </c>
      <c r="AR27" s="3">
        <v>-710965</v>
      </c>
      <c r="AS27" s="3">
        <v>1207514</v>
      </c>
      <c r="AT27" s="3">
        <v>109868</v>
      </c>
    </row>
    <row r="28" spans="1:46" ht="15.75" customHeight="1">
      <c r="A28" s="2">
        <v>43160</v>
      </c>
      <c r="B28" s="3">
        <v>-1060299</v>
      </c>
      <c r="C28" s="3">
        <v>-586275</v>
      </c>
      <c r="D28" s="3">
        <v>0</v>
      </c>
      <c r="E28" s="3">
        <v>3340</v>
      </c>
      <c r="F28" s="3">
        <v>56306</v>
      </c>
      <c r="G28" s="3">
        <v>118929</v>
      </c>
      <c r="H28" s="3">
        <v>-1353437</v>
      </c>
      <c r="I28" s="3">
        <v>-143834</v>
      </c>
      <c r="J28" s="3">
        <v>0</v>
      </c>
      <c r="K28" s="3">
        <v>-707190</v>
      </c>
      <c r="L28" s="3">
        <v>0</v>
      </c>
      <c r="M28" s="3">
        <v>1353437</v>
      </c>
      <c r="N28" s="3">
        <v>360696</v>
      </c>
      <c r="O28" s="3">
        <v>-440017</v>
      </c>
      <c r="P28" s="3">
        <v>1684571</v>
      </c>
      <c r="Q28" s="3">
        <v>4792</v>
      </c>
      <c r="R28" s="3">
        <v>504390</v>
      </c>
      <c r="S28" s="3">
        <v>191644</v>
      </c>
      <c r="T28" s="3">
        <v>-360696</v>
      </c>
      <c r="U28" s="3">
        <v>713483</v>
      </c>
      <c r="V28" s="3">
        <v>7157</v>
      </c>
      <c r="W28" s="3">
        <v>-943792</v>
      </c>
      <c r="X28" s="3">
        <v>1060299</v>
      </c>
      <c r="Y28" s="3">
        <v>1338107</v>
      </c>
      <c r="Z28" s="3">
        <v>-713483</v>
      </c>
      <c r="AA28" s="3">
        <v>143834</v>
      </c>
      <c r="AB28" s="3">
        <v>440017</v>
      </c>
      <c r="AC28" s="3">
        <v>-3340</v>
      </c>
      <c r="AD28" s="3">
        <v>0</v>
      </c>
      <c r="AE28" s="3">
        <v>-118929</v>
      </c>
      <c r="AF28" s="3">
        <v>-1338107</v>
      </c>
      <c r="AG28" s="3">
        <v>-56306</v>
      </c>
      <c r="AH28" s="3">
        <v>0</v>
      </c>
      <c r="AI28" s="3">
        <v>586275</v>
      </c>
      <c r="AJ28" s="3">
        <v>707190</v>
      </c>
      <c r="AK28" s="3">
        <v>-1684571</v>
      </c>
      <c r="AL28" s="3">
        <v>0</v>
      </c>
      <c r="AM28" s="3">
        <v>-143238</v>
      </c>
      <c r="AN28" s="3">
        <v>-191644</v>
      </c>
      <c r="AO28" s="3">
        <v>143238</v>
      </c>
      <c r="AP28" s="3">
        <v>-36418</v>
      </c>
      <c r="AQ28" s="3">
        <v>-504390</v>
      </c>
      <c r="AR28" s="3">
        <v>36418</v>
      </c>
      <c r="AS28" s="3">
        <v>943792</v>
      </c>
      <c r="AT28" s="3">
        <v>-4792</v>
      </c>
    </row>
    <row r="29" spans="1:46" ht="15.75" customHeight="1">
      <c r="A29" s="2">
        <v>43191</v>
      </c>
      <c r="B29" s="3">
        <v>-1031019</v>
      </c>
      <c r="C29" s="3">
        <v>-669689</v>
      </c>
      <c r="D29" s="3">
        <v>0</v>
      </c>
      <c r="E29" s="3">
        <v>-30166</v>
      </c>
      <c r="F29" s="3">
        <v>64460</v>
      </c>
      <c r="G29" s="3">
        <v>101271</v>
      </c>
      <c r="H29" s="3">
        <v>-440585</v>
      </c>
      <c r="I29" s="3">
        <v>-1166391</v>
      </c>
      <c r="J29" s="3">
        <v>0</v>
      </c>
      <c r="K29" s="3">
        <v>-269434</v>
      </c>
      <c r="L29" s="3">
        <v>0</v>
      </c>
      <c r="M29" s="3">
        <v>440585</v>
      </c>
      <c r="N29" s="3">
        <v>574496</v>
      </c>
      <c r="O29" s="3">
        <v>-553904</v>
      </c>
      <c r="P29" s="3">
        <v>2106129</v>
      </c>
      <c r="Q29" s="3">
        <v>-718</v>
      </c>
      <c r="R29" s="3">
        <v>197391</v>
      </c>
      <c r="S29" s="3">
        <v>287017</v>
      </c>
      <c r="T29" s="3">
        <v>-574496</v>
      </c>
      <c r="U29" s="3">
        <v>-1036589</v>
      </c>
      <c r="V29" s="3">
        <v>13680</v>
      </c>
      <c r="W29" s="3">
        <v>-991447</v>
      </c>
      <c r="X29" s="3">
        <v>1031019</v>
      </c>
      <c r="Y29" s="3">
        <v>1167208</v>
      </c>
      <c r="Z29" s="3">
        <v>1036589</v>
      </c>
      <c r="AA29" s="3">
        <v>1166391</v>
      </c>
      <c r="AB29" s="3">
        <v>553904</v>
      </c>
      <c r="AC29" s="3">
        <v>30166</v>
      </c>
      <c r="AD29" s="3">
        <v>0</v>
      </c>
      <c r="AE29" s="3">
        <v>-101271</v>
      </c>
      <c r="AF29" s="3">
        <v>-1167208</v>
      </c>
      <c r="AG29" s="3">
        <v>-64460</v>
      </c>
      <c r="AH29" s="3">
        <v>0</v>
      </c>
      <c r="AI29" s="3">
        <v>669689</v>
      </c>
      <c r="AJ29" s="3">
        <v>269434</v>
      </c>
      <c r="AK29" s="3">
        <v>-2106129</v>
      </c>
      <c r="AL29" s="3">
        <v>0</v>
      </c>
      <c r="AM29" s="3">
        <v>-5470</v>
      </c>
      <c r="AN29" s="3">
        <v>-287017</v>
      </c>
      <c r="AO29" s="3">
        <v>5470</v>
      </c>
      <c r="AP29" s="3">
        <v>-365740</v>
      </c>
      <c r="AQ29" s="3">
        <v>-197391</v>
      </c>
      <c r="AR29" s="3">
        <v>365740</v>
      </c>
      <c r="AS29" s="3">
        <v>991447</v>
      </c>
      <c r="AT29" s="3">
        <v>718</v>
      </c>
    </row>
    <row r="30" spans="1:46" ht="15.75" customHeight="1">
      <c r="A30" s="2">
        <v>43221</v>
      </c>
      <c r="B30" s="3">
        <v>-1303723</v>
      </c>
      <c r="C30" s="3">
        <v>-460475</v>
      </c>
      <c r="D30" s="3">
        <v>0</v>
      </c>
      <c r="E30" s="3">
        <v>-75446</v>
      </c>
      <c r="F30" s="3">
        <v>26521</v>
      </c>
      <c r="G30" s="3">
        <v>140248</v>
      </c>
      <c r="H30" s="3">
        <v>-261649</v>
      </c>
      <c r="I30" s="3">
        <v>-1745925</v>
      </c>
      <c r="J30" s="3">
        <v>0</v>
      </c>
      <c r="K30" s="3">
        <v>68131</v>
      </c>
      <c r="L30" s="3">
        <v>0</v>
      </c>
      <c r="M30" s="3">
        <v>261649</v>
      </c>
      <c r="N30" s="3">
        <v>217425</v>
      </c>
      <c r="O30" s="3">
        <v>-1420622</v>
      </c>
      <c r="P30" s="3">
        <v>2095453</v>
      </c>
      <c r="Q30" s="3">
        <v>-6445</v>
      </c>
      <c r="R30" s="3">
        <v>-544206</v>
      </c>
      <c r="S30" s="3">
        <v>-303594</v>
      </c>
      <c r="T30" s="3">
        <v>-217425</v>
      </c>
      <c r="U30" s="3">
        <v>-1851018</v>
      </c>
      <c r="V30" s="3">
        <v>-10681</v>
      </c>
      <c r="W30" s="3">
        <v>-1275016</v>
      </c>
      <c r="X30" s="3">
        <v>1303723</v>
      </c>
      <c r="Y30" s="3">
        <v>1064299</v>
      </c>
      <c r="Z30" s="3">
        <v>1851018</v>
      </c>
      <c r="AA30" s="3">
        <v>1745925</v>
      </c>
      <c r="AB30" s="3">
        <v>1420622</v>
      </c>
      <c r="AC30" s="3">
        <v>75446</v>
      </c>
      <c r="AD30" s="3">
        <v>0</v>
      </c>
      <c r="AE30" s="3">
        <v>-140248</v>
      </c>
      <c r="AF30" s="3">
        <v>-1064299</v>
      </c>
      <c r="AG30" s="3">
        <v>-26521</v>
      </c>
      <c r="AH30" s="3">
        <v>0</v>
      </c>
      <c r="AI30" s="3">
        <v>460475</v>
      </c>
      <c r="AJ30" s="3">
        <v>-68131</v>
      </c>
      <c r="AK30" s="3">
        <v>-2095453</v>
      </c>
      <c r="AL30" s="3">
        <v>0</v>
      </c>
      <c r="AM30" s="3">
        <v>-377366</v>
      </c>
      <c r="AN30" s="3">
        <v>303594</v>
      </c>
      <c r="AO30" s="3">
        <v>377366</v>
      </c>
      <c r="AP30" s="3">
        <v>-242231</v>
      </c>
      <c r="AQ30" s="3">
        <v>544206</v>
      </c>
      <c r="AR30" s="3">
        <v>242231</v>
      </c>
      <c r="AS30" s="3">
        <v>1275016</v>
      </c>
      <c r="AT30" s="3">
        <v>6445</v>
      </c>
    </row>
    <row r="31" spans="1:46" ht="15.75" customHeight="1">
      <c r="A31" s="2">
        <v>43252</v>
      </c>
      <c r="B31" s="3">
        <v>-1062411</v>
      </c>
      <c r="C31" s="3">
        <v>-520724</v>
      </c>
      <c r="D31" s="3">
        <v>0</v>
      </c>
      <c r="E31" s="3">
        <v>-122100</v>
      </c>
      <c r="F31" s="3">
        <v>54962</v>
      </c>
      <c r="G31" s="3">
        <v>115122</v>
      </c>
      <c r="H31" s="3">
        <v>-610542</v>
      </c>
      <c r="I31" s="3">
        <v>-1577181</v>
      </c>
      <c r="J31" s="3">
        <v>0</v>
      </c>
      <c r="K31" s="3">
        <v>-13425</v>
      </c>
      <c r="L31" s="3">
        <v>0</v>
      </c>
      <c r="M31" s="3">
        <v>610542</v>
      </c>
      <c r="N31" s="3">
        <v>377868</v>
      </c>
      <c r="O31" s="3">
        <v>-1584829</v>
      </c>
      <c r="P31" s="3">
        <v>1710898</v>
      </c>
      <c r="Q31" s="3">
        <v>36965</v>
      </c>
      <c r="R31" s="3">
        <v>-443711</v>
      </c>
      <c r="S31" s="3">
        <v>-301631</v>
      </c>
      <c r="T31" s="3">
        <v>-377868</v>
      </c>
      <c r="U31" s="3">
        <v>-1563935</v>
      </c>
      <c r="V31" s="3">
        <v>-28506</v>
      </c>
      <c r="W31" s="3">
        <v>-1236942</v>
      </c>
      <c r="X31" s="3">
        <v>1062411</v>
      </c>
      <c r="Y31" s="3">
        <v>1034404</v>
      </c>
      <c r="Z31" s="3">
        <v>1563935</v>
      </c>
      <c r="AA31" s="3">
        <v>1577181</v>
      </c>
      <c r="AB31" s="3">
        <v>1584829</v>
      </c>
      <c r="AC31" s="3">
        <v>122100</v>
      </c>
      <c r="AD31" s="3">
        <v>0</v>
      </c>
      <c r="AE31" s="3">
        <v>-115122</v>
      </c>
      <c r="AF31" s="3">
        <v>-1034404</v>
      </c>
      <c r="AG31" s="3">
        <v>-54962</v>
      </c>
      <c r="AH31" s="3">
        <v>0</v>
      </c>
      <c r="AI31" s="3">
        <v>520724</v>
      </c>
      <c r="AJ31" s="3">
        <v>13425</v>
      </c>
      <c r="AK31" s="3">
        <v>-1710898</v>
      </c>
      <c r="AL31" s="3">
        <v>0</v>
      </c>
      <c r="AM31" s="3">
        <v>-293690</v>
      </c>
      <c r="AN31" s="3">
        <v>301631</v>
      </c>
      <c r="AO31" s="3">
        <v>293690</v>
      </c>
      <c r="AP31" s="3">
        <v>190101</v>
      </c>
      <c r="AQ31" s="3">
        <v>443711</v>
      </c>
      <c r="AR31" s="3">
        <v>-190101</v>
      </c>
      <c r="AS31" s="3">
        <v>1236942</v>
      </c>
      <c r="AT31" s="3">
        <v>-36965</v>
      </c>
    </row>
    <row r="32" spans="1:46" ht="15.75" customHeight="1">
      <c r="A32" s="2">
        <v>43282</v>
      </c>
      <c r="B32" s="3">
        <v>-1309242</v>
      </c>
      <c r="C32" s="3">
        <v>-599484</v>
      </c>
      <c r="D32" s="3">
        <v>0</v>
      </c>
      <c r="E32" s="3">
        <v>-87679</v>
      </c>
      <c r="F32" s="3">
        <v>15880</v>
      </c>
      <c r="G32" s="3">
        <v>130177</v>
      </c>
      <c r="H32" s="3">
        <v>-840936</v>
      </c>
      <c r="I32" s="3">
        <v>-843623</v>
      </c>
      <c r="J32" s="3">
        <v>0</v>
      </c>
      <c r="K32" s="3">
        <v>-508751</v>
      </c>
      <c r="L32" s="3">
        <v>0</v>
      </c>
      <c r="M32" s="3">
        <v>840936</v>
      </c>
      <c r="N32" s="3">
        <v>624308</v>
      </c>
      <c r="O32" s="3">
        <v>-959372</v>
      </c>
      <c r="P32" s="3">
        <v>1839895</v>
      </c>
      <c r="Q32" s="3">
        <v>78760</v>
      </c>
      <c r="R32" s="3">
        <v>-127226</v>
      </c>
      <c r="S32" s="3">
        <v>-306805</v>
      </c>
      <c r="T32" s="3">
        <v>-624308</v>
      </c>
      <c r="U32" s="3">
        <v>-1735544</v>
      </c>
      <c r="V32" s="3">
        <v>-19556</v>
      </c>
      <c r="W32" s="3">
        <v>-1208519</v>
      </c>
      <c r="X32" s="3">
        <v>1309242</v>
      </c>
      <c r="Y32" s="3">
        <v>1094306</v>
      </c>
      <c r="Z32" s="3">
        <v>1735544</v>
      </c>
      <c r="AA32" s="3">
        <v>843623</v>
      </c>
      <c r="AB32" s="3">
        <v>959372</v>
      </c>
      <c r="AC32" s="3">
        <v>87679</v>
      </c>
      <c r="AD32" s="3">
        <v>0</v>
      </c>
      <c r="AE32" s="3">
        <v>-130177</v>
      </c>
      <c r="AF32" s="3">
        <v>-1094306</v>
      </c>
      <c r="AG32" s="3">
        <v>-15880</v>
      </c>
      <c r="AH32" s="3">
        <v>0</v>
      </c>
      <c r="AI32" s="3">
        <v>599484</v>
      </c>
      <c r="AJ32" s="3">
        <v>508751</v>
      </c>
      <c r="AK32" s="3">
        <v>-1839895</v>
      </c>
      <c r="AL32" s="3">
        <v>0</v>
      </c>
      <c r="AM32" s="3">
        <v>-54738</v>
      </c>
      <c r="AN32" s="3">
        <v>306805</v>
      </c>
      <c r="AO32" s="3">
        <v>54738</v>
      </c>
      <c r="AP32" s="3">
        <v>557854</v>
      </c>
      <c r="AQ32" s="3">
        <v>127226</v>
      </c>
      <c r="AR32" s="3">
        <v>-557854</v>
      </c>
      <c r="AS32" s="3">
        <v>1208519</v>
      </c>
      <c r="AT32" s="3">
        <v>-78760</v>
      </c>
    </row>
    <row r="33" spans="1:46" ht="15.75" customHeight="1">
      <c r="A33" s="2">
        <v>43313</v>
      </c>
      <c r="B33" s="3">
        <v>-1140558</v>
      </c>
      <c r="C33" s="3">
        <v>-521082</v>
      </c>
      <c r="D33" s="3">
        <v>0</v>
      </c>
      <c r="E33" s="3">
        <v>-71941</v>
      </c>
      <c r="F33" s="3">
        <v>30229</v>
      </c>
      <c r="G33" s="3">
        <v>92725</v>
      </c>
      <c r="H33" s="3">
        <v>-975979</v>
      </c>
      <c r="I33" s="3">
        <v>-803340</v>
      </c>
      <c r="J33" s="3">
        <v>0</v>
      </c>
      <c r="K33" s="3">
        <v>-714523</v>
      </c>
      <c r="L33" s="3">
        <v>0</v>
      </c>
      <c r="M33" s="3">
        <v>975979</v>
      </c>
      <c r="N33" s="3">
        <v>112954</v>
      </c>
      <c r="O33" s="3">
        <v>-342549</v>
      </c>
      <c r="P33" s="3">
        <v>1464834</v>
      </c>
      <c r="Q33" s="3">
        <v>-46194</v>
      </c>
      <c r="R33" s="3">
        <v>-360506</v>
      </c>
      <c r="S33" s="3">
        <v>-504791</v>
      </c>
      <c r="T33" s="3">
        <v>-112954</v>
      </c>
      <c r="U33" s="3">
        <v>-1123297</v>
      </c>
      <c r="V33" s="3">
        <v>-34834</v>
      </c>
      <c r="W33" s="3">
        <v>-847604</v>
      </c>
      <c r="X33" s="3">
        <v>1140558</v>
      </c>
      <c r="Y33" s="3">
        <v>579152</v>
      </c>
      <c r="Z33" s="3">
        <v>1123297</v>
      </c>
      <c r="AA33" s="3">
        <v>803340</v>
      </c>
      <c r="AB33" s="3">
        <v>342549</v>
      </c>
      <c r="AC33" s="3">
        <v>71941</v>
      </c>
      <c r="AD33" s="3">
        <v>0</v>
      </c>
      <c r="AE33" s="3">
        <v>-92725</v>
      </c>
      <c r="AF33" s="3">
        <v>-579152</v>
      </c>
      <c r="AG33" s="3">
        <v>-30229</v>
      </c>
      <c r="AH33" s="3">
        <v>0</v>
      </c>
      <c r="AI33" s="3">
        <v>521082</v>
      </c>
      <c r="AJ33" s="3">
        <v>714523</v>
      </c>
      <c r="AK33" s="3">
        <v>-1464834</v>
      </c>
      <c r="AL33" s="3">
        <v>0</v>
      </c>
      <c r="AM33" s="3">
        <v>-277228</v>
      </c>
      <c r="AN33" s="3">
        <v>504791</v>
      </c>
      <c r="AO33" s="3">
        <v>277228</v>
      </c>
      <c r="AP33" s="3">
        <v>705755</v>
      </c>
      <c r="AQ33" s="3">
        <v>360506</v>
      </c>
      <c r="AR33" s="3">
        <v>-705755</v>
      </c>
      <c r="AS33" s="3">
        <v>847604</v>
      </c>
      <c r="AT33" s="3">
        <v>46194</v>
      </c>
    </row>
    <row r="34" spans="1:46" ht="15.75" customHeight="1">
      <c r="A34" s="2">
        <v>43344</v>
      </c>
      <c r="B34" s="3">
        <v>-863909</v>
      </c>
      <c r="C34" s="3">
        <v>-462446</v>
      </c>
      <c r="D34" s="3">
        <v>0</v>
      </c>
      <c r="E34" s="3">
        <v>-5430</v>
      </c>
      <c r="F34" s="3">
        <v>98313</v>
      </c>
      <c r="G34" s="3">
        <v>114489</v>
      </c>
      <c r="H34" s="3">
        <v>-1034546</v>
      </c>
      <c r="I34" s="3">
        <v>-837539</v>
      </c>
      <c r="J34" s="3">
        <v>0</v>
      </c>
      <c r="K34" s="3">
        <v>-1276012</v>
      </c>
      <c r="L34" s="3">
        <v>0</v>
      </c>
      <c r="M34" s="3">
        <v>1034546</v>
      </c>
      <c r="N34" s="3">
        <v>-128763</v>
      </c>
      <c r="O34" s="3">
        <v>-737156</v>
      </c>
      <c r="P34" s="3">
        <v>1774918</v>
      </c>
      <c r="Q34" s="3">
        <v>-150332</v>
      </c>
      <c r="R34" s="3">
        <v>-238686</v>
      </c>
      <c r="S34" s="3">
        <v>-340268</v>
      </c>
      <c r="T34" s="3">
        <v>128763</v>
      </c>
      <c r="U34" s="3">
        <v>-1257952</v>
      </c>
      <c r="V34" s="3">
        <v>-16140</v>
      </c>
      <c r="W34" s="3">
        <v>-1001838</v>
      </c>
      <c r="X34" s="3">
        <v>863909</v>
      </c>
      <c r="Y34" s="3">
        <v>1190764</v>
      </c>
      <c r="Z34" s="3">
        <v>1257952</v>
      </c>
      <c r="AA34" s="3">
        <v>837539</v>
      </c>
      <c r="AB34" s="3">
        <v>737156</v>
      </c>
      <c r="AC34" s="3">
        <v>5430</v>
      </c>
      <c r="AD34" s="3">
        <v>0</v>
      </c>
      <c r="AE34" s="3">
        <v>-114489</v>
      </c>
      <c r="AF34" s="3">
        <v>-1190764</v>
      </c>
      <c r="AG34" s="3">
        <v>-98313</v>
      </c>
      <c r="AH34" s="3">
        <v>0</v>
      </c>
      <c r="AI34" s="3">
        <v>462446</v>
      </c>
      <c r="AJ34" s="3">
        <v>1276012</v>
      </c>
      <c r="AK34" s="3">
        <v>-1774918</v>
      </c>
      <c r="AL34" s="3">
        <v>0</v>
      </c>
      <c r="AM34" s="3">
        <v>-398510</v>
      </c>
      <c r="AN34" s="3">
        <v>340268</v>
      </c>
      <c r="AO34" s="3">
        <v>398510</v>
      </c>
      <c r="AP34" s="3">
        <v>672190</v>
      </c>
      <c r="AQ34" s="3">
        <v>238686</v>
      </c>
      <c r="AR34" s="3">
        <v>-672190</v>
      </c>
      <c r="AS34" s="3">
        <v>1001838</v>
      </c>
      <c r="AT34" s="3">
        <v>150332</v>
      </c>
    </row>
    <row r="35" spans="1:46" ht="15.75" customHeight="1">
      <c r="A35" s="2">
        <v>43374</v>
      </c>
      <c r="B35" s="3">
        <v>-755412</v>
      </c>
      <c r="C35" s="3">
        <v>-622883</v>
      </c>
      <c r="D35" s="3">
        <v>0</v>
      </c>
      <c r="E35" s="3">
        <v>25116</v>
      </c>
      <c r="F35" s="3">
        <v>97927</v>
      </c>
      <c r="G35" s="3">
        <v>101252</v>
      </c>
      <c r="H35" s="3">
        <v>-1329020</v>
      </c>
      <c r="I35" s="3">
        <v>-619585</v>
      </c>
      <c r="J35" s="3">
        <v>0</v>
      </c>
      <c r="K35" s="3">
        <v>-1268799</v>
      </c>
      <c r="L35" s="3">
        <v>0</v>
      </c>
      <c r="M35" s="3">
        <v>1329020</v>
      </c>
      <c r="N35" s="3">
        <v>-280671</v>
      </c>
      <c r="O35" s="3">
        <v>-991417</v>
      </c>
      <c r="P35" s="3">
        <v>1216994</v>
      </c>
      <c r="Q35" s="3">
        <v>-207570</v>
      </c>
      <c r="R35" s="3">
        <v>-256180</v>
      </c>
      <c r="S35" s="3">
        <v>-319651</v>
      </c>
      <c r="T35" s="3">
        <v>280671</v>
      </c>
      <c r="U35" s="3">
        <v>-236262</v>
      </c>
      <c r="V35" s="3">
        <v>-236</v>
      </c>
      <c r="W35" s="3">
        <v>-1272191</v>
      </c>
      <c r="X35" s="3">
        <v>755412</v>
      </c>
      <c r="Y35" s="3">
        <v>1153061</v>
      </c>
      <c r="Z35" s="3">
        <v>236262</v>
      </c>
      <c r="AA35" s="3">
        <v>619585</v>
      </c>
      <c r="AB35" s="3">
        <v>991417</v>
      </c>
      <c r="AC35" s="3">
        <v>-25116</v>
      </c>
      <c r="AD35" s="3">
        <v>0</v>
      </c>
      <c r="AE35" s="3">
        <v>-101252</v>
      </c>
      <c r="AF35" s="3">
        <v>-1153061</v>
      </c>
      <c r="AG35" s="3">
        <v>-97927</v>
      </c>
      <c r="AH35" s="3">
        <v>0</v>
      </c>
      <c r="AI35" s="3">
        <v>622883</v>
      </c>
      <c r="AJ35" s="3">
        <v>1268799</v>
      </c>
      <c r="AK35" s="3">
        <v>-1216994</v>
      </c>
      <c r="AL35" s="3">
        <v>0</v>
      </c>
      <c r="AM35" s="3">
        <v>-493284</v>
      </c>
      <c r="AN35" s="3">
        <v>319651</v>
      </c>
      <c r="AO35" s="3">
        <v>493284</v>
      </c>
      <c r="AP35" s="3">
        <v>829952</v>
      </c>
      <c r="AQ35" s="3">
        <v>256180</v>
      </c>
      <c r="AR35" s="3">
        <v>-829952</v>
      </c>
      <c r="AS35" s="3">
        <v>1272191</v>
      </c>
      <c r="AT35" s="3">
        <v>207570</v>
      </c>
    </row>
    <row r="36" spans="1:46" ht="15.75" customHeight="1">
      <c r="A36" s="2">
        <v>43405</v>
      </c>
      <c r="B36" s="3">
        <v>-711075</v>
      </c>
      <c r="C36" s="3">
        <v>-438780</v>
      </c>
      <c r="D36" s="3">
        <v>0</v>
      </c>
      <c r="E36" s="3">
        <v>-73692</v>
      </c>
      <c r="F36" s="3">
        <v>24036</v>
      </c>
      <c r="G36" s="3">
        <v>95512</v>
      </c>
      <c r="H36" s="3">
        <v>-1157973</v>
      </c>
      <c r="I36" s="3">
        <v>-273736</v>
      </c>
      <c r="J36" s="3">
        <v>0</v>
      </c>
      <c r="K36" s="3">
        <v>-1284756</v>
      </c>
      <c r="L36" s="3">
        <v>0</v>
      </c>
      <c r="M36" s="3">
        <v>1157973</v>
      </c>
      <c r="N36" s="3">
        <v>-366139</v>
      </c>
      <c r="O36" s="3">
        <v>-133435</v>
      </c>
      <c r="P36" s="3">
        <v>1378842</v>
      </c>
      <c r="Q36" s="3">
        <v>-203692</v>
      </c>
      <c r="R36" s="3">
        <v>-472908</v>
      </c>
      <c r="S36" s="3">
        <v>-395872</v>
      </c>
      <c r="T36" s="3">
        <v>366139</v>
      </c>
      <c r="U36" s="3">
        <v>124033</v>
      </c>
      <c r="V36" s="3">
        <v>-18400</v>
      </c>
      <c r="W36" s="3">
        <v>-831341</v>
      </c>
      <c r="X36" s="3">
        <v>711075</v>
      </c>
      <c r="Y36" s="3">
        <v>663968</v>
      </c>
      <c r="Z36" s="3">
        <v>-124033</v>
      </c>
      <c r="AA36" s="3">
        <v>273736</v>
      </c>
      <c r="AB36" s="3">
        <v>133435</v>
      </c>
      <c r="AC36" s="3">
        <v>73692</v>
      </c>
      <c r="AD36" s="3">
        <v>0</v>
      </c>
      <c r="AE36" s="3">
        <v>-95512</v>
      </c>
      <c r="AF36" s="3">
        <v>-663968</v>
      </c>
      <c r="AG36" s="3">
        <v>-24036</v>
      </c>
      <c r="AH36" s="3">
        <v>0</v>
      </c>
      <c r="AI36" s="3">
        <v>438780</v>
      </c>
      <c r="AJ36" s="3">
        <v>1284756</v>
      </c>
      <c r="AK36" s="3">
        <v>-1378842</v>
      </c>
      <c r="AL36" s="3">
        <v>0</v>
      </c>
      <c r="AM36" s="3">
        <v>-432366</v>
      </c>
      <c r="AN36" s="3">
        <v>395872</v>
      </c>
      <c r="AO36" s="3">
        <v>432366</v>
      </c>
      <c r="AP36" s="3">
        <v>635916</v>
      </c>
      <c r="AQ36" s="3">
        <v>472908</v>
      </c>
      <c r="AR36" s="3">
        <v>-635916</v>
      </c>
      <c r="AS36" s="3">
        <v>831341</v>
      </c>
      <c r="AT36" s="3">
        <v>203692</v>
      </c>
    </row>
    <row r="37" spans="1:46" ht="15.75" customHeight="1">
      <c r="A37" s="2">
        <v>43435</v>
      </c>
      <c r="B37" s="3">
        <v>-1238060</v>
      </c>
      <c r="C37" s="3">
        <v>-528061</v>
      </c>
      <c r="D37" s="3">
        <v>0</v>
      </c>
      <c r="E37" s="3">
        <v>47323</v>
      </c>
      <c r="F37" s="3">
        <v>127930</v>
      </c>
      <c r="G37" s="3">
        <v>116868</v>
      </c>
      <c r="H37" s="3">
        <v>-1526028</v>
      </c>
      <c r="I37" s="3">
        <v>-847725</v>
      </c>
      <c r="J37" s="3">
        <v>0</v>
      </c>
      <c r="K37" s="3">
        <v>-1133447</v>
      </c>
      <c r="L37" s="3">
        <v>0</v>
      </c>
      <c r="M37" s="3">
        <v>1526028</v>
      </c>
      <c r="N37" s="3">
        <v>139376</v>
      </c>
      <c r="O37" s="3">
        <v>-434826</v>
      </c>
      <c r="P37" s="3">
        <v>1446983</v>
      </c>
      <c r="Q37" s="3">
        <v>-78611</v>
      </c>
      <c r="R37" s="3">
        <v>43631</v>
      </c>
      <c r="S37" s="3">
        <v>146274</v>
      </c>
      <c r="T37" s="3">
        <v>-139376</v>
      </c>
      <c r="U37" s="3">
        <v>-905345</v>
      </c>
      <c r="V37" s="3">
        <v>-980</v>
      </c>
      <c r="W37" s="3">
        <v>-1128677</v>
      </c>
      <c r="X37" s="3">
        <v>1238060</v>
      </c>
      <c r="Y37" s="3">
        <v>1236911</v>
      </c>
      <c r="Z37" s="3">
        <v>905345</v>
      </c>
      <c r="AA37" s="3">
        <v>847725</v>
      </c>
      <c r="AB37" s="3">
        <v>434826</v>
      </c>
      <c r="AC37" s="3">
        <v>-47323</v>
      </c>
      <c r="AD37" s="3">
        <v>0</v>
      </c>
      <c r="AE37" s="3">
        <v>-116868</v>
      </c>
      <c r="AF37" s="3">
        <v>-1236911</v>
      </c>
      <c r="AG37" s="3">
        <v>-127930</v>
      </c>
      <c r="AH37" s="3">
        <v>0</v>
      </c>
      <c r="AI37" s="3">
        <v>528061</v>
      </c>
      <c r="AJ37" s="3">
        <v>1133447</v>
      </c>
      <c r="AK37" s="3">
        <v>-1446983</v>
      </c>
      <c r="AL37" s="3">
        <v>0</v>
      </c>
      <c r="AM37" s="3">
        <v>-339291</v>
      </c>
      <c r="AN37" s="3">
        <v>-146274</v>
      </c>
      <c r="AO37" s="3">
        <v>339291</v>
      </c>
      <c r="AP37" s="3">
        <v>-269902</v>
      </c>
      <c r="AQ37" s="3">
        <v>-43631</v>
      </c>
      <c r="AR37" s="3">
        <v>269902</v>
      </c>
      <c r="AS37" s="3">
        <v>1128677</v>
      </c>
      <c r="AT37" s="3">
        <v>78611</v>
      </c>
    </row>
    <row r="38" spans="1:46" ht="15.75" customHeight="1">
      <c r="A38" s="2">
        <v>43466</v>
      </c>
      <c r="B38" s="3">
        <v>-972944</v>
      </c>
      <c r="C38" s="3">
        <v>-555080</v>
      </c>
      <c r="D38" s="3">
        <v>-38279</v>
      </c>
      <c r="E38" s="3">
        <v>82691</v>
      </c>
      <c r="F38" s="3">
        <v>162474</v>
      </c>
      <c r="G38" s="3">
        <v>104445</v>
      </c>
      <c r="H38" s="3">
        <v>-1544125</v>
      </c>
      <c r="I38" s="3">
        <v>536545</v>
      </c>
      <c r="J38" s="3">
        <v>38279</v>
      </c>
      <c r="K38" s="3">
        <v>-1312117</v>
      </c>
      <c r="L38" s="3">
        <v>0</v>
      </c>
      <c r="M38" s="3">
        <v>1544125</v>
      </c>
      <c r="N38" s="3">
        <v>434676</v>
      </c>
      <c r="O38" s="3">
        <v>364135</v>
      </c>
      <c r="P38" s="3">
        <v>1043116</v>
      </c>
      <c r="Q38" s="3">
        <v>-25962</v>
      </c>
      <c r="R38" s="3">
        <v>377681</v>
      </c>
      <c r="S38" s="3">
        <v>231624</v>
      </c>
      <c r="T38" s="3">
        <v>-434676</v>
      </c>
      <c r="U38" s="3">
        <v>-303491</v>
      </c>
      <c r="V38" s="3">
        <v>7211</v>
      </c>
      <c r="W38" s="3">
        <v>-1386687</v>
      </c>
      <c r="X38" s="3">
        <v>972944</v>
      </c>
      <c r="Y38" s="3">
        <v>890890</v>
      </c>
      <c r="Z38" s="3">
        <v>303491</v>
      </c>
      <c r="AA38" s="3">
        <v>-536545</v>
      </c>
      <c r="AB38" s="3">
        <v>-364135</v>
      </c>
      <c r="AC38" s="3">
        <v>-82691</v>
      </c>
      <c r="AD38" s="3">
        <v>0</v>
      </c>
      <c r="AE38" s="3">
        <v>-104445</v>
      </c>
      <c r="AF38" s="3">
        <v>-890890</v>
      </c>
      <c r="AG38" s="3">
        <v>-162474</v>
      </c>
      <c r="AH38" s="3">
        <v>0</v>
      </c>
      <c r="AI38" s="3">
        <v>555080</v>
      </c>
      <c r="AJ38" s="3">
        <v>1312117</v>
      </c>
      <c r="AK38" s="3">
        <v>-1043116</v>
      </c>
      <c r="AL38" s="3">
        <v>0</v>
      </c>
      <c r="AM38" s="3">
        <v>-94897</v>
      </c>
      <c r="AN38" s="3">
        <v>-231624</v>
      </c>
      <c r="AO38" s="3">
        <v>94897</v>
      </c>
      <c r="AP38" s="3">
        <v>281900</v>
      </c>
      <c r="AQ38" s="3">
        <v>-377681</v>
      </c>
      <c r="AR38" s="3">
        <v>-281900</v>
      </c>
      <c r="AS38" s="3">
        <v>1386687</v>
      </c>
      <c r="AT38" s="3">
        <v>25962</v>
      </c>
    </row>
    <row r="39" spans="1:46" ht="15.75" customHeight="1">
      <c r="A39" s="2">
        <v>43497</v>
      </c>
      <c r="B39" s="3">
        <v>-1238472</v>
      </c>
      <c r="C39" s="3">
        <v>-613891</v>
      </c>
      <c r="D39" s="3">
        <v>-561242</v>
      </c>
      <c r="E39" s="3">
        <v>-58230</v>
      </c>
      <c r="F39" s="3">
        <v>36119</v>
      </c>
      <c r="G39" s="3">
        <v>106880</v>
      </c>
      <c r="H39" s="3">
        <v>-1342131</v>
      </c>
      <c r="I39" s="3">
        <v>-218620</v>
      </c>
      <c r="J39" s="3">
        <v>561242</v>
      </c>
      <c r="K39" s="3">
        <v>-1035640</v>
      </c>
      <c r="L39" s="3">
        <v>0</v>
      </c>
      <c r="M39" s="3">
        <v>1342131</v>
      </c>
      <c r="N39" s="3">
        <v>167652</v>
      </c>
      <c r="O39" s="3">
        <v>-347926</v>
      </c>
      <c r="P39" s="3">
        <v>1080697</v>
      </c>
      <c r="Q39" s="3">
        <v>-47132</v>
      </c>
      <c r="R39" s="3">
        <v>-56898</v>
      </c>
      <c r="S39" s="3">
        <v>176057</v>
      </c>
      <c r="T39" s="3">
        <v>-167652</v>
      </c>
      <c r="U39" s="3">
        <v>-1531920</v>
      </c>
      <c r="V39" s="3">
        <v>242</v>
      </c>
      <c r="W39" s="3">
        <v>-1056807</v>
      </c>
      <c r="X39" s="3">
        <v>1238472</v>
      </c>
      <c r="Y39" s="3">
        <v>1476588</v>
      </c>
      <c r="Z39" s="3">
        <v>1531920</v>
      </c>
      <c r="AA39" s="3">
        <v>218620</v>
      </c>
      <c r="AB39" s="3">
        <v>347926</v>
      </c>
      <c r="AC39" s="3">
        <v>58230</v>
      </c>
      <c r="AD39" s="3">
        <v>0</v>
      </c>
      <c r="AE39" s="3">
        <v>-106880</v>
      </c>
      <c r="AF39" s="3">
        <v>-1476588</v>
      </c>
      <c r="AG39" s="3">
        <v>-36119</v>
      </c>
      <c r="AH39" s="3">
        <v>0</v>
      </c>
      <c r="AI39" s="3">
        <v>613891</v>
      </c>
      <c r="AJ39" s="3">
        <v>1035640</v>
      </c>
      <c r="AK39" s="3">
        <v>-1080697</v>
      </c>
      <c r="AL39" s="3">
        <v>0</v>
      </c>
      <c r="AM39" s="3">
        <v>34410</v>
      </c>
      <c r="AN39" s="3">
        <v>-176057</v>
      </c>
      <c r="AO39" s="3">
        <v>-34410</v>
      </c>
      <c r="AP39" s="3">
        <v>-385111</v>
      </c>
      <c r="AQ39" s="3">
        <v>56898</v>
      </c>
      <c r="AR39" s="3">
        <v>385111</v>
      </c>
      <c r="AS39" s="3">
        <v>1056807</v>
      </c>
      <c r="AT39" s="3">
        <v>47132</v>
      </c>
    </row>
    <row r="40" spans="1:46" ht="15.75" customHeight="1">
      <c r="A40" s="2">
        <v>43525</v>
      </c>
      <c r="B40" s="3">
        <v>-1383012</v>
      </c>
      <c r="C40" s="3">
        <v>-673163</v>
      </c>
      <c r="D40" s="3">
        <v>-609273</v>
      </c>
      <c r="E40" s="3">
        <v>-47219</v>
      </c>
      <c r="F40" s="3">
        <v>98784</v>
      </c>
      <c r="G40" s="3">
        <v>81576</v>
      </c>
      <c r="H40" s="3">
        <v>-1255649</v>
      </c>
      <c r="I40" s="3">
        <v>-304559</v>
      </c>
      <c r="J40" s="3">
        <v>609273</v>
      </c>
      <c r="K40" s="3">
        <v>-648151</v>
      </c>
      <c r="L40" s="3">
        <v>0</v>
      </c>
      <c r="M40" s="3">
        <v>1255649</v>
      </c>
      <c r="N40" s="3">
        <v>474577</v>
      </c>
      <c r="O40" s="3">
        <v>-795043</v>
      </c>
      <c r="P40" s="3">
        <v>1245456</v>
      </c>
      <c r="Q40" s="3">
        <v>-33681</v>
      </c>
      <c r="R40" s="3">
        <v>187207</v>
      </c>
      <c r="S40" s="3">
        <v>504234</v>
      </c>
      <c r="T40" s="3">
        <v>-474577</v>
      </c>
      <c r="U40" s="3">
        <v>-1949726</v>
      </c>
      <c r="V40" s="3">
        <v>-11958</v>
      </c>
      <c r="W40" s="3">
        <v>-1040779</v>
      </c>
      <c r="X40" s="3">
        <v>1383012</v>
      </c>
      <c r="Y40" s="3">
        <v>1469091</v>
      </c>
      <c r="Z40" s="3">
        <v>1949726</v>
      </c>
      <c r="AA40" s="3">
        <v>304559</v>
      </c>
      <c r="AB40" s="3">
        <v>795043</v>
      </c>
      <c r="AC40" s="3">
        <v>47219</v>
      </c>
      <c r="AD40" s="3">
        <v>0</v>
      </c>
      <c r="AE40" s="3">
        <v>-81576</v>
      </c>
      <c r="AF40" s="3">
        <v>-1469091</v>
      </c>
      <c r="AG40" s="3">
        <v>-98784</v>
      </c>
      <c r="AH40" s="3">
        <v>0</v>
      </c>
      <c r="AI40" s="3">
        <v>673163</v>
      </c>
      <c r="AJ40" s="3">
        <v>648151</v>
      </c>
      <c r="AK40" s="3">
        <v>-1245456</v>
      </c>
      <c r="AL40" s="3">
        <v>0</v>
      </c>
      <c r="AM40" s="3">
        <v>119635</v>
      </c>
      <c r="AN40" s="3">
        <v>-504234</v>
      </c>
      <c r="AO40" s="3">
        <v>-119635</v>
      </c>
      <c r="AP40" s="3">
        <v>-1097557</v>
      </c>
      <c r="AQ40" s="3">
        <v>-187207</v>
      </c>
      <c r="AR40" s="3">
        <v>1097557</v>
      </c>
      <c r="AS40" s="3">
        <v>1040779</v>
      </c>
      <c r="AT40" s="3">
        <v>33681</v>
      </c>
    </row>
    <row r="41" spans="1:46" ht="15.75" customHeight="1">
      <c r="A41" s="2">
        <v>43556</v>
      </c>
      <c r="B41" s="3">
        <v>-646945</v>
      </c>
      <c r="C41" s="3">
        <v>-602920</v>
      </c>
      <c r="D41" s="3">
        <v>-430671</v>
      </c>
      <c r="E41" s="3">
        <v>-41122</v>
      </c>
      <c r="F41" s="3">
        <v>69235</v>
      </c>
      <c r="G41" s="3">
        <v>117639</v>
      </c>
      <c r="H41" s="3">
        <v>-575737</v>
      </c>
      <c r="I41" s="3">
        <v>-564476</v>
      </c>
      <c r="J41" s="3">
        <v>430671</v>
      </c>
      <c r="K41" s="3">
        <v>81922</v>
      </c>
      <c r="L41" s="3">
        <v>0</v>
      </c>
      <c r="M41" s="3">
        <v>575737</v>
      </c>
      <c r="N41" s="3">
        <v>447417</v>
      </c>
      <c r="O41" s="3">
        <v>-597897</v>
      </c>
      <c r="P41" s="3">
        <v>1032684</v>
      </c>
      <c r="Q41" s="3">
        <v>-44201</v>
      </c>
      <c r="R41" s="3">
        <v>-231286</v>
      </c>
      <c r="S41" s="3">
        <v>75928</v>
      </c>
      <c r="T41" s="3">
        <v>-447417</v>
      </c>
      <c r="U41" s="3">
        <v>-1300143</v>
      </c>
      <c r="V41" s="3">
        <v>-10906</v>
      </c>
      <c r="W41" s="3">
        <v>-950552</v>
      </c>
      <c r="X41" s="3">
        <v>646945</v>
      </c>
      <c r="Y41" s="3">
        <v>1003770</v>
      </c>
      <c r="Z41" s="3">
        <v>1300143</v>
      </c>
      <c r="AA41" s="3">
        <v>564476</v>
      </c>
      <c r="AB41" s="3">
        <v>597897</v>
      </c>
      <c r="AC41" s="3">
        <v>41122</v>
      </c>
      <c r="AD41" s="3">
        <v>0</v>
      </c>
      <c r="AE41" s="3">
        <v>-117639</v>
      </c>
      <c r="AF41" s="3">
        <v>-1003770</v>
      </c>
      <c r="AG41" s="3">
        <v>-69235</v>
      </c>
      <c r="AH41" s="3">
        <v>0</v>
      </c>
      <c r="AI41" s="3">
        <v>602920</v>
      </c>
      <c r="AJ41" s="3">
        <v>-81922</v>
      </c>
      <c r="AK41" s="3">
        <v>-1032684</v>
      </c>
      <c r="AL41" s="3">
        <v>0</v>
      </c>
      <c r="AM41" s="3">
        <v>13851</v>
      </c>
      <c r="AN41" s="3">
        <v>-75928</v>
      </c>
      <c r="AO41" s="3">
        <v>-13851</v>
      </c>
      <c r="AP41" s="3">
        <v>-486875</v>
      </c>
      <c r="AQ41" s="3">
        <v>231286</v>
      </c>
      <c r="AR41" s="3">
        <v>486875</v>
      </c>
      <c r="AS41" s="3">
        <v>950552</v>
      </c>
      <c r="AT41" s="3">
        <v>44201</v>
      </c>
    </row>
    <row r="42" spans="1:46" ht="15.75" customHeight="1">
      <c r="A42" s="2">
        <v>43586</v>
      </c>
      <c r="B42" s="3">
        <v>-1149926</v>
      </c>
      <c r="C42" s="3">
        <v>-525184</v>
      </c>
      <c r="D42" s="3">
        <v>-596009</v>
      </c>
      <c r="E42" s="3">
        <v>-10940</v>
      </c>
      <c r="F42" s="3">
        <v>47718</v>
      </c>
      <c r="G42" s="3">
        <v>109803</v>
      </c>
      <c r="H42" s="3">
        <v>-355489</v>
      </c>
      <c r="I42" s="3">
        <v>-1011335</v>
      </c>
      <c r="J42" s="3">
        <v>596009</v>
      </c>
      <c r="K42" s="3">
        <v>248952</v>
      </c>
      <c r="L42" s="3">
        <v>0</v>
      </c>
      <c r="M42" s="3">
        <v>355489</v>
      </c>
      <c r="N42" s="3">
        <v>168405</v>
      </c>
      <c r="O42" s="3">
        <v>-1815525</v>
      </c>
      <c r="P42" s="3">
        <v>214933</v>
      </c>
      <c r="Q42" s="3">
        <v>-91492</v>
      </c>
      <c r="R42" s="3">
        <v>-334512</v>
      </c>
      <c r="S42" s="3">
        <v>51538</v>
      </c>
      <c r="T42" s="3">
        <v>-168405</v>
      </c>
      <c r="U42" s="3">
        <v>-1085916</v>
      </c>
      <c r="V42" s="3">
        <v>-25353</v>
      </c>
      <c r="W42" s="3">
        <v>-1027363</v>
      </c>
      <c r="X42" s="3">
        <v>1149926</v>
      </c>
      <c r="Y42" s="3">
        <v>1456077</v>
      </c>
      <c r="Z42" s="3">
        <v>1085916</v>
      </c>
      <c r="AA42" s="3">
        <v>1011335</v>
      </c>
      <c r="AB42" s="3">
        <v>1815525</v>
      </c>
      <c r="AC42" s="3">
        <v>10940</v>
      </c>
      <c r="AD42" s="3">
        <v>0</v>
      </c>
      <c r="AE42" s="3">
        <v>-109803</v>
      </c>
      <c r="AF42" s="3">
        <v>-1456077</v>
      </c>
      <c r="AG42" s="3">
        <v>-47718</v>
      </c>
      <c r="AH42" s="3">
        <v>0</v>
      </c>
      <c r="AI42" s="3">
        <v>525184</v>
      </c>
      <c r="AJ42" s="3">
        <v>-248952</v>
      </c>
      <c r="AK42" s="3">
        <v>-214933</v>
      </c>
      <c r="AL42" s="3">
        <v>0</v>
      </c>
      <c r="AM42" s="3">
        <v>-27507</v>
      </c>
      <c r="AN42" s="3">
        <v>-51538</v>
      </c>
      <c r="AO42" s="3">
        <v>27507</v>
      </c>
      <c r="AP42" s="3">
        <v>-328375</v>
      </c>
      <c r="AQ42" s="3">
        <v>334512</v>
      </c>
      <c r="AR42" s="3">
        <v>328375</v>
      </c>
      <c r="AS42" s="3">
        <v>1027363</v>
      </c>
      <c r="AT42" s="3">
        <v>91492</v>
      </c>
    </row>
    <row r="43" spans="1:46" ht="15.75" customHeight="1">
      <c r="A43" s="2">
        <v>43617</v>
      </c>
      <c r="B43" s="3">
        <v>-855573</v>
      </c>
      <c r="C43" s="3">
        <v>-401436</v>
      </c>
      <c r="D43" s="3">
        <v>-543817</v>
      </c>
      <c r="E43" s="3">
        <v>-74309</v>
      </c>
      <c r="F43" s="3">
        <v>-9652</v>
      </c>
      <c r="G43" s="3">
        <v>110952</v>
      </c>
      <c r="H43" s="3">
        <v>-407210</v>
      </c>
      <c r="I43" s="3">
        <v>-1265601</v>
      </c>
      <c r="J43" s="3">
        <v>543817</v>
      </c>
      <c r="K43" s="3">
        <v>579361</v>
      </c>
      <c r="L43" s="3">
        <v>0</v>
      </c>
      <c r="M43" s="3">
        <v>407210</v>
      </c>
      <c r="N43" s="3">
        <v>-274804</v>
      </c>
      <c r="O43" s="3">
        <v>-2091218</v>
      </c>
      <c r="P43" s="3">
        <v>400671</v>
      </c>
      <c r="Q43" s="3">
        <v>-218559</v>
      </c>
      <c r="R43" s="3">
        <v>-1064007</v>
      </c>
      <c r="S43" s="3">
        <v>-312158</v>
      </c>
      <c r="T43" s="3">
        <v>274804</v>
      </c>
      <c r="U43" s="3">
        <v>-792742</v>
      </c>
      <c r="V43" s="3">
        <v>-9781</v>
      </c>
      <c r="W43" s="3">
        <v>-1163914</v>
      </c>
      <c r="X43" s="3">
        <v>855573</v>
      </c>
      <c r="Y43" s="3">
        <v>1439367</v>
      </c>
      <c r="Z43" s="3">
        <v>792742</v>
      </c>
      <c r="AA43" s="3">
        <v>1265601</v>
      </c>
      <c r="AB43" s="3">
        <v>2091218</v>
      </c>
      <c r="AC43" s="3">
        <v>74309</v>
      </c>
      <c r="AD43" s="3">
        <v>0</v>
      </c>
      <c r="AE43" s="3">
        <v>-110952</v>
      </c>
      <c r="AF43" s="3">
        <v>-1439367</v>
      </c>
      <c r="AG43" s="3">
        <v>9652</v>
      </c>
      <c r="AH43" s="3">
        <v>0</v>
      </c>
      <c r="AI43" s="3">
        <v>401436</v>
      </c>
      <c r="AJ43" s="3">
        <v>-579361</v>
      </c>
      <c r="AK43" s="3">
        <v>-400671</v>
      </c>
      <c r="AL43" s="3">
        <v>0</v>
      </c>
      <c r="AM43" s="3">
        <v>-380825</v>
      </c>
      <c r="AN43" s="3">
        <v>312158</v>
      </c>
      <c r="AO43" s="3">
        <v>380825</v>
      </c>
      <c r="AP43" s="3">
        <v>-480772</v>
      </c>
      <c r="AQ43" s="3">
        <v>1064007</v>
      </c>
      <c r="AR43" s="3">
        <v>480772</v>
      </c>
      <c r="AS43" s="3">
        <v>1163914</v>
      </c>
      <c r="AT43" s="3">
        <v>218559</v>
      </c>
    </row>
    <row r="44" spans="1:46" ht="15.75" customHeight="1">
      <c r="A44" s="2">
        <v>43647</v>
      </c>
      <c r="B44" s="3">
        <v>-980601</v>
      </c>
      <c r="C44" s="3">
        <v>-472038</v>
      </c>
      <c r="D44" s="3">
        <v>-360971</v>
      </c>
      <c r="E44" s="3">
        <v>63290</v>
      </c>
      <c r="F44" s="3">
        <v>147860</v>
      </c>
      <c r="G44" s="3">
        <v>112797</v>
      </c>
      <c r="H44" s="3">
        <v>-565537</v>
      </c>
      <c r="I44" s="3">
        <v>-465244</v>
      </c>
      <c r="J44" s="3">
        <v>360971</v>
      </c>
      <c r="K44" s="3">
        <v>593094</v>
      </c>
      <c r="L44" s="3">
        <v>0</v>
      </c>
      <c r="M44" s="3">
        <v>565537</v>
      </c>
      <c r="N44" s="3">
        <v>-155441</v>
      </c>
      <c r="O44" s="3">
        <v>-1621087</v>
      </c>
      <c r="P44" s="3">
        <v>-38759</v>
      </c>
      <c r="Q44" s="3">
        <v>-200833</v>
      </c>
      <c r="R44" s="3">
        <v>-761685</v>
      </c>
      <c r="S44" s="3">
        <v>-317156</v>
      </c>
      <c r="T44" s="3">
        <v>155441</v>
      </c>
      <c r="U44" s="3">
        <v>-769155</v>
      </c>
      <c r="V44" s="3">
        <v>-54951</v>
      </c>
      <c r="W44" s="3">
        <v>-1674277</v>
      </c>
      <c r="X44" s="3">
        <v>980601</v>
      </c>
      <c r="Y44" s="3">
        <v>1622542</v>
      </c>
      <c r="Z44" s="3">
        <v>769155</v>
      </c>
      <c r="AA44" s="3">
        <v>465244</v>
      </c>
      <c r="AB44" s="3">
        <v>1621087</v>
      </c>
      <c r="AC44" s="3">
        <v>-63290</v>
      </c>
      <c r="AD44" s="3">
        <v>0</v>
      </c>
      <c r="AE44" s="3">
        <v>-112797</v>
      </c>
      <c r="AF44" s="3">
        <v>-1622542</v>
      </c>
      <c r="AG44" s="3">
        <v>-147860</v>
      </c>
      <c r="AH44" s="3">
        <v>0</v>
      </c>
      <c r="AI44" s="3">
        <v>472038</v>
      </c>
      <c r="AJ44" s="3">
        <v>-593094</v>
      </c>
      <c r="AK44" s="3">
        <v>38759</v>
      </c>
      <c r="AL44" s="3">
        <v>0</v>
      </c>
      <c r="AM44" s="3">
        <v>-299882</v>
      </c>
      <c r="AN44" s="3">
        <v>317156</v>
      </c>
      <c r="AO44" s="3">
        <v>299882</v>
      </c>
      <c r="AP44" s="3">
        <v>457978</v>
      </c>
      <c r="AQ44" s="3">
        <v>761685</v>
      </c>
      <c r="AR44" s="3">
        <v>-457978</v>
      </c>
      <c r="AS44" s="3">
        <v>1674277</v>
      </c>
      <c r="AT44" s="3">
        <v>200833</v>
      </c>
    </row>
    <row r="45" spans="1:46" ht="15.75" customHeight="1">
      <c r="A45" s="2">
        <v>43678</v>
      </c>
      <c r="B45" s="3">
        <v>-911524</v>
      </c>
      <c r="C45" s="3">
        <v>-321134</v>
      </c>
      <c r="D45" s="3">
        <v>-452763</v>
      </c>
      <c r="E45" s="3">
        <v>41468</v>
      </c>
      <c r="F45" s="3">
        <v>98404</v>
      </c>
      <c r="G45" s="3">
        <v>76523</v>
      </c>
      <c r="H45" s="3">
        <v>-547495</v>
      </c>
      <c r="I45" s="3">
        <v>-308737</v>
      </c>
      <c r="J45" s="3">
        <v>452763</v>
      </c>
      <c r="K45" s="3">
        <v>1086752</v>
      </c>
      <c r="L45" s="3">
        <v>0</v>
      </c>
      <c r="M45" s="3">
        <v>547495</v>
      </c>
      <c r="N45" s="3">
        <v>588586</v>
      </c>
      <c r="O45" s="3">
        <v>-2174306</v>
      </c>
      <c r="P45" s="3">
        <v>-425927</v>
      </c>
      <c r="Q45" s="3">
        <v>6133</v>
      </c>
      <c r="R45" s="3">
        <v>-310500</v>
      </c>
      <c r="S45" s="3">
        <v>-306074</v>
      </c>
      <c r="T45" s="3">
        <v>-588586</v>
      </c>
      <c r="U45" s="3">
        <v>-966430</v>
      </c>
      <c r="V45" s="3">
        <v>-32035</v>
      </c>
      <c r="W45" s="3">
        <v>-1514588</v>
      </c>
      <c r="X45" s="3">
        <v>911524</v>
      </c>
      <c r="Y45" s="3">
        <v>1027063</v>
      </c>
      <c r="Z45" s="3">
        <v>966430</v>
      </c>
      <c r="AA45" s="3">
        <v>308737</v>
      </c>
      <c r="AB45" s="3">
        <v>2174306</v>
      </c>
      <c r="AC45" s="3">
        <v>-41468</v>
      </c>
      <c r="AD45" s="3">
        <v>0</v>
      </c>
      <c r="AE45" s="3">
        <v>-76523</v>
      </c>
      <c r="AF45" s="3">
        <v>-1027063</v>
      </c>
      <c r="AG45" s="3">
        <v>-98404</v>
      </c>
      <c r="AH45" s="3">
        <v>0</v>
      </c>
      <c r="AI45" s="3">
        <v>321134</v>
      </c>
      <c r="AJ45" s="3">
        <v>-1086752</v>
      </c>
      <c r="AK45" s="3">
        <v>425927</v>
      </c>
      <c r="AL45" s="3">
        <v>0</v>
      </c>
      <c r="AM45" s="3">
        <v>-86075</v>
      </c>
      <c r="AN45" s="3">
        <v>306074</v>
      </c>
      <c r="AO45" s="3">
        <v>86075</v>
      </c>
      <c r="AP45" s="3">
        <v>917537</v>
      </c>
      <c r="AQ45" s="3">
        <v>310500</v>
      </c>
      <c r="AR45" s="3">
        <v>-917537</v>
      </c>
      <c r="AS45" s="3">
        <v>1514588</v>
      </c>
      <c r="AT45" s="3">
        <v>-6133</v>
      </c>
    </row>
    <row r="46" spans="1:46" ht="15.75" customHeight="1">
      <c r="A46" s="2">
        <v>43709</v>
      </c>
      <c r="B46" s="3">
        <v>-773724</v>
      </c>
      <c r="C46" s="3">
        <v>-243844</v>
      </c>
      <c r="D46" s="3">
        <v>-404796</v>
      </c>
      <c r="E46" s="3">
        <v>12538</v>
      </c>
      <c r="F46" s="3">
        <v>105019</v>
      </c>
      <c r="G46" s="3">
        <v>92727</v>
      </c>
      <c r="H46" s="3">
        <v>-911758</v>
      </c>
      <c r="I46" s="3">
        <v>301111</v>
      </c>
      <c r="J46" s="3">
        <v>404796</v>
      </c>
      <c r="K46" s="3">
        <v>533595</v>
      </c>
      <c r="L46" s="3">
        <v>0</v>
      </c>
      <c r="M46" s="3">
        <v>911758</v>
      </c>
      <c r="N46" s="3">
        <v>171515</v>
      </c>
      <c r="O46" s="3">
        <v>-1669994</v>
      </c>
      <c r="P46" s="3">
        <v>-390964</v>
      </c>
      <c r="Q46" s="3">
        <v>-52934</v>
      </c>
      <c r="R46" s="3">
        <v>14730</v>
      </c>
      <c r="S46" s="3">
        <v>-546292</v>
      </c>
      <c r="T46" s="3">
        <v>-171515</v>
      </c>
      <c r="U46" s="3">
        <v>-792444</v>
      </c>
      <c r="V46" s="3">
        <v>-27401</v>
      </c>
      <c r="W46" s="3">
        <v>-1568964</v>
      </c>
      <c r="X46" s="3">
        <v>773724</v>
      </c>
      <c r="Y46" s="3">
        <v>1239416</v>
      </c>
      <c r="Z46" s="3">
        <v>792444</v>
      </c>
      <c r="AA46" s="3">
        <v>-301111</v>
      </c>
      <c r="AB46" s="3">
        <v>1669994</v>
      </c>
      <c r="AC46" s="3">
        <v>-12538</v>
      </c>
      <c r="AD46" s="3">
        <v>0</v>
      </c>
      <c r="AE46" s="3">
        <v>-92727</v>
      </c>
      <c r="AF46" s="3">
        <v>-1239416</v>
      </c>
      <c r="AG46" s="3">
        <v>-105019</v>
      </c>
      <c r="AH46" s="3">
        <v>0</v>
      </c>
      <c r="AI46" s="3">
        <v>243844</v>
      </c>
      <c r="AJ46" s="3">
        <v>-533595</v>
      </c>
      <c r="AK46" s="3">
        <v>390964</v>
      </c>
      <c r="AL46" s="3">
        <v>-41442</v>
      </c>
      <c r="AM46" s="3">
        <v>-283535</v>
      </c>
      <c r="AN46" s="3">
        <v>546292</v>
      </c>
      <c r="AO46" s="3">
        <v>283535</v>
      </c>
      <c r="AP46" s="3">
        <v>685616</v>
      </c>
      <c r="AQ46" s="3">
        <v>-14730</v>
      </c>
      <c r="AR46" s="3">
        <v>-685616</v>
      </c>
      <c r="AS46" s="3">
        <v>1568964</v>
      </c>
      <c r="AT46" s="3">
        <v>52934</v>
      </c>
    </row>
    <row r="47" spans="1:46" ht="15.75" customHeight="1">
      <c r="A47" s="2">
        <v>43739</v>
      </c>
      <c r="B47" s="3">
        <v>-575859</v>
      </c>
      <c r="C47" s="3">
        <v>-361195.5</v>
      </c>
      <c r="D47" s="3">
        <v>-339919</v>
      </c>
      <c r="E47" s="3">
        <v>-61107</v>
      </c>
      <c r="F47" s="3">
        <v>65456.5</v>
      </c>
      <c r="G47" s="3">
        <v>115124.5</v>
      </c>
      <c r="H47" s="3">
        <v>-1296722.5</v>
      </c>
      <c r="I47" s="3">
        <v>156691.5</v>
      </c>
      <c r="J47" s="3">
        <v>339919</v>
      </c>
      <c r="K47" s="3">
        <v>-63909</v>
      </c>
      <c r="L47" s="3">
        <v>0</v>
      </c>
      <c r="M47" s="3">
        <v>1296722.5</v>
      </c>
      <c r="N47" s="3">
        <v>531364</v>
      </c>
      <c r="O47" s="3">
        <v>-1001309</v>
      </c>
      <c r="P47" s="3">
        <v>170582</v>
      </c>
      <c r="Q47" s="3">
        <v>11092</v>
      </c>
      <c r="R47" s="3">
        <v>43569.5</v>
      </c>
      <c r="S47" s="3">
        <v>-99711</v>
      </c>
      <c r="T47" s="3">
        <v>-531364</v>
      </c>
      <c r="U47" s="3">
        <v>-973356</v>
      </c>
      <c r="V47" s="3">
        <v>-7708</v>
      </c>
      <c r="W47" s="3">
        <v>-1428500.5</v>
      </c>
      <c r="X47" s="3">
        <v>575859</v>
      </c>
      <c r="Y47" s="3">
        <v>1235474</v>
      </c>
      <c r="Z47" s="3">
        <v>973356</v>
      </c>
      <c r="AA47" s="3">
        <v>-156691.5</v>
      </c>
      <c r="AB47" s="3">
        <v>1001309</v>
      </c>
      <c r="AC47" s="3">
        <v>61107</v>
      </c>
      <c r="AD47" s="3">
        <v>0</v>
      </c>
      <c r="AE47" s="3">
        <v>-115124.5</v>
      </c>
      <c r="AF47" s="3">
        <v>-1235474</v>
      </c>
      <c r="AG47" s="3">
        <v>-65456.5</v>
      </c>
      <c r="AH47" s="3">
        <v>0</v>
      </c>
      <c r="AI47" s="3">
        <v>361195.5</v>
      </c>
      <c r="AJ47" s="3">
        <v>63909</v>
      </c>
      <c r="AK47" s="3">
        <v>-170582</v>
      </c>
      <c r="AL47" s="3">
        <v>155616.5</v>
      </c>
      <c r="AM47" s="3">
        <v>19806</v>
      </c>
      <c r="AN47" s="3">
        <v>99711</v>
      </c>
      <c r="AO47" s="3">
        <v>-19806</v>
      </c>
      <c r="AP47" s="3">
        <v>-33238</v>
      </c>
      <c r="AQ47" s="3">
        <v>-43569.5</v>
      </c>
      <c r="AR47" s="3">
        <v>33238</v>
      </c>
      <c r="AS47" s="3">
        <v>1428500.5</v>
      </c>
      <c r="AT47" s="3">
        <v>-11092</v>
      </c>
    </row>
    <row r="48" spans="1:46" ht="15.75" customHeight="1">
      <c r="A48" s="2">
        <v>43770</v>
      </c>
      <c r="B48" s="3">
        <v>-903909</v>
      </c>
      <c r="C48" s="3">
        <v>-566955</v>
      </c>
      <c r="D48" s="3">
        <v>-512456</v>
      </c>
      <c r="E48" s="3">
        <v>-32951</v>
      </c>
      <c r="F48" s="3">
        <v>62964</v>
      </c>
      <c r="G48" s="3">
        <v>73907</v>
      </c>
      <c r="H48" s="3">
        <v>-644932</v>
      </c>
      <c r="I48" s="3">
        <v>424478</v>
      </c>
      <c r="J48" s="3">
        <v>512456</v>
      </c>
      <c r="K48" s="3">
        <v>-694179</v>
      </c>
      <c r="L48" s="3">
        <v>0</v>
      </c>
      <c r="M48" s="3">
        <v>644932</v>
      </c>
      <c r="N48" s="3">
        <v>454721</v>
      </c>
      <c r="O48" s="3">
        <v>-341944</v>
      </c>
      <c r="P48" s="3">
        <v>901790</v>
      </c>
      <c r="Q48" s="3">
        <v>4229</v>
      </c>
      <c r="R48" s="3">
        <v>-10797</v>
      </c>
      <c r="S48" s="3">
        <v>71514</v>
      </c>
      <c r="T48" s="3">
        <v>-454721</v>
      </c>
      <c r="U48" s="3">
        <v>533772</v>
      </c>
      <c r="V48" s="3">
        <v>-6318</v>
      </c>
      <c r="W48" s="3">
        <v>-1440533</v>
      </c>
      <c r="X48" s="3">
        <v>903909</v>
      </c>
      <c r="Y48" s="3">
        <v>900151</v>
      </c>
      <c r="Z48" s="3">
        <v>-533772</v>
      </c>
      <c r="AA48" s="3">
        <v>-424478</v>
      </c>
      <c r="AB48" s="3">
        <v>341944</v>
      </c>
      <c r="AC48" s="3">
        <v>32951</v>
      </c>
      <c r="AD48" s="3">
        <v>0</v>
      </c>
      <c r="AE48" s="3">
        <v>-73907</v>
      </c>
      <c r="AF48" s="3">
        <v>-900151</v>
      </c>
      <c r="AG48" s="3">
        <v>-62964</v>
      </c>
      <c r="AH48" s="3">
        <v>0</v>
      </c>
      <c r="AI48" s="3">
        <v>566955</v>
      </c>
      <c r="AJ48" s="3">
        <v>694179</v>
      </c>
      <c r="AK48" s="3">
        <v>-901790</v>
      </c>
      <c r="AL48" s="3">
        <v>83228</v>
      </c>
      <c r="AM48" s="3">
        <v>64027</v>
      </c>
      <c r="AN48" s="3">
        <v>-71514</v>
      </c>
      <c r="AO48" s="3">
        <v>-64027</v>
      </c>
      <c r="AP48" s="3">
        <v>-52078</v>
      </c>
      <c r="AQ48" s="3">
        <v>10797</v>
      </c>
      <c r="AR48" s="3">
        <v>52078</v>
      </c>
      <c r="AS48" s="3">
        <v>1440533</v>
      </c>
      <c r="AT48" s="3">
        <v>-4229</v>
      </c>
    </row>
    <row r="49" spans="1:46" ht="15.75" customHeight="1">
      <c r="A49" s="2">
        <v>43800</v>
      </c>
      <c r="B49" s="3">
        <v>-927236</v>
      </c>
      <c r="C49" s="3">
        <v>-514550</v>
      </c>
      <c r="D49" s="3">
        <v>-508610</v>
      </c>
      <c r="E49" s="3">
        <v>-55059</v>
      </c>
      <c r="F49" s="3">
        <v>88029</v>
      </c>
      <c r="G49" s="3">
        <v>112121</v>
      </c>
      <c r="H49" s="3">
        <v>-1143563</v>
      </c>
      <c r="I49" s="3">
        <v>-65363</v>
      </c>
      <c r="J49" s="3">
        <v>508610</v>
      </c>
      <c r="K49" s="3">
        <v>-297744</v>
      </c>
      <c r="L49" s="3">
        <v>0</v>
      </c>
      <c r="M49" s="3">
        <v>1143563</v>
      </c>
      <c r="N49" s="3">
        <v>439998</v>
      </c>
      <c r="O49" s="3">
        <v>-1016713</v>
      </c>
      <c r="P49" s="3">
        <v>958671</v>
      </c>
      <c r="Q49" s="3">
        <v>-48289</v>
      </c>
      <c r="R49" s="3">
        <v>-43107</v>
      </c>
      <c r="S49" s="3">
        <v>466777</v>
      </c>
      <c r="T49" s="3">
        <v>-439998</v>
      </c>
      <c r="U49" s="3">
        <v>401023</v>
      </c>
      <c r="V49" s="3">
        <v>-9040</v>
      </c>
      <c r="W49" s="3">
        <v>-1198357</v>
      </c>
      <c r="X49" s="3">
        <v>927236</v>
      </c>
      <c r="Y49" s="3">
        <v>1276926</v>
      </c>
      <c r="Z49" s="3">
        <v>-401023</v>
      </c>
      <c r="AA49" s="3">
        <v>65363</v>
      </c>
      <c r="AB49" s="3">
        <v>1016713</v>
      </c>
      <c r="AC49" s="3">
        <v>55059</v>
      </c>
      <c r="AD49" s="3">
        <v>0</v>
      </c>
      <c r="AE49" s="3">
        <v>-112121</v>
      </c>
      <c r="AF49" s="3">
        <v>-1276926</v>
      </c>
      <c r="AG49" s="3">
        <v>-88029</v>
      </c>
      <c r="AH49" s="3">
        <v>0</v>
      </c>
      <c r="AI49" s="3">
        <v>514550</v>
      </c>
      <c r="AJ49" s="3">
        <v>297744</v>
      </c>
      <c r="AK49" s="3">
        <v>-958671</v>
      </c>
      <c r="AL49" s="3">
        <v>-150524</v>
      </c>
      <c r="AM49" s="3">
        <v>28958</v>
      </c>
      <c r="AN49" s="3">
        <v>-466777</v>
      </c>
      <c r="AO49" s="3">
        <v>-28958</v>
      </c>
      <c r="AP49" s="3">
        <v>-716226</v>
      </c>
      <c r="AQ49" s="3">
        <v>43107</v>
      </c>
      <c r="AR49" s="3">
        <v>716226</v>
      </c>
      <c r="AS49" s="3">
        <v>1198357</v>
      </c>
      <c r="AT49" s="3">
        <v>48289</v>
      </c>
    </row>
    <row r="50" spans="1:46" ht="15.75" customHeight="1">
      <c r="A50" s="2">
        <v>43831</v>
      </c>
      <c r="B50" s="3">
        <v>-763521</v>
      </c>
      <c r="C50" s="3">
        <v>-375386</v>
      </c>
      <c r="D50" s="3">
        <v>-366278</v>
      </c>
      <c r="E50" s="3">
        <v>-9430</v>
      </c>
      <c r="F50" s="3">
        <v>95565</v>
      </c>
      <c r="G50" s="3">
        <v>109588</v>
      </c>
      <c r="H50" s="3">
        <v>-1514943</v>
      </c>
      <c r="I50" s="3">
        <v>300831</v>
      </c>
      <c r="J50" s="3">
        <v>366278</v>
      </c>
      <c r="K50" s="3">
        <v>-930103</v>
      </c>
      <c r="L50" s="3">
        <v>0</v>
      </c>
      <c r="M50" s="3">
        <v>1514943</v>
      </c>
      <c r="N50" s="3">
        <v>-414161</v>
      </c>
      <c r="O50" s="3">
        <v>-986287</v>
      </c>
      <c r="P50" s="3">
        <v>333202</v>
      </c>
      <c r="Q50" s="3">
        <v>-379574</v>
      </c>
      <c r="R50" s="3">
        <v>-529090</v>
      </c>
      <c r="S50" s="3">
        <v>-28446</v>
      </c>
      <c r="T50" s="3">
        <v>414161</v>
      </c>
      <c r="U50" s="3">
        <v>-964139</v>
      </c>
      <c r="V50" s="3">
        <v>-12152</v>
      </c>
      <c r="W50" s="3">
        <v>-1215941</v>
      </c>
      <c r="X50" s="3">
        <v>763521</v>
      </c>
      <c r="Y50" s="3">
        <v>1407753</v>
      </c>
      <c r="Z50" s="3">
        <v>964139</v>
      </c>
      <c r="AA50" s="3">
        <v>-300831</v>
      </c>
      <c r="AB50" s="3">
        <v>986287</v>
      </c>
      <c r="AC50" s="3">
        <v>9430</v>
      </c>
      <c r="AD50" s="3">
        <v>0</v>
      </c>
      <c r="AE50" s="3">
        <v>-109588</v>
      </c>
      <c r="AF50" s="3">
        <v>-1407753</v>
      </c>
      <c r="AG50" s="3">
        <v>-95565</v>
      </c>
      <c r="AH50" s="3">
        <v>0</v>
      </c>
      <c r="AI50" s="3">
        <v>375386</v>
      </c>
      <c r="AJ50" s="3">
        <v>930103</v>
      </c>
      <c r="AK50" s="3">
        <v>-333202</v>
      </c>
      <c r="AL50" s="3">
        <v>-459697</v>
      </c>
      <c r="AM50" s="3">
        <v>-254767</v>
      </c>
      <c r="AN50" s="3">
        <v>28446</v>
      </c>
      <c r="AO50" s="3">
        <v>254767</v>
      </c>
      <c r="AP50" s="3">
        <v>-405293</v>
      </c>
      <c r="AQ50" s="3">
        <v>529090</v>
      </c>
      <c r="AR50" s="3">
        <v>405293</v>
      </c>
      <c r="AS50" s="3">
        <v>1215941</v>
      </c>
      <c r="AT50" s="3">
        <v>379574</v>
      </c>
    </row>
    <row r="51" spans="1:46" ht="15.75" customHeight="1">
      <c r="A51" s="2">
        <v>43862</v>
      </c>
      <c r="B51" s="3">
        <v>-1109103</v>
      </c>
      <c r="C51" s="3">
        <v>-429597</v>
      </c>
      <c r="D51" s="3">
        <v>-480601</v>
      </c>
      <c r="E51" s="3">
        <v>-168086</v>
      </c>
      <c r="F51" s="3">
        <v>24632</v>
      </c>
      <c r="G51" s="3">
        <v>110722</v>
      </c>
      <c r="H51" s="3">
        <v>-1359977</v>
      </c>
      <c r="I51" s="3">
        <v>-286235</v>
      </c>
      <c r="J51" s="3">
        <v>480601</v>
      </c>
      <c r="K51" s="3">
        <v>-295797</v>
      </c>
      <c r="L51" s="3">
        <v>0</v>
      </c>
      <c r="M51" s="3">
        <v>1359977</v>
      </c>
      <c r="N51" s="3">
        <v>168806</v>
      </c>
      <c r="O51" s="3">
        <v>-1259240</v>
      </c>
      <c r="P51" s="3">
        <v>285914</v>
      </c>
      <c r="Q51" s="3">
        <v>-201186</v>
      </c>
      <c r="R51" s="3">
        <v>114119</v>
      </c>
      <c r="S51" s="3">
        <v>-111215</v>
      </c>
      <c r="T51" s="3">
        <v>-168806</v>
      </c>
      <c r="U51" s="3">
        <v>-1166296</v>
      </c>
      <c r="V51" s="3">
        <v>-4253</v>
      </c>
      <c r="W51" s="3">
        <v>-1473339</v>
      </c>
      <c r="X51" s="3">
        <v>1109103</v>
      </c>
      <c r="Y51" s="3">
        <v>1717270</v>
      </c>
      <c r="Z51" s="3">
        <v>1166296</v>
      </c>
      <c r="AA51" s="3">
        <v>286235</v>
      </c>
      <c r="AB51" s="3">
        <v>1259240</v>
      </c>
      <c r="AC51" s="3">
        <v>168086</v>
      </c>
      <c r="AD51" s="3">
        <v>0</v>
      </c>
      <c r="AE51" s="3">
        <v>-110722</v>
      </c>
      <c r="AF51" s="3">
        <v>-1717270</v>
      </c>
      <c r="AG51" s="3">
        <v>-24632</v>
      </c>
      <c r="AH51" s="3">
        <v>0</v>
      </c>
      <c r="AI51" s="3">
        <v>429597</v>
      </c>
      <c r="AJ51" s="3">
        <v>295797</v>
      </c>
      <c r="AK51" s="3">
        <v>-285914</v>
      </c>
      <c r="AL51" s="3">
        <v>-335894</v>
      </c>
      <c r="AM51" s="3">
        <v>-274891</v>
      </c>
      <c r="AN51" s="3">
        <v>111215</v>
      </c>
      <c r="AO51" s="3">
        <v>274891</v>
      </c>
      <c r="AP51" s="3">
        <v>-255288</v>
      </c>
      <c r="AQ51" s="3">
        <v>-114119</v>
      </c>
      <c r="AR51" s="3">
        <v>255288</v>
      </c>
      <c r="AS51" s="3">
        <v>1473339</v>
      </c>
      <c r="AT51" s="3">
        <v>201186</v>
      </c>
    </row>
    <row r="52" spans="1:46" ht="15.75" customHeight="1">
      <c r="A52" s="2">
        <v>43891</v>
      </c>
      <c r="B52" s="3">
        <v>-1240493</v>
      </c>
      <c r="C52" s="3">
        <v>-559518</v>
      </c>
      <c r="D52" s="3">
        <v>-608725</v>
      </c>
      <c r="E52" s="3">
        <v>-56483</v>
      </c>
      <c r="F52" s="3">
        <v>77072</v>
      </c>
      <c r="G52" s="3">
        <v>83875</v>
      </c>
      <c r="H52" s="3">
        <v>-978252</v>
      </c>
      <c r="I52" s="3">
        <v>-175312</v>
      </c>
      <c r="J52" s="3">
        <v>608725</v>
      </c>
      <c r="K52" s="3">
        <v>-127143</v>
      </c>
      <c r="L52" s="3">
        <v>0</v>
      </c>
      <c r="M52" s="3">
        <v>978252</v>
      </c>
      <c r="N52" s="3">
        <v>-305296</v>
      </c>
      <c r="O52" s="3">
        <v>-1049801</v>
      </c>
      <c r="P52" s="3">
        <v>187860</v>
      </c>
      <c r="Q52" s="3">
        <v>-277384</v>
      </c>
      <c r="R52" s="3">
        <v>-373016</v>
      </c>
      <c r="S52" s="3">
        <v>-503621</v>
      </c>
      <c r="T52" s="3">
        <v>305296</v>
      </c>
      <c r="U52" s="3">
        <v>-775938</v>
      </c>
      <c r="V52" s="3">
        <v>-5541</v>
      </c>
      <c r="W52" s="3">
        <v>-1685766</v>
      </c>
      <c r="X52" s="3">
        <v>1240493</v>
      </c>
      <c r="Y52" s="3">
        <v>1672567</v>
      </c>
      <c r="Z52" s="3">
        <v>775938</v>
      </c>
      <c r="AA52" s="3">
        <v>175312</v>
      </c>
      <c r="AB52" s="3">
        <v>1049801</v>
      </c>
      <c r="AC52" s="3">
        <v>56483</v>
      </c>
      <c r="AD52" s="3">
        <v>0</v>
      </c>
      <c r="AE52" s="3">
        <v>-83875</v>
      </c>
      <c r="AF52" s="3">
        <v>-1672567</v>
      </c>
      <c r="AG52" s="3">
        <v>-77072</v>
      </c>
      <c r="AH52" s="3">
        <v>0</v>
      </c>
      <c r="AI52" s="3">
        <v>559518</v>
      </c>
      <c r="AJ52" s="3">
        <v>127143</v>
      </c>
      <c r="AK52" s="3">
        <v>-187860</v>
      </c>
      <c r="AL52" s="3">
        <v>-312949</v>
      </c>
      <c r="AM52" s="3">
        <v>-460710</v>
      </c>
      <c r="AN52" s="3">
        <v>503621</v>
      </c>
      <c r="AO52" s="3">
        <v>460710</v>
      </c>
      <c r="AP52" s="3">
        <v>153533</v>
      </c>
      <c r="AQ52" s="3">
        <v>373016</v>
      </c>
      <c r="AR52" s="3">
        <v>-153533</v>
      </c>
      <c r="AS52" s="3">
        <v>1685766</v>
      </c>
      <c r="AT52" s="3">
        <v>277384</v>
      </c>
    </row>
    <row r="53" spans="1:46" ht="15.75" customHeight="1">
      <c r="A53" s="2">
        <v>43922</v>
      </c>
      <c r="B53" s="3">
        <v>-945694</v>
      </c>
      <c r="C53" s="3">
        <v>-448282</v>
      </c>
      <c r="D53" s="3">
        <v>-540848</v>
      </c>
      <c r="E53" s="3">
        <v>42111</v>
      </c>
      <c r="F53" s="3">
        <v>114503</v>
      </c>
      <c r="G53" s="3">
        <v>83023</v>
      </c>
      <c r="H53" s="3">
        <v>-507978</v>
      </c>
      <c r="I53" s="3">
        <v>-737930</v>
      </c>
      <c r="J53" s="3">
        <v>540848</v>
      </c>
      <c r="K53" s="3">
        <v>332859</v>
      </c>
      <c r="L53" s="3">
        <v>0</v>
      </c>
      <c r="M53" s="3">
        <v>507978</v>
      </c>
      <c r="N53" s="3">
        <v>-258220</v>
      </c>
      <c r="O53" s="3">
        <v>-1644937</v>
      </c>
      <c r="P53" s="3">
        <v>-24758</v>
      </c>
      <c r="Q53" s="3">
        <v>-201611</v>
      </c>
      <c r="R53" s="3">
        <v>-284631</v>
      </c>
      <c r="S53" s="3">
        <v>-771317</v>
      </c>
      <c r="T53" s="3">
        <v>258220</v>
      </c>
      <c r="U53" s="3">
        <v>-783456</v>
      </c>
      <c r="V53" s="3">
        <v>5593</v>
      </c>
      <c r="W53" s="3">
        <v>-1626510</v>
      </c>
      <c r="X53" s="3">
        <v>945694</v>
      </c>
      <c r="Y53" s="3">
        <v>770201</v>
      </c>
      <c r="Z53" s="3">
        <v>783456</v>
      </c>
      <c r="AA53" s="3">
        <v>737930</v>
      </c>
      <c r="AB53" s="3">
        <v>1644937</v>
      </c>
      <c r="AC53" s="3">
        <v>-42111</v>
      </c>
      <c r="AD53" s="3">
        <v>0</v>
      </c>
      <c r="AE53" s="3">
        <v>-83023</v>
      </c>
      <c r="AF53" s="3">
        <v>-770201</v>
      </c>
      <c r="AG53" s="3">
        <v>-114503</v>
      </c>
      <c r="AH53" s="3">
        <v>0</v>
      </c>
      <c r="AI53" s="3">
        <v>448282</v>
      </c>
      <c r="AJ53" s="3">
        <v>-332859</v>
      </c>
      <c r="AK53" s="3">
        <v>24758</v>
      </c>
      <c r="AL53" s="3">
        <v>-231191</v>
      </c>
      <c r="AM53" s="3">
        <v>-436932</v>
      </c>
      <c r="AN53" s="3">
        <v>771317</v>
      </c>
      <c r="AO53" s="3">
        <v>436932</v>
      </c>
      <c r="AP53" s="3">
        <v>350509</v>
      </c>
      <c r="AQ53" s="3">
        <v>284631</v>
      </c>
      <c r="AR53" s="3">
        <v>-350509</v>
      </c>
      <c r="AS53" s="3">
        <v>1626510</v>
      </c>
      <c r="AT53" s="3">
        <v>201611</v>
      </c>
    </row>
    <row r="54" spans="1:46" ht="15.75" customHeight="1">
      <c r="A54" s="2">
        <v>43952</v>
      </c>
      <c r="B54" s="3">
        <v>-875558</v>
      </c>
      <c r="C54" s="3">
        <v>-393401</v>
      </c>
      <c r="D54" s="3">
        <v>-484542</v>
      </c>
      <c r="E54" s="3">
        <v>-100382</v>
      </c>
      <c r="F54" s="3">
        <v>-31982</v>
      </c>
      <c r="G54" s="3">
        <v>106823</v>
      </c>
      <c r="H54" s="3">
        <v>-277169</v>
      </c>
      <c r="I54" s="3">
        <v>-580471</v>
      </c>
      <c r="J54" s="3">
        <v>484542</v>
      </c>
      <c r="K54" s="3">
        <v>579146</v>
      </c>
      <c r="L54" s="3">
        <v>0</v>
      </c>
      <c r="M54" s="3">
        <v>277169</v>
      </c>
      <c r="N54" s="3">
        <v>-188065</v>
      </c>
      <c r="O54" s="3">
        <v>-1784571</v>
      </c>
      <c r="P54" s="3">
        <v>-948190</v>
      </c>
      <c r="Q54" s="3">
        <v>-23618</v>
      </c>
      <c r="R54" s="3">
        <v>-90626</v>
      </c>
      <c r="S54" s="3">
        <v>-722996</v>
      </c>
      <c r="T54" s="3">
        <v>188065</v>
      </c>
      <c r="U54" s="3">
        <v>-1292631</v>
      </c>
      <c r="V54" s="3">
        <v>-11823</v>
      </c>
      <c r="W54" s="3">
        <v>-1639177</v>
      </c>
      <c r="X54" s="3">
        <v>875558</v>
      </c>
      <c r="Y54" s="3">
        <v>1051506</v>
      </c>
      <c r="Z54" s="3">
        <v>1292631</v>
      </c>
      <c r="AA54" s="3">
        <v>580471</v>
      </c>
      <c r="AB54" s="3">
        <v>1784571</v>
      </c>
      <c r="AC54" s="3">
        <v>100382</v>
      </c>
      <c r="AD54" s="3">
        <v>0</v>
      </c>
      <c r="AE54" s="3">
        <v>-106823</v>
      </c>
      <c r="AF54" s="3">
        <v>-1051506</v>
      </c>
      <c r="AG54" s="3">
        <v>31982</v>
      </c>
      <c r="AH54" s="3">
        <v>0</v>
      </c>
      <c r="AI54" s="3">
        <v>393401</v>
      </c>
      <c r="AJ54" s="3">
        <v>-579146</v>
      </c>
      <c r="AK54" s="3">
        <v>948190</v>
      </c>
      <c r="AL54" s="3">
        <v>-42002</v>
      </c>
      <c r="AM54" s="3">
        <v>-382291</v>
      </c>
      <c r="AN54" s="3">
        <v>722996</v>
      </c>
      <c r="AO54" s="3">
        <v>382291</v>
      </c>
      <c r="AP54" s="3">
        <v>696408</v>
      </c>
      <c r="AQ54" s="3">
        <v>90626</v>
      </c>
      <c r="AR54" s="3">
        <v>-696408</v>
      </c>
      <c r="AS54" s="3">
        <v>1639177</v>
      </c>
      <c r="AT54" s="3">
        <v>23618</v>
      </c>
    </row>
    <row r="55" spans="1:46" ht="15.75" customHeight="1">
      <c r="A55" s="2">
        <v>43983</v>
      </c>
      <c r="B55" s="3">
        <v>-505521</v>
      </c>
      <c r="C55" s="3">
        <v>-134778</v>
      </c>
      <c r="D55" s="3">
        <v>-247077</v>
      </c>
      <c r="E55" s="3">
        <v>-119648</v>
      </c>
      <c r="F55" s="3">
        <v>-12101</v>
      </c>
      <c r="G55" s="3">
        <v>92622</v>
      </c>
      <c r="H55" s="3">
        <v>98405</v>
      </c>
      <c r="I55" s="3">
        <v>-366018</v>
      </c>
      <c r="J55" s="3">
        <v>247077</v>
      </c>
      <c r="K55" s="3">
        <v>-30876</v>
      </c>
      <c r="L55" s="3">
        <v>0</v>
      </c>
      <c r="M55" s="3">
        <v>-98405</v>
      </c>
      <c r="N55" s="3">
        <v>396088</v>
      </c>
      <c r="O55" s="3">
        <v>-1120512</v>
      </c>
      <c r="P55" s="3">
        <v>127113</v>
      </c>
      <c r="Q55" s="3">
        <v>-120871</v>
      </c>
      <c r="R55" s="3">
        <v>-95694</v>
      </c>
      <c r="S55" s="3">
        <v>-430826</v>
      </c>
      <c r="T55" s="3">
        <v>-396088</v>
      </c>
      <c r="U55" s="3">
        <v>-786032</v>
      </c>
      <c r="V55" s="3">
        <v>-42473</v>
      </c>
      <c r="W55" s="3">
        <v>-1339194</v>
      </c>
      <c r="X55" s="3">
        <v>505521</v>
      </c>
      <c r="Y55" s="3">
        <v>359522</v>
      </c>
      <c r="Z55" s="3">
        <v>786032</v>
      </c>
      <c r="AA55" s="3">
        <v>366018</v>
      </c>
      <c r="AB55" s="3">
        <v>1120512</v>
      </c>
      <c r="AC55" s="3">
        <v>119648</v>
      </c>
      <c r="AD55" s="3">
        <v>0</v>
      </c>
      <c r="AE55" s="3">
        <v>-92622</v>
      </c>
      <c r="AF55" s="3">
        <v>-359522</v>
      </c>
      <c r="AG55" s="3">
        <v>12101</v>
      </c>
      <c r="AH55" s="3">
        <v>0</v>
      </c>
      <c r="AI55" s="3">
        <v>134778</v>
      </c>
      <c r="AJ55" s="3">
        <v>30876</v>
      </c>
      <c r="AK55" s="3">
        <v>-127113</v>
      </c>
      <c r="AL55" s="3">
        <v>184176</v>
      </c>
      <c r="AM55" s="3">
        <v>-193128</v>
      </c>
      <c r="AN55" s="3">
        <v>430826</v>
      </c>
      <c r="AO55" s="3">
        <v>193128</v>
      </c>
      <c r="AP55" s="3">
        <v>976371</v>
      </c>
      <c r="AQ55" s="3">
        <v>95694</v>
      </c>
      <c r="AR55" s="3">
        <v>-976371</v>
      </c>
      <c r="AS55" s="3">
        <v>1339194</v>
      </c>
      <c r="AT55" s="3">
        <v>120871</v>
      </c>
    </row>
    <row r="56" spans="1:46" ht="15.75" customHeight="1">
      <c r="A56" s="2">
        <v>44013</v>
      </c>
      <c r="B56" s="3">
        <v>232698</v>
      </c>
      <c r="C56" s="3">
        <v>-209941</v>
      </c>
      <c r="D56" s="3">
        <v>-189850</v>
      </c>
      <c r="E56" s="3">
        <v>-111776</v>
      </c>
      <c r="F56" s="3">
        <v>-44030</v>
      </c>
      <c r="G56" s="3">
        <v>121037</v>
      </c>
      <c r="H56" s="3">
        <v>-278020</v>
      </c>
      <c r="I56" s="3">
        <v>425314</v>
      </c>
      <c r="J56" s="3">
        <v>189850</v>
      </c>
      <c r="K56" s="3">
        <v>-151114</v>
      </c>
      <c r="L56" s="3">
        <v>0</v>
      </c>
      <c r="M56" s="3">
        <v>278020</v>
      </c>
      <c r="N56" s="3">
        <v>-798566</v>
      </c>
      <c r="O56" s="3">
        <v>-549090</v>
      </c>
      <c r="P56" s="3">
        <v>-1194138</v>
      </c>
      <c r="Q56" s="3">
        <v>-222567</v>
      </c>
      <c r="R56" s="3">
        <v>-748011</v>
      </c>
      <c r="S56" s="3">
        <v>-664190</v>
      </c>
      <c r="T56" s="3">
        <v>798566</v>
      </c>
      <c r="U56" s="3">
        <v>-329507</v>
      </c>
      <c r="V56" s="3">
        <v>-60968</v>
      </c>
      <c r="W56" s="3">
        <v>-1740550</v>
      </c>
      <c r="X56" s="3">
        <v>-232698</v>
      </c>
      <c r="Y56" s="3">
        <v>996002</v>
      </c>
      <c r="Z56" s="3">
        <v>329507</v>
      </c>
      <c r="AA56" s="3">
        <v>-425314</v>
      </c>
      <c r="AB56" s="3">
        <v>549090</v>
      </c>
      <c r="AC56" s="3">
        <v>111776</v>
      </c>
      <c r="AD56" s="3">
        <v>0</v>
      </c>
      <c r="AE56" s="3">
        <v>-121037</v>
      </c>
      <c r="AF56" s="3">
        <v>-996002</v>
      </c>
      <c r="AG56" s="3">
        <v>44030</v>
      </c>
      <c r="AH56" s="3">
        <v>0</v>
      </c>
      <c r="AI56" s="3">
        <v>209941</v>
      </c>
      <c r="AJ56" s="3">
        <v>151114</v>
      </c>
      <c r="AK56" s="3">
        <v>1194138</v>
      </c>
      <c r="AL56" s="3">
        <v>7597</v>
      </c>
      <c r="AM56" s="3">
        <v>-299625</v>
      </c>
      <c r="AN56" s="3">
        <v>664190</v>
      </c>
      <c r="AO56" s="3">
        <v>299625</v>
      </c>
      <c r="AP56" s="3">
        <v>1192864</v>
      </c>
      <c r="AQ56" s="3">
        <v>748011</v>
      </c>
      <c r="AR56" s="3">
        <v>-1192864</v>
      </c>
      <c r="AS56" s="3">
        <v>1740550</v>
      </c>
      <c r="AT56" s="3">
        <v>222567</v>
      </c>
    </row>
    <row r="57" spans="1:46" ht="15.75" customHeight="1">
      <c r="A57" s="2">
        <v>44044</v>
      </c>
      <c r="B57" s="3">
        <v>-662766</v>
      </c>
      <c r="C57" s="3">
        <v>-362776</v>
      </c>
      <c r="D57" s="3">
        <v>-331592</v>
      </c>
      <c r="E57" s="3">
        <v>-67124</v>
      </c>
      <c r="F57" s="3">
        <v>3778</v>
      </c>
      <c r="G57" s="3">
        <v>86630</v>
      </c>
      <c r="H57" s="3">
        <v>-288190</v>
      </c>
      <c r="I57" s="3">
        <v>-167815</v>
      </c>
      <c r="J57" s="3">
        <v>331592</v>
      </c>
      <c r="K57" s="3">
        <v>-627885</v>
      </c>
      <c r="L57" s="3">
        <v>0</v>
      </c>
      <c r="M57" s="3">
        <v>288190</v>
      </c>
      <c r="N57" s="3">
        <v>144892</v>
      </c>
      <c r="O57" s="3">
        <v>-421754</v>
      </c>
      <c r="P57" s="3">
        <v>-467020</v>
      </c>
      <c r="Q57" s="3">
        <v>42005</v>
      </c>
      <c r="R57" s="3">
        <v>-243662</v>
      </c>
      <c r="S57" s="3">
        <v>-820328</v>
      </c>
      <c r="T57" s="3">
        <v>-144892</v>
      </c>
      <c r="U57" s="3">
        <v>-55389</v>
      </c>
      <c r="V57" s="3">
        <v>-28642</v>
      </c>
      <c r="W57" s="3">
        <v>-1595361</v>
      </c>
      <c r="X57" s="3">
        <v>662766</v>
      </c>
      <c r="Y57" s="3">
        <v>602037</v>
      </c>
      <c r="Z57" s="3">
        <v>55389</v>
      </c>
      <c r="AA57" s="3">
        <v>167815</v>
      </c>
      <c r="AB57" s="3">
        <v>421754</v>
      </c>
      <c r="AC57" s="3">
        <v>67124</v>
      </c>
      <c r="AD57" s="3">
        <v>0</v>
      </c>
      <c r="AE57" s="3">
        <v>-86630</v>
      </c>
      <c r="AF57" s="3">
        <v>-602037</v>
      </c>
      <c r="AG57" s="3">
        <v>-3778</v>
      </c>
      <c r="AH57" s="3">
        <v>0</v>
      </c>
      <c r="AI57" s="3">
        <v>362776</v>
      </c>
      <c r="AJ57" s="3">
        <v>627885</v>
      </c>
      <c r="AK57" s="3">
        <v>467020</v>
      </c>
      <c r="AL57" s="3">
        <v>174048</v>
      </c>
      <c r="AM57" s="3">
        <v>-446537</v>
      </c>
      <c r="AN57" s="3">
        <v>820328</v>
      </c>
      <c r="AO57" s="3">
        <v>446537</v>
      </c>
      <c r="AP57" s="3">
        <v>1254025</v>
      </c>
      <c r="AQ57" s="3">
        <v>243662</v>
      </c>
      <c r="AR57" s="3">
        <v>-1254025</v>
      </c>
      <c r="AS57" s="3">
        <v>1595361</v>
      </c>
      <c r="AT57" s="3">
        <v>-42005</v>
      </c>
    </row>
    <row r="58" spans="1:46" ht="15.75" customHeight="1">
      <c r="A58" s="2">
        <v>44075</v>
      </c>
      <c r="B58" s="3">
        <v>-180935</v>
      </c>
      <c r="C58" s="3">
        <v>-301854</v>
      </c>
      <c r="D58" s="3">
        <v>-281879</v>
      </c>
      <c r="E58" s="3">
        <v>-107514</v>
      </c>
      <c r="F58" s="3">
        <v>7806</v>
      </c>
      <c r="G58" s="3">
        <v>59579</v>
      </c>
      <c r="H58" s="3">
        <v>-299023</v>
      </c>
      <c r="I58" s="3">
        <v>258358</v>
      </c>
      <c r="J58" s="3">
        <v>281879</v>
      </c>
      <c r="K58" s="3">
        <v>-746871</v>
      </c>
      <c r="L58" s="3">
        <v>1461</v>
      </c>
      <c r="M58" s="3">
        <v>299023</v>
      </c>
      <c r="N58" s="3">
        <v>-436908</v>
      </c>
      <c r="O58" s="3">
        <v>265885</v>
      </c>
      <c r="P58" s="3">
        <v>21064</v>
      </c>
      <c r="Q58" s="3">
        <v>-114102</v>
      </c>
      <c r="R58" s="3">
        <v>-605239</v>
      </c>
      <c r="S58" s="3">
        <v>-793085</v>
      </c>
      <c r="T58" s="3">
        <v>436908</v>
      </c>
      <c r="U58" s="3">
        <v>750844</v>
      </c>
      <c r="V58" s="3">
        <v>-20868</v>
      </c>
      <c r="W58" s="3">
        <v>-1308116</v>
      </c>
      <c r="X58" s="3">
        <v>180935</v>
      </c>
      <c r="Y58" s="3">
        <v>580820</v>
      </c>
      <c r="Z58" s="3">
        <v>-750844</v>
      </c>
      <c r="AA58" s="3">
        <v>-258358</v>
      </c>
      <c r="AB58" s="3">
        <v>-265885</v>
      </c>
      <c r="AC58" s="3">
        <v>107514</v>
      </c>
      <c r="AD58" s="3">
        <v>0</v>
      </c>
      <c r="AE58" s="3">
        <v>-59579</v>
      </c>
      <c r="AF58" s="3">
        <v>-580820</v>
      </c>
      <c r="AG58" s="3">
        <v>-7806</v>
      </c>
      <c r="AH58" s="3">
        <v>0</v>
      </c>
      <c r="AI58" s="3">
        <v>301854</v>
      </c>
      <c r="AJ58" s="3">
        <v>746871</v>
      </c>
      <c r="AK58" s="3">
        <v>-21064</v>
      </c>
      <c r="AL58" s="3">
        <v>-58013</v>
      </c>
      <c r="AM58" s="3">
        <v>-460153</v>
      </c>
      <c r="AN58" s="3">
        <v>793085</v>
      </c>
      <c r="AO58" s="3">
        <v>460153</v>
      </c>
      <c r="AP58" s="3">
        <v>1228584</v>
      </c>
      <c r="AQ58" s="3">
        <v>605239</v>
      </c>
      <c r="AR58" s="3">
        <v>-1228584</v>
      </c>
      <c r="AS58" s="3">
        <v>1308116</v>
      </c>
      <c r="AT58" s="3">
        <v>114102</v>
      </c>
    </row>
    <row r="59" spans="1:46" ht="15.75" customHeight="1">
      <c r="A59" s="2">
        <v>44105</v>
      </c>
      <c r="B59" s="3">
        <v>-914841</v>
      </c>
      <c r="C59" s="3">
        <v>-512528</v>
      </c>
      <c r="D59" s="3">
        <v>-469314.5</v>
      </c>
      <c r="E59" s="3">
        <v>-51699.5</v>
      </c>
      <c r="F59" s="3">
        <v>46964.5</v>
      </c>
      <c r="G59" s="3">
        <v>101087.5</v>
      </c>
      <c r="H59" s="3">
        <v>-759901</v>
      </c>
      <c r="I59" s="3">
        <v>98967</v>
      </c>
      <c r="J59" s="3">
        <v>469314.5</v>
      </c>
      <c r="K59" s="3">
        <v>-981753.5</v>
      </c>
      <c r="L59" s="3">
        <v>5334</v>
      </c>
      <c r="M59" s="3">
        <v>759901</v>
      </c>
      <c r="N59" s="3">
        <v>-412768.5</v>
      </c>
      <c r="O59" s="3">
        <v>-208189</v>
      </c>
      <c r="P59" s="3">
        <v>902409</v>
      </c>
      <c r="Q59" s="3">
        <v>-280879.5</v>
      </c>
      <c r="R59" s="3">
        <v>-388150</v>
      </c>
      <c r="S59" s="3">
        <v>-785968</v>
      </c>
      <c r="T59" s="3">
        <v>412768.5</v>
      </c>
      <c r="U59" s="3">
        <v>81858</v>
      </c>
      <c r="V59" s="3">
        <v>-25938</v>
      </c>
      <c r="W59" s="3">
        <v>-1624349.5</v>
      </c>
      <c r="X59" s="3">
        <v>914841</v>
      </c>
      <c r="Y59" s="3">
        <v>1358369</v>
      </c>
      <c r="Z59" s="3">
        <v>-81858</v>
      </c>
      <c r="AA59" s="3">
        <v>-98967</v>
      </c>
      <c r="AB59" s="3">
        <v>208189</v>
      </c>
      <c r="AC59" s="3">
        <v>51699.5</v>
      </c>
      <c r="AD59" s="3">
        <v>0</v>
      </c>
      <c r="AE59" s="3">
        <v>-101087.5</v>
      </c>
      <c r="AF59" s="3">
        <v>-1358369</v>
      </c>
      <c r="AG59" s="3">
        <v>-46964.5</v>
      </c>
      <c r="AH59" s="3">
        <v>0</v>
      </c>
      <c r="AI59" s="3">
        <v>512528</v>
      </c>
      <c r="AJ59" s="3">
        <v>981753.5</v>
      </c>
      <c r="AK59" s="3">
        <v>-902409</v>
      </c>
      <c r="AL59" s="3">
        <v>4</v>
      </c>
      <c r="AM59" s="3">
        <v>-505393</v>
      </c>
      <c r="AN59" s="3">
        <v>785968</v>
      </c>
      <c r="AO59" s="3">
        <v>505393</v>
      </c>
      <c r="AP59" s="3">
        <v>1359247</v>
      </c>
      <c r="AQ59" s="3">
        <v>388150</v>
      </c>
      <c r="AR59" s="3">
        <v>-1359247</v>
      </c>
      <c r="AS59" s="3">
        <v>1624349.5</v>
      </c>
      <c r="AT59" s="3">
        <v>280879.5</v>
      </c>
    </row>
    <row r="60" spans="1:46" ht="15.75" customHeight="1">
      <c r="A60" s="2">
        <v>44136</v>
      </c>
      <c r="B60" s="3">
        <v>-996753</v>
      </c>
      <c r="C60" s="3">
        <v>-409748</v>
      </c>
      <c r="D60" s="3">
        <v>-498464</v>
      </c>
      <c r="E60" s="3">
        <v>-81225</v>
      </c>
      <c r="F60" s="3">
        <v>38935</v>
      </c>
      <c r="G60" s="3">
        <v>102114</v>
      </c>
      <c r="H60" s="3">
        <v>-1103265</v>
      </c>
      <c r="I60" s="3">
        <v>64464</v>
      </c>
      <c r="J60" s="3">
        <v>498464</v>
      </c>
      <c r="K60" s="3">
        <v>-464913</v>
      </c>
      <c r="L60" s="3">
        <v>-95108</v>
      </c>
      <c r="M60" s="3">
        <v>1103265</v>
      </c>
      <c r="N60" s="3">
        <v>-204210</v>
      </c>
      <c r="O60" s="3">
        <v>-1010215</v>
      </c>
      <c r="P60" s="3">
        <v>470497</v>
      </c>
      <c r="Q60" s="3">
        <v>-100146</v>
      </c>
      <c r="R60" s="3">
        <v>-87223</v>
      </c>
      <c r="S60" s="3">
        <v>-808062</v>
      </c>
      <c r="T60" s="3">
        <v>204210</v>
      </c>
      <c r="U60" s="3">
        <v>-416675</v>
      </c>
      <c r="V60" s="3">
        <v>-21851</v>
      </c>
      <c r="W60" s="3">
        <v>-1373572</v>
      </c>
      <c r="X60" s="3">
        <v>996753</v>
      </c>
      <c r="Y60" s="3">
        <v>1578162</v>
      </c>
      <c r="Z60" s="3">
        <v>416675</v>
      </c>
      <c r="AA60" s="3">
        <v>-64464</v>
      </c>
      <c r="AB60" s="3">
        <v>1010215</v>
      </c>
      <c r="AC60" s="3">
        <v>81225</v>
      </c>
      <c r="AD60" s="3">
        <v>0</v>
      </c>
      <c r="AE60" s="3">
        <v>-102114</v>
      </c>
      <c r="AF60" s="3">
        <v>-1578162</v>
      </c>
      <c r="AG60" s="3">
        <v>-38935</v>
      </c>
      <c r="AH60" s="3">
        <v>0</v>
      </c>
      <c r="AI60" s="3">
        <v>409748</v>
      </c>
      <c r="AJ60" s="3">
        <v>464913</v>
      </c>
      <c r="AK60" s="3">
        <v>-470497</v>
      </c>
      <c r="AL60" s="3">
        <v>228</v>
      </c>
      <c r="AM60" s="3">
        <v>-348268</v>
      </c>
      <c r="AN60" s="3">
        <v>808062</v>
      </c>
      <c r="AO60" s="3">
        <v>348268</v>
      </c>
      <c r="AP60" s="3">
        <v>242254</v>
      </c>
      <c r="AQ60" s="3">
        <v>87223</v>
      </c>
      <c r="AR60" s="3">
        <v>-242254</v>
      </c>
      <c r="AS60" s="3">
        <v>1373572</v>
      </c>
      <c r="AT60" s="3">
        <v>100146</v>
      </c>
    </row>
    <row r="61" spans="1:46" ht="15.75" customHeight="1">
      <c r="A61" s="2">
        <v>44166</v>
      </c>
      <c r="B61" s="3">
        <v>-917858</v>
      </c>
      <c r="C61" s="3">
        <v>-108892</v>
      </c>
      <c r="D61" s="3">
        <v>-519832</v>
      </c>
      <c r="E61" s="3">
        <v>-72958</v>
      </c>
      <c r="F61" s="3">
        <v>-30963</v>
      </c>
      <c r="G61" s="3">
        <v>93254</v>
      </c>
      <c r="H61" s="3">
        <v>-1123362</v>
      </c>
      <c r="I61" s="3">
        <v>358205</v>
      </c>
      <c r="J61" s="3">
        <v>519832</v>
      </c>
      <c r="K61" s="3">
        <v>-582558</v>
      </c>
      <c r="L61" s="3">
        <v>-117044</v>
      </c>
      <c r="M61" s="3">
        <v>1123362</v>
      </c>
      <c r="N61" s="3">
        <v>-760715</v>
      </c>
      <c r="O61" s="3">
        <v>-448982</v>
      </c>
      <c r="P61" s="3">
        <v>363425</v>
      </c>
      <c r="Q61" s="3">
        <v>-233788</v>
      </c>
      <c r="R61" s="3">
        <v>-341621</v>
      </c>
      <c r="S61" s="3">
        <v>-913133</v>
      </c>
      <c r="T61" s="3">
        <v>760715</v>
      </c>
      <c r="U61" s="3">
        <v>592413</v>
      </c>
      <c r="V61" s="3">
        <v>-37021</v>
      </c>
      <c r="W61" s="3">
        <v>-1489536</v>
      </c>
      <c r="X61" s="3">
        <v>917858</v>
      </c>
      <c r="Y61" s="3">
        <v>1220104</v>
      </c>
      <c r="Z61" s="3">
        <v>-592413</v>
      </c>
      <c r="AA61" s="3">
        <v>-358205</v>
      </c>
      <c r="AB61" s="3">
        <v>448982</v>
      </c>
      <c r="AC61" s="3">
        <v>72958</v>
      </c>
      <c r="AD61" s="3">
        <v>0</v>
      </c>
      <c r="AE61" s="3">
        <v>-93254</v>
      </c>
      <c r="AF61" s="3">
        <v>-1220104</v>
      </c>
      <c r="AG61" s="3">
        <v>30963</v>
      </c>
      <c r="AH61" s="3">
        <v>0</v>
      </c>
      <c r="AI61" s="3">
        <v>108892</v>
      </c>
      <c r="AJ61" s="3">
        <v>582558</v>
      </c>
      <c r="AK61" s="3">
        <v>-363425</v>
      </c>
      <c r="AL61" s="3">
        <v>151</v>
      </c>
      <c r="AM61" s="3">
        <v>-461234</v>
      </c>
      <c r="AN61" s="3">
        <v>913133</v>
      </c>
      <c r="AO61" s="3">
        <v>461234</v>
      </c>
      <c r="AP61" s="3">
        <v>1090044</v>
      </c>
      <c r="AQ61" s="3">
        <v>341621</v>
      </c>
      <c r="AR61" s="3">
        <v>-1090044</v>
      </c>
      <c r="AS61" s="3">
        <v>1489536</v>
      </c>
      <c r="AT61" s="3">
        <v>233788</v>
      </c>
    </row>
    <row r="62" spans="1:46" ht="15.75" customHeight="1"/>
    <row r="63" spans="1:46" ht="15.75" customHeight="1"/>
    <row r="64" spans="1:4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200-000000000000}"/>
    <hyperlink ref="C1" r:id="rId2" xr:uid="{00000000-0004-0000-0200-000001000000}"/>
    <hyperlink ref="D1" r:id="rId3" xr:uid="{00000000-0004-0000-0200-000002000000}"/>
    <hyperlink ref="E1" r:id="rId4" xr:uid="{00000000-0004-0000-0200-000003000000}"/>
    <hyperlink ref="G1" r:id="rId5" xr:uid="{00000000-0004-0000-0200-000004000000}"/>
    <hyperlink ref="H1" r:id="rId6" xr:uid="{00000000-0004-0000-0200-000005000000}"/>
    <hyperlink ref="I1" r:id="rId7" xr:uid="{00000000-0004-0000-0200-000006000000}"/>
    <hyperlink ref="J1" r:id="rId8" xr:uid="{00000000-0004-0000-0200-000007000000}"/>
    <hyperlink ref="K1" r:id="rId9" xr:uid="{00000000-0004-0000-0200-000008000000}"/>
    <hyperlink ref="L1" r:id="rId10" xr:uid="{00000000-0004-0000-0200-000009000000}"/>
    <hyperlink ref="M1" r:id="rId11" xr:uid="{00000000-0004-0000-0200-00000A000000}"/>
    <hyperlink ref="N1" r:id="rId12" xr:uid="{00000000-0004-0000-0200-00000B000000}"/>
    <hyperlink ref="O1" r:id="rId13" xr:uid="{00000000-0004-0000-0200-00000C000000}"/>
    <hyperlink ref="P1" r:id="rId14" xr:uid="{00000000-0004-0000-0200-00000D000000}"/>
    <hyperlink ref="Q1" r:id="rId15" xr:uid="{00000000-0004-0000-0200-00000E000000}"/>
    <hyperlink ref="R1" r:id="rId16" xr:uid="{00000000-0004-0000-0200-00000F000000}"/>
    <hyperlink ref="S1" r:id="rId17" xr:uid="{00000000-0004-0000-0200-000010000000}"/>
    <hyperlink ref="T1" r:id="rId18" xr:uid="{00000000-0004-0000-0200-000011000000}"/>
    <hyperlink ref="U1" r:id="rId19" xr:uid="{00000000-0004-0000-0200-000012000000}"/>
    <hyperlink ref="V1" r:id="rId20" xr:uid="{00000000-0004-0000-0200-000013000000}"/>
    <hyperlink ref="W1" r:id="rId21" xr:uid="{00000000-0004-0000-0200-000014000000}"/>
    <hyperlink ref="X1" r:id="rId22" xr:uid="{00000000-0004-0000-0200-000015000000}"/>
    <hyperlink ref="Y1" r:id="rId23" xr:uid="{00000000-0004-0000-0200-000016000000}"/>
    <hyperlink ref="Z1" r:id="rId24" xr:uid="{00000000-0004-0000-0200-000017000000}"/>
    <hyperlink ref="AA1" r:id="rId25" xr:uid="{00000000-0004-0000-0200-000018000000}"/>
    <hyperlink ref="AB1" r:id="rId26" xr:uid="{00000000-0004-0000-0200-000019000000}"/>
    <hyperlink ref="AC1" r:id="rId27" xr:uid="{00000000-0004-0000-0200-00001A000000}"/>
    <hyperlink ref="AE1" r:id="rId28" xr:uid="{00000000-0004-0000-0200-00001B000000}"/>
    <hyperlink ref="AF1" r:id="rId29" xr:uid="{00000000-0004-0000-0200-00001C000000}"/>
    <hyperlink ref="AG1" r:id="rId30" xr:uid="{00000000-0004-0000-0200-00001D000000}"/>
    <hyperlink ref="AH1" r:id="rId31" xr:uid="{00000000-0004-0000-0200-00001E000000}"/>
    <hyperlink ref="AI1" r:id="rId32" xr:uid="{00000000-0004-0000-0200-00001F000000}"/>
    <hyperlink ref="AJ1" r:id="rId33" xr:uid="{00000000-0004-0000-0200-000020000000}"/>
    <hyperlink ref="AK1" r:id="rId34" xr:uid="{00000000-0004-0000-0200-000021000000}"/>
    <hyperlink ref="AL1" r:id="rId35" xr:uid="{00000000-0004-0000-0200-000022000000}"/>
    <hyperlink ref="AM1" r:id="rId36" xr:uid="{00000000-0004-0000-0200-000023000000}"/>
    <hyperlink ref="AN1" r:id="rId37" xr:uid="{00000000-0004-0000-0200-000024000000}"/>
    <hyperlink ref="AO1" r:id="rId38" xr:uid="{00000000-0004-0000-0200-000025000000}"/>
    <hyperlink ref="AP1" r:id="rId39" xr:uid="{00000000-0004-0000-0200-000026000000}"/>
    <hyperlink ref="AQ1" r:id="rId40" xr:uid="{00000000-0004-0000-0200-000027000000}"/>
    <hyperlink ref="AR1" r:id="rId41" xr:uid="{00000000-0004-0000-0200-000028000000}"/>
    <hyperlink ref="AS1" r:id="rId42" xr:uid="{00000000-0004-0000-0200-000029000000}"/>
    <hyperlink ref="AT1" r:id="rId43" xr:uid="{00000000-0004-0000-0200-00002A000000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  <outlinePr summaryBelow="0" summaryRight="0"/>
  </sheetPr>
  <dimension ref="A1:AT1000"/>
  <sheetViews>
    <sheetView topLeftCell="I15" workbookViewId="0">
      <selection activeCell="I15" sqref="I15"/>
    </sheetView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6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spans="1:46" ht="15.75" customHeight="1">
      <c r="A2" s="2">
        <v>42370</v>
      </c>
      <c r="B2" s="1">
        <f>IF(Interconnector_Flow!B2&gt;0, 0, -Interconnector_Flow!B2)</f>
        <v>1155484</v>
      </c>
      <c r="C2" s="1">
        <f>IF(Interconnector_Flow!C2&gt;0, 0, -Interconnector_Flow!C2)</f>
        <v>701127</v>
      </c>
      <c r="D2" s="1">
        <f>IF(Interconnector_Flow!D2&gt;0, 0, -Interconnector_Flow!D2)</f>
        <v>0</v>
      </c>
      <c r="E2" s="1">
        <f>IF(Interconnector_Flow!E2&gt;0, 0, -Interconnector_Flow!E2)</f>
        <v>0</v>
      </c>
      <c r="F2" s="1">
        <f>IF(Interconnector_Flow!F2&gt;0, 0, -Interconnector_Flow!F2)</f>
        <v>17064</v>
      </c>
      <c r="G2" s="1">
        <f>IF(Interconnector_Flow!G2&gt;0, 0, -Interconnector_Flow!G2)</f>
        <v>0</v>
      </c>
      <c r="H2" s="1">
        <f>IF(Interconnector_Flow!H2&gt;0, 0, -Interconnector_Flow!H2)</f>
        <v>1987098</v>
      </c>
      <c r="I2" s="1">
        <f>IF(Interconnector_Flow!I2&gt;0, 0, -Interconnector_Flow!I2)</f>
        <v>0</v>
      </c>
      <c r="J2" s="1">
        <f>IF(Interconnector_Flow!J2&gt;0, 0, -Interconnector_Flow!J2)</f>
        <v>0</v>
      </c>
      <c r="K2" s="1">
        <f>IF(Interconnector_Flow!K2&gt;0, 0, -Interconnector_Flow!K2)</f>
        <v>476154</v>
      </c>
      <c r="L2" s="1">
        <f>IF(Interconnector_Flow!L2&gt;0, 0, -Interconnector_Flow!L2)</f>
        <v>0</v>
      </c>
      <c r="M2" s="1">
        <f>IF(Interconnector_Flow!M2&gt;0, 0, -Interconnector_Flow!M2)</f>
        <v>0</v>
      </c>
      <c r="N2" s="1">
        <f>IF(Interconnector_Flow!N2&gt;0, 0, -Interconnector_Flow!N2)</f>
        <v>0</v>
      </c>
      <c r="O2" s="1">
        <f>IF(Interconnector_Flow!O2&gt;0, 0, -Interconnector_Flow!O2)</f>
        <v>1301236</v>
      </c>
      <c r="P2" s="1">
        <f>IF(Interconnector_Flow!P2&gt;0, 0, -Interconnector_Flow!P2)</f>
        <v>0</v>
      </c>
      <c r="Q2" s="1">
        <f>IF(Interconnector_Flow!Q2&gt;0, 0, -Interconnector_Flow!Q2)</f>
        <v>63554</v>
      </c>
      <c r="R2" s="1">
        <f>IF(Interconnector_Flow!R2&gt;0, 0, -Interconnector_Flow!R2)</f>
        <v>0</v>
      </c>
      <c r="S2" s="1">
        <f>IF(Interconnector_Flow!S2&gt;0, 0, -Interconnector_Flow!S2)</f>
        <v>216349</v>
      </c>
      <c r="T2" s="1">
        <f>IF(Interconnector_Flow!T2&gt;0, 0, -Interconnector_Flow!T2)</f>
        <v>194427</v>
      </c>
      <c r="U2" s="1">
        <f>IF(Interconnector_Flow!U2&gt;0, 0, -Interconnector_Flow!U2)</f>
        <v>383097</v>
      </c>
      <c r="V2" s="1">
        <f>IF(Interconnector_Flow!V2&gt;0, 0, -Interconnector_Flow!V2)</f>
        <v>0</v>
      </c>
      <c r="W2" s="1">
        <f>IF(Interconnector_Flow!W2&gt;0, 0, -Interconnector_Flow!W2)</f>
        <v>1679066</v>
      </c>
      <c r="X2" s="1">
        <f>IF(Interconnector_Flow!X2&gt;0, 0, -Interconnector_Flow!X2)</f>
        <v>0</v>
      </c>
      <c r="Y2" s="1">
        <f>IF(Interconnector_Flow!Y2&gt;0, 0, -Interconnector_Flow!Y2)</f>
        <v>0</v>
      </c>
      <c r="Z2" s="1">
        <f>IF(Interconnector_Flow!Z2&gt;0, 0, -Interconnector_Flow!Z2)</f>
        <v>0</v>
      </c>
      <c r="AA2" s="1">
        <f>IF(Interconnector_Flow!AA2&gt;0, 0, -Interconnector_Flow!AA2)</f>
        <v>467248</v>
      </c>
      <c r="AB2" s="1">
        <f>IF(Interconnector_Flow!AB2&gt;0, 0, -Interconnector_Flow!AB2)</f>
        <v>0</v>
      </c>
      <c r="AC2" s="1">
        <f>IF(Interconnector_Flow!AC2&gt;0, 0, -Interconnector_Flow!AC2)</f>
        <v>33052</v>
      </c>
      <c r="AD2" s="1">
        <f>IF(Interconnector_Flow!AD2&gt;0, 0, -Interconnector_Flow!AD2)</f>
        <v>0</v>
      </c>
      <c r="AE2" s="1">
        <f>IF(Interconnector_Flow!AE2&gt;0, 0, -Interconnector_Flow!AE2)</f>
        <v>72008</v>
      </c>
      <c r="AF2" s="1">
        <f>IF(Interconnector_Flow!AF2&gt;0, 0, -Interconnector_Flow!AF2)</f>
        <v>1355455</v>
      </c>
      <c r="AG2" s="1">
        <f>IF(Interconnector_Flow!AG2&gt;0, 0, -Interconnector_Flow!AG2)</f>
        <v>0</v>
      </c>
      <c r="AH2" s="1">
        <f>IF(Interconnector_Flow!AH2&gt;0, 0, -Interconnector_Flow!AH2)</f>
        <v>0</v>
      </c>
      <c r="AI2" s="1">
        <f>IF(Interconnector_Flow!AI2&gt;0, 0, -Interconnector_Flow!AI2)</f>
        <v>0</v>
      </c>
      <c r="AJ2" s="1">
        <f>IF(Interconnector_Flow!AJ2&gt;0, 0, -Interconnector_Flow!AJ2)</f>
        <v>0</v>
      </c>
      <c r="AK2" s="1">
        <f>IF(Interconnector_Flow!AK2&gt;0, 0, -Interconnector_Flow!AK2)</f>
        <v>1314716</v>
      </c>
      <c r="AL2" s="1">
        <f>IF(Interconnector_Flow!AL2&gt;0, 0, -Interconnector_Flow!AL2)</f>
        <v>0</v>
      </c>
      <c r="AM2" s="1">
        <f>IF(Interconnector_Flow!AM2&gt;0, 0, -Interconnector_Flow!AM2)</f>
        <v>361630</v>
      </c>
      <c r="AN2" s="1">
        <f>IF(Interconnector_Flow!AN2&gt;0, 0, -Interconnector_Flow!AN2)</f>
        <v>0</v>
      </c>
      <c r="AO2" s="1">
        <f>IF(Interconnector_Flow!AO2&gt;0, 0, -Interconnector_Flow!AO2)</f>
        <v>0</v>
      </c>
      <c r="AP2" s="1">
        <f>IF(Interconnector_Flow!AP2&gt;0, 0, -Interconnector_Flow!AP2)</f>
        <v>0</v>
      </c>
      <c r="AQ2" s="1">
        <f>IF(Interconnector_Flow!AQ2&gt;0, 0, -Interconnector_Flow!AQ2)</f>
        <v>496290</v>
      </c>
      <c r="AR2" s="1">
        <f>IF(Interconnector_Flow!AR2&gt;0, 0, -Interconnector_Flow!AR2)</f>
        <v>701360</v>
      </c>
      <c r="AS2" s="1">
        <f>IF(Interconnector_Flow!AS2&gt;0, 0, -Interconnector_Flow!AS2)</f>
        <v>0</v>
      </c>
      <c r="AT2" s="1">
        <f>IF(Interconnector_Flow!AT2&gt;0, 0, -Interconnector_Flow!AT2)</f>
        <v>0</v>
      </c>
    </row>
    <row r="3" spans="1:46" ht="15.75" customHeight="1">
      <c r="A3" s="2">
        <v>42401</v>
      </c>
      <c r="B3" s="1">
        <f>IF(Interconnector_Flow!B3&gt;0, 0, -Interconnector_Flow!B3)</f>
        <v>1355163</v>
      </c>
      <c r="C3" s="1">
        <f>IF(Interconnector_Flow!C3&gt;0, 0, -Interconnector_Flow!C3)</f>
        <v>700417</v>
      </c>
      <c r="D3" s="1">
        <f>IF(Interconnector_Flow!D3&gt;0, 0, -Interconnector_Flow!D3)</f>
        <v>0</v>
      </c>
      <c r="E3" s="1">
        <f>IF(Interconnector_Flow!E3&gt;0, 0, -Interconnector_Flow!E3)</f>
        <v>0</v>
      </c>
      <c r="F3" s="1">
        <f>IF(Interconnector_Flow!F3&gt;0, 0, -Interconnector_Flow!F3)</f>
        <v>2051</v>
      </c>
      <c r="G3" s="1">
        <f>IF(Interconnector_Flow!G3&gt;0, 0, -Interconnector_Flow!G3)</f>
        <v>0</v>
      </c>
      <c r="H3" s="1">
        <f>IF(Interconnector_Flow!H3&gt;0, 0, -Interconnector_Flow!H3)</f>
        <v>1249970</v>
      </c>
      <c r="I3" s="1">
        <f>IF(Interconnector_Flow!I3&gt;0, 0, -Interconnector_Flow!I3)</f>
        <v>0</v>
      </c>
      <c r="J3" s="1">
        <f>IF(Interconnector_Flow!J3&gt;0, 0, -Interconnector_Flow!J3)</f>
        <v>0</v>
      </c>
      <c r="K3" s="1">
        <f>IF(Interconnector_Flow!K3&gt;0, 0, -Interconnector_Flow!K3)</f>
        <v>481268</v>
      </c>
      <c r="L3" s="1">
        <f>IF(Interconnector_Flow!L3&gt;0, 0, -Interconnector_Flow!L3)</f>
        <v>0</v>
      </c>
      <c r="M3" s="1">
        <f>IF(Interconnector_Flow!M3&gt;0, 0, -Interconnector_Flow!M3)</f>
        <v>0</v>
      </c>
      <c r="N3" s="1">
        <f>IF(Interconnector_Flow!N3&gt;0, 0, -Interconnector_Flow!N3)</f>
        <v>0</v>
      </c>
      <c r="O3" s="1">
        <f>IF(Interconnector_Flow!O3&gt;0, 0, -Interconnector_Flow!O3)</f>
        <v>567005</v>
      </c>
      <c r="P3" s="1">
        <f>IF(Interconnector_Flow!P3&gt;0, 0, -Interconnector_Flow!P3)</f>
        <v>0</v>
      </c>
      <c r="Q3" s="1">
        <f>IF(Interconnector_Flow!Q3&gt;0, 0, -Interconnector_Flow!Q3)</f>
        <v>182955</v>
      </c>
      <c r="R3" s="1">
        <f>IF(Interconnector_Flow!R3&gt;0, 0, -Interconnector_Flow!R3)</f>
        <v>0</v>
      </c>
      <c r="S3" s="1">
        <f>IF(Interconnector_Flow!S3&gt;0, 0, -Interconnector_Flow!S3)</f>
        <v>283855</v>
      </c>
      <c r="T3" s="1">
        <f>IF(Interconnector_Flow!T3&gt;0, 0, -Interconnector_Flow!T3)</f>
        <v>138149</v>
      </c>
      <c r="U3" s="1">
        <f>IF(Interconnector_Flow!U3&gt;0, 0, -Interconnector_Flow!U3)</f>
        <v>377511</v>
      </c>
      <c r="V3" s="1">
        <f>IF(Interconnector_Flow!V3&gt;0, 0, -Interconnector_Flow!V3)</f>
        <v>0</v>
      </c>
      <c r="W3" s="1">
        <f>IF(Interconnector_Flow!W3&gt;0, 0, -Interconnector_Flow!W3)</f>
        <v>1616456</v>
      </c>
      <c r="X3" s="1">
        <f>IF(Interconnector_Flow!X3&gt;0, 0, -Interconnector_Flow!X3)</f>
        <v>0</v>
      </c>
      <c r="Y3" s="1">
        <f>IF(Interconnector_Flow!Y3&gt;0, 0, -Interconnector_Flow!Y3)</f>
        <v>0</v>
      </c>
      <c r="Z3" s="1">
        <f>IF(Interconnector_Flow!Z3&gt;0, 0, -Interconnector_Flow!Z3)</f>
        <v>0</v>
      </c>
      <c r="AA3" s="1">
        <f>IF(Interconnector_Flow!AA3&gt;0, 0, -Interconnector_Flow!AA3)</f>
        <v>84940</v>
      </c>
      <c r="AB3" s="1">
        <f>IF(Interconnector_Flow!AB3&gt;0, 0, -Interconnector_Flow!AB3)</f>
        <v>0</v>
      </c>
      <c r="AC3" s="1">
        <f>IF(Interconnector_Flow!AC3&gt;0, 0, -Interconnector_Flow!AC3)</f>
        <v>4395</v>
      </c>
      <c r="AD3" s="1">
        <f>IF(Interconnector_Flow!AD3&gt;0, 0, -Interconnector_Flow!AD3)</f>
        <v>0</v>
      </c>
      <c r="AE3" s="1">
        <f>IF(Interconnector_Flow!AE3&gt;0, 0, -Interconnector_Flow!AE3)</f>
        <v>165866</v>
      </c>
      <c r="AF3" s="1">
        <f>IF(Interconnector_Flow!AF3&gt;0, 0, -Interconnector_Flow!AF3)</f>
        <v>1478757</v>
      </c>
      <c r="AG3" s="1">
        <f>IF(Interconnector_Flow!AG3&gt;0, 0, -Interconnector_Flow!AG3)</f>
        <v>0</v>
      </c>
      <c r="AH3" s="1">
        <f>IF(Interconnector_Flow!AH3&gt;0, 0, -Interconnector_Flow!AH3)</f>
        <v>0</v>
      </c>
      <c r="AI3" s="1">
        <f>IF(Interconnector_Flow!AI3&gt;0, 0, -Interconnector_Flow!AI3)</f>
        <v>0</v>
      </c>
      <c r="AJ3" s="1">
        <f>IF(Interconnector_Flow!AJ3&gt;0, 0, -Interconnector_Flow!AJ3)</f>
        <v>0</v>
      </c>
      <c r="AK3" s="1">
        <f>IF(Interconnector_Flow!AK3&gt;0, 0, -Interconnector_Flow!AK3)</f>
        <v>1388019</v>
      </c>
      <c r="AL3" s="1">
        <f>IF(Interconnector_Flow!AL3&gt;0, 0, -Interconnector_Flow!AL3)</f>
        <v>0</v>
      </c>
      <c r="AM3" s="1">
        <f>IF(Interconnector_Flow!AM3&gt;0, 0, -Interconnector_Flow!AM3)</f>
        <v>384763</v>
      </c>
      <c r="AN3" s="1">
        <f>IF(Interconnector_Flow!AN3&gt;0, 0, -Interconnector_Flow!AN3)</f>
        <v>0</v>
      </c>
      <c r="AO3" s="1">
        <f>IF(Interconnector_Flow!AO3&gt;0, 0, -Interconnector_Flow!AO3)</f>
        <v>0</v>
      </c>
      <c r="AP3" s="1">
        <f>IF(Interconnector_Flow!AP3&gt;0, 0, -Interconnector_Flow!AP3)</f>
        <v>0</v>
      </c>
      <c r="AQ3" s="1">
        <f>IF(Interconnector_Flow!AQ3&gt;0, 0, -Interconnector_Flow!AQ3)</f>
        <v>193625</v>
      </c>
      <c r="AR3" s="1">
        <f>IF(Interconnector_Flow!AR3&gt;0, 0, -Interconnector_Flow!AR3)</f>
        <v>256925</v>
      </c>
      <c r="AS3" s="1">
        <f>IF(Interconnector_Flow!AS3&gt;0, 0, -Interconnector_Flow!AS3)</f>
        <v>0</v>
      </c>
      <c r="AT3" s="1">
        <f>IF(Interconnector_Flow!AT3&gt;0, 0, -Interconnector_Flow!AT3)</f>
        <v>0</v>
      </c>
    </row>
    <row r="4" spans="1:46" ht="15.75" customHeight="1">
      <c r="A4" s="2">
        <v>42430</v>
      </c>
      <c r="B4" s="1">
        <f>IF(Interconnector_Flow!B4&gt;0, 0, -Interconnector_Flow!B4)</f>
        <v>1459397</v>
      </c>
      <c r="C4" s="1">
        <f>IF(Interconnector_Flow!C4&gt;0, 0, -Interconnector_Flow!C4)</f>
        <v>736450</v>
      </c>
      <c r="D4" s="1">
        <f>IF(Interconnector_Flow!D4&gt;0, 0, -Interconnector_Flow!D4)</f>
        <v>0</v>
      </c>
      <c r="E4" s="1">
        <f>IF(Interconnector_Flow!E4&gt;0, 0, -Interconnector_Flow!E4)</f>
        <v>13556</v>
      </c>
      <c r="F4" s="1">
        <f>IF(Interconnector_Flow!F4&gt;0, 0, -Interconnector_Flow!F4)</f>
        <v>0</v>
      </c>
      <c r="G4" s="1">
        <f>IF(Interconnector_Flow!G4&gt;0, 0, -Interconnector_Flow!G4)</f>
        <v>0</v>
      </c>
      <c r="H4" s="1">
        <f>IF(Interconnector_Flow!H4&gt;0, 0, -Interconnector_Flow!H4)</f>
        <v>1448591</v>
      </c>
      <c r="I4" s="1">
        <f>IF(Interconnector_Flow!I4&gt;0, 0, -Interconnector_Flow!I4)</f>
        <v>0</v>
      </c>
      <c r="J4" s="1">
        <f>IF(Interconnector_Flow!J4&gt;0, 0, -Interconnector_Flow!J4)</f>
        <v>0</v>
      </c>
      <c r="K4" s="1">
        <f>IF(Interconnector_Flow!K4&gt;0, 0, -Interconnector_Flow!K4)</f>
        <v>466861</v>
      </c>
      <c r="L4" s="1">
        <f>IF(Interconnector_Flow!L4&gt;0, 0, -Interconnector_Flow!L4)</f>
        <v>0</v>
      </c>
      <c r="M4" s="1">
        <f>IF(Interconnector_Flow!M4&gt;0, 0, -Interconnector_Flow!M4)</f>
        <v>0</v>
      </c>
      <c r="N4" s="1">
        <f>IF(Interconnector_Flow!N4&gt;0, 0, -Interconnector_Flow!N4)</f>
        <v>94162</v>
      </c>
      <c r="O4" s="1">
        <f>IF(Interconnector_Flow!O4&gt;0, 0, -Interconnector_Flow!O4)</f>
        <v>430996</v>
      </c>
      <c r="P4" s="1">
        <f>IF(Interconnector_Flow!P4&gt;0, 0, -Interconnector_Flow!P4)</f>
        <v>0</v>
      </c>
      <c r="Q4" s="1">
        <f>IF(Interconnector_Flow!Q4&gt;0, 0, -Interconnector_Flow!Q4)</f>
        <v>233236</v>
      </c>
      <c r="R4" s="1">
        <f>IF(Interconnector_Flow!R4&gt;0, 0, -Interconnector_Flow!R4)</f>
        <v>75242</v>
      </c>
      <c r="S4" s="1">
        <f>IF(Interconnector_Flow!S4&gt;0, 0, -Interconnector_Flow!S4)</f>
        <v>465236</v>
      </c>
      <c r="T4" s="1">
        <f>IF(Interconnector_Flow!T4&gt;0, 0, -Interconnector_Flow!T4)</f>
        <v>0</v>
      </c>
      <c r="U4" s="1">
        <f>IF(Interconnector_Flow!U4&gt;0, 0, -Interconnector_Flow!U4)</f>
        <v>288311</v>
      </c>
      <c r="V4" s="1">
        <f>IF(Interconnector_Flow!V4&gt;0, 0, -Interconnector_Flow!V4)</f>
        <v>5789</v>
      </c>
      <c r="W4" s="1">
        <f>IF(Interconnector_Flow!W4&gt;0, 0, -Interconnector_Flow!W4)</f>
        <v>1598321</v>
      </c>
      <c r="X4" s="1">
        <f>IF(Interconnector_Flow!X4&gt;0, 0, -Interconnector_Flow!X4)</f>
        <v>0</v>
      </c>
      <c r="Y4" s="1">
        <f>IF(Interconnector_Flow!Y4&gt;0, 0, -Interconnector_Flow!Y4)</f>
        <v>0</v>
      </c>
      <c r="Z4" s="1">
        <f>IF(Interconnector_Flow!Z4&gt;0, 0, -Interconnector_Flow!Z4)</f>
        <v>0</v>
      </c>
      <c r="AA4" s="1">
        <f>IF(Interconnector_Flow!AA4&gt;0, 0, -Interconnector_Flow!AA4)</f>
        <v>236199</v>
      </c>
      <c r="AB4" s="1">
        <f>IF(Interconnector_Flow!AB4&gt;0, 0, -Interconnector_Flow!AB4)</f>
        <v>0</v>
      </c>
      <c r="AC4" s="1">
        <f>IF(Interconnector_Flow!AC4&gt;0, 0, -Interconnector_Flow!AC4)</f>
        <v>0</v>
      </c>
      <c r="AD4" s="1">
        <f>IF(Interconnector_Flow!AD4&gt;0, 0, -Interconnector_Flow!AD4)</f>
        <v>0</v>
      </c>
      <c r="AE4" s="1">
        <f>IF(Interconnector_Flow!AE4&gt;0, 0, -Interconnector_Flow!AE4)</f>
        <v>157013</v>
      </c>
      <c r="AF4" s="1">
        <f>IF(Interconnector_Flow!AF4&gt;0, 0, -Interconnector_Flow!AF4)</f>
        <v>1298364</v>
      </c>
      <c r="AG4" s="1">
        <f>IF(Interconnector_Flow!AG4&gt;0, 0, -Interconnector_Flow!AG4)</f>
        <v>34043</v>
      </c>
      <c r="AH4" s="1">
        <f>IF(Interconnector_Flow!AH4&gt;0, 0, -Interconnector_Flow!AH4)</f>
        <v>0</v>
      </c>
      <c r="AI4" s="1">
        <f>IF(Interconnector_Flow!AI4&gt;0, 0, -Interconnector_Flow!AI4)</f>
        <v>0</v>
      </c>
      <c r="AJ4" s="1">
        <f>IF(Interconnector_Flow!AJ4&gt;0, 0, -Interconnector_Flow!AJ4)</f>
        <v>0</v>
      </c>
      <c r="AK4" s="1">
        <f>IF(Interconnector_Flow!AK4&gt;0, 0, -Interconnector_Flow!AK4)</f>
        <v>1291998</v>
      </c>
      <c r="AL4" s="1">
        <f>IF(Interconnector_Flow!AL4&gt;0, 0, -Interconnector_Flow!AL4)</f>
        <v>0</v>
      </c>
      <c r="AM4" s="1">
        <f>IF(Interconnector_Flow!AM4&gt;0, 0, -Interconnector_Flow!AM4)</f>
        <v>383443</v>
      </c>
      <c r="AN4" s="1">
        <f>IF(Interconnector_Flow!AN4&gt;0, 0, -Interconnector_Flow!AN4)</f>
        <v>0</v>
      </c>
      <c r="AO4" s="1">
        <f>IF(Interconnector_Flow!AO4&gt;0, 0, -Interconnector_Flow!AO4)</f>
        <v>0</v>
      </c>
      <c r="AP4" s="1">
        <f>IF(Interconnector_Flow!AP4&gt;0, 0, -Interconnector_Flow!AP4)</f>
        <v>0</v>
      </c>
      <c r="AQ4" s="1">
        <f>IF(Interconnector_Flow!AQ4&gt;0, 0, -Interconnector_Flow!AQ4)</f>
        <v>0</v>
      </c>
      <c r="AR4" s="1">
        <f>IF(Interconnector_Flow!AR4&gt;0, 0, -Interconnector_Flow!AR4)</f>
        <v>761732</v>
      </c>
      <c r="AS4" s="1">
        <f>IF(Interconnector_Flow!AS4&gt;0, 0, -Interconnector_Flow!AS4)</f>
        <v>0</v>
      </c>
      <c r="AT4" s="1">
        <f>IF(Interconnector_Flow!AT4&gt;0, 0, -Interconnector_Flow!AT4)</f>
        <v>0</v>
      </c>
    </row>
    <row r="5" spans="1:46" ht="15.75" customHeight="1">
      <c r="A5" s="2">
        <v>42461</v>
      </c>
      <c r="B5" s="1">
        <f>IF(Interconnector_Flow!B5&gt;0, 0, -Interconnector_Flow!B5)</f>
        <v>1125657</v>
      </c>
      <c r="C5" s="1">
        <f>IF(Interconnector_Flow!C5&gt;0, 0, -Interconnector_Flow!C5)</f>
        <v>726995</v>
      </c>
      <c r="D5" s="1">
        <f>IF(Interconnector_Flow!D5&gt;0, 0, -Interconnector_Flow!D5)</f>
        <v>0</v>
      </c>
      <c r="E5" s="1">
        <f>IF(Interconnector_Flow!E5&gt;0, 0, -Interconnector_Flow!E5)</f>
        <v>15506</v>
      </c>
      <c r="F5" s="1">
        <f>IF(Interconnector_Flow!F5&gt;0, 0, -Interconnector_Flow!F5)</f>
        <v>27818</v>
      </c>
      <c r="G5" s="1">
        <f>IF(Interconnector_Flow!G5&gt;0, 0, -Interconnector_Flow!G5)</f>
        <v>0</v>
      </c>
      <c r="H5" s="1">
        <f>IF(Interconnector_Flow!H5&gt;0, 0, -Interconnector_Flow!H5)</f>
        <v>917954</v>
      </c>
      <c r="I5" s="1">
        <f>IF(Interconnector_Flow!I5&gt;0, 0, -Interconnector_Flow!I5)</f>
        <v>105444</v>
      </c>
      <c r="J5" s="1">
        <f>IF(Interconnector_Flow!J5&gt;0, 0, -Interconnector_Flow!J5)</f>
        <v>0</v>
      </c>
      <c r="K5" s="1">
        <f>IF(Interconnector_Flow!K5&gt;0, 0, -Interconnector_Flow!K5)</f>
        <v>308725</v>
      </c>
      <c r="L5" s="1">
        <f>IF(Interconnector_Flow!L5&gt;0, 0, -Interconnector_Flow!L5)</f>
        <v>0</v>
      </c>
      <c r="M5" s="1">
        <f>IF(Interconnector_Flow!M5&gt;0, 0, -Interconnector_Flow!M5)</f>
        <v>0</v>
      </c>
      <c r="N5" s="1">
        <f>IF(Interconnector_Flow!N5&gt;0, 0, -Interconnector_Flow!N5)</f>
        <v>0</v>
      </c>
      <c r="O5" s="1">
        <f>IF(Interconnector_Flow!O5&gt;0, 0, -Interconnector_Flow!O5)</f>
        <v>723900</v>
      </c>
      <c r="P5" s="1">
        <f>IF(Interconnector_Flow!P5&gt;0, 0, -Interconnector_Flow!P5)</f>
        <v>0</v>
      </c>
      <c r="Q5" s="1">
        <f>IF(Interconnector_Flow!Q5&gt;0, 0, -Interconnector_Flow!Q5)</f>
        <v>117050</v>
      </c>
      <c r="R5" s="1">
        <f>IF(Interconnector_Flow!R5&gt;0, 0, -Interconnector_Flow!R5)</f>
        <v>28445</v>
      </c>
      <c r="S5" s="1">
        <f>IF(Interconnector_Flow!S5&gt;0, 0, -Interconnector_Flow!S5)</f>
        <v>187055</v>
      </c>
      <c r="T5" s="1">
        <f>IF(Interconnector_Flow!T5&gt;0, 0, -Interconnector_Flow!T5)</f>
        <v>147085</v>
      </c>
      <c r="U5" s="1">
        <f>IF(Interconnector_Flow!U5&gt;0, 0, -Interconnector_Flow!U5)</f>
        <v>0</v>
      </c>
      <c r="V5" s="1">
        <f>IF(Interconnector_Flow!V5&gt;0, 0, -Interconnector_Flow!V5)</f>
        <v>0</v>
      </c>
      <c r="W5" s="1">
        <f>IF(Interconnector_Flow!W5&gt;0, 0, -Interconnector_Flow!W5)</f>
        <v>1183767</v>
      </c>
      <c r="X5" s="1">
        <f>IF(Interconnector_Flow!X5&gt;0, 0, -Interconnector_Flow!X5)</f>
        <v>0</v>
      </c>
      <c r="Y5" s="1">
        <f>IF(Interconnector_Flow!Y5&gt;0, 0, -Interconnector_Flow!Y5)</f>
        <v>0</v>
      </c>
      <c r="Z5" s="1">
        <f>IF(Interconnector_Flow!Z5&gt;0, 0, -Interconnector_Flow!Z5)</f>
        <v>383870</v>
      </c>
      <c r="AA5" s="1">
        <f>IF(Interconnector_Flow!AA5&gt;0, 0, -Interconnector_Flow!AA5)</f>
        <v>0</v>
      </c>
      <c r="AB5" s="1">
        <f>IF(Interconnector_Flow!AB5&gt;0, 0, -Interconnector_Flow!AB5)</f>
        <v>0</v>
      </c>
      <c r="AC5" s="1">
        <f>IF(Interconnector_Flow!AC5&gt;0, 0, -Interconnector_Flow!AC5)</f>
        <v>0</v>
      </c>
      <c r="AD5" s="1">
        <f>IF(Interconnector_Flow!AD5&gt;0, 0, -Interconnector_Flow!AD5)</f>
        <v>0</v>
      </c>
      <c r="AE5" s="1">
        <f>IF(Interconnector_Flow!AE5&gt;0, 0, -Interconnector_Flow!AE5)</f>
        <v>132348</v>
      </c>
      <c r="AF5" s="1">
        <f>IF(Interconnector_Flow!AF5&gt;0, 0, -Interconnector_Flow!AF5)</f>
        <v>1166083</v>
      </c>
      <c r="AG5" s="1">
        <f>IF(Interconnector_Flow!AG5&gt;0, 0, -Interconnector_Flow!AG5)</f>
        <v>0</v>
      </c>
      <c r="AH5" s="1">
        <f>IF(Interconnector_Flow!AH5&gt;0, 0, -Interconnector_Flow!AH5)</f>
        <v>0</v>
      </c>
      <c r="AI5" s="1">
        <f>IF(Interconnector_Flow!AI5&gt;0, 0, -Interconnector_Flow!AI5)</f>
        <v>0</v>
      </c>
      <c r="AJ5" s="1">
        <f>IF(Interconnector_Flow!AJ5&gt;0, 0, -Interconnector_Flow!AJ5)</f>
        <v>0</v>
      </c>
      <c r="AK5" s="1">
        <f>IF(Interconnector_Flow!AK5&gt;0, 0, -Interconnector_Flow!AK5)</f>
        <v>1376540</v>
      </c>
      <c r="AL5" s="1">
        <f>IF(Interconnector_Flow!AL5&gt;0, 0, -Interconnector_Flow!AL5)</f>
        <v>0</v>
      </c>
      <c r="AM5" s="1">
        <f>IF(Interconnector_Flow!AM5&gt;0, 0, -Interconnector_Flow!AM5)</f>
        <v>322147</v>
      </c>
      <c r="AN5" s="1">
        <f>IF(Interconnector_Flow!AN5&gt;0, 0, -Interconnector_Flow!AN5)</f>
        <v>0</v>
      </c>
      <c r="AO5" s="1">
        <f>IF(Interconnector_Flow!AO5&gt;0, 0, -Interconnector_Flow!AO5)</f>
        <v>0</v>
      </c>
      <c r="AP5" s="1">
        <f>IF(Interconnector_Flow!AP5&gt;0, 0, -Interconnector_Flow!AP5)</f>
        <v>0</v>
      </c>
      <c r="AQ5" s="1">
        <f>IF(Interconnector_Flow!AQ5&gt;0, 0, -Interconnector_Flow!AQ5)</f>
        <v>0</v>
      </c>
      <c r="AR5" s="1">
        <f>IF(Interconnector_Flow!AR5&gt;0, 0, -Interconnector_Flow!AR5)</f>
        <v>105716</v>
      </c>
      <c r="AS5" s="1">
        <f>IF(Interconnector_Flow!AS5&gt;0, 0, -Interconnector_Flow!AS5)</f>
        <v>0</v>
      </c>
      <c r="AT5" s="1">
        <f>IF(Interconnector_Flow!AT5&gt;0, 0, -Interconnector_Flow!AT5)</f>
        <v>0</v>
      </c>
    </row>
    <row r="6" spans="1:46" ht="15.75" customHeight="1">
      <c r="A6" s="2">
        <v>42491</v>
      </c>
      <c r="B6" s="1">
        <f>IF(Interconnector_Flow!B6&gt;0, 0, -Interconnector_Flow!B6)</f>
        <v>1337887</v>
      </c>
      <c r="C6" s="1">
        <f>IF(Interconnector_Flow!C6&gt;0, 0, -Interconnector_Flow!C6)</f>
        <v>591996</v>
      </c>
      <c r="D6" s="1">
        <f>IF(Interconnector_Flow!D6&gt;0, 0, -Interconnector_Flow!D6)</f>
        <v>0</v>
      </c>
      <c r="E6" s="1">
        <f>IF(Interconnector_Flow!E6&gt;0, 0, -Interconnector_Flow!E6)</f>
        <v>0</v>
      </c>
      <c r="F6" s="1">
        <f>IF(Interconnector_Flow!F6&gt;0, 0, -Interconnector_Flow!F6)</f>
        <v>20714</v>
      </c>
      <c r="G6" s="1">
        <f>IF(Interconnector_Flow!G6&gt;0, 0, -Interconnector_Flow!G6)</f>
        <v>0</v>
      </c>
      <c r="H6" s="1">
        <f>IF(Interconnector_Flow!H6&gt;0, 0, -Interconnector_Flow!H6)</f>
        <v>782774</v>
      </c>
      <c r="I6" s="1">
        <f>IF(Interconnector_Flow!I6&gt;0, 0, -Interconnector_Flow!I6)</f>
        <v>693236</v>
      </c>
      <c r="J6" s="1">
        <f>IF(Interconnector_Flow!J6&gt;0, 0, -Interconnector_Flow!J6)</f>
        <v>0</v>
      </c>
      <c r="K6" s="1">
        <f>IF(Interconnector_Flow!K6&gt;0, 0, -Interconnector_Flow!K6)</f>
        <v>223017</v>
      </c>
      <c r="L6" s="1">
        <f>IF(Interconnector_Flow!L6&gt;0, 0, -Interconnector_Flow!L6)</f>
        <v>0</v>
      </c>
      <c r="M6" s="1">
        <f>IF(Interconnector_Flow!M6&gt;0, 0, -Interconnector_Flow!M6)</f>
        <v>0</v>
      </c>
      <c r="N6" s="1">
        <f>IF(Interconnector_Flow!N6&gt;0, 0, -Interconnector_Flow!N6)</f>
        <v>0</v>
      </c>
      <c r="O6" s="1">
        <f>IF(Interconnector_Flow!O6&gt;0, 0, -Interconnector_Flow!O6)</f>
        <v>666141</v>
      </c>
      <c r="P6" s="1">
        <f>IF(Interconnector_Flow!P6&gt;0, 0, -Interconnector_Flow!P6)</f>
        <v>0</v>
      </c>
      <c r="Q6" s="1">
        <f>IF(Interconnector_Flow!Q6&gt;0, 0, -Interconnector_Flow!Q6)</f>
        <v>96207</v>
      </c>
      <c r="R6" s="1">
        <f>IF(Interconnector_Flow!R6&gt;0, 0, -Interconnector_Flow!R6)</f>
        <v>174047</v>
      </c>
      <c r="S6" s="1">
        <f>IF(Interconnector_Flow!S6&gt;0, 0, -Interconnector_Flow!S6)</f>
        <v>422704</v>
      </c>
      <c r="T6" s="1">
        <f>IF(Interconnector_Flow!T6&gt;0, 0, -Interconnector_Flow!T6)</f>
        <v>262635</v>
      </c>
      <c r="U6" s="1">
        <f>IF(Interconnector_Flow!U6&gt;0, 0, -Interconnector_Flow!U6)</f>
        <v>638861</v>
      </c>
      <c r="V6" s="1">
        <f>IF(Interconnector_Flow!V6&gt;0, 0, -Interconnector_Flow!V6)</f>
        <v>14830</v>
      </c>
      <c r="W6" s="1">
        <f>IF(Interconnector_Flow!W6&gt;0, 0, -Interconnector_Flow!W6)</f>
        <v>1369023</v>
      </c>
      <c r="X6" s="1">
        <f>IF(Interconnector_Flow!X6&gt;0, 0, -Interconnector_Flow!X6)</f>
        <v>0</v>
      </c>
      <c r="Y6" s="1">
        <f>IF(Interconnector_Flow!Y6&gt;0, 0, -Interconnector_Flow!Y6)</f>
        <v>0</v>
      </c>
      <c r="Z6" s="1">
        <f>IF(Interconnector_Flow!Z6&gt;0, 0, -Interconnector_Flow!Z6)</f>
        <v>0</v>
      </c>
      <c r="AA6" s="1">
        <f>IF(Interconnector_Flow!AA6&gt;0, 0, -Interconnector_Flow!AA6)</f>
        <v>0</v>
      </c>
      <c r="AB6" s="1">
        <f>IF(Interconnector_Flow!AB6&gt;0, 0, -Interconnector_Flow!AB6)</f>
        <v>0</v>
      </c>
      <c r="AC6" s="1">
        <f>IF(Interconnector_Flow!AC6&gt;0, 0, -Interconnector_Flow!AC6)</f>
        <v>18989</v>
      </c>
      <c r="AD6" s="1">
        <f>IF(Interconnector_Flow!AD6&gt;0, 0, -Interconnector_Flow!AD6)</f>
        <v>0</v>
      </c>
      <c r="AE6" s="1">
        <f>IF(Interconnector_Flow!AE6&gt;0, 0, -Interconnector_Flow!AE6)</f>
        <v>112573</v>
      </c>
      <c r="AF6" s="1">
        <f>IF(Interconnector_Flow!AF6&gt;0, 0, -Interconnector_Flow!AF6)</f>
        <v>1124391</v>
      </c>
      <c r="AG6" s="1">
        <f>IF(Interconnector_Flow!AG6&gt;0, 0, -Interconnector_Flow!AG6)</f>
        <v>0</v>
      </c>
      <c r="AH6" s="1">
        <f>IF(Interconnector_Flow!AH6&gt;0, 0, -Interconnector_Flow!AH6)</f>
        <v>0</v>
      </c>
      <c r="AI6" s="1">
        <f>IF(Interconnector_Flow!AI6&gt;0, 0, -Interconnector_Flow!AI6)</f>
        <v>0</v>
      </c>
      <c r="AJ6" s="1">
        <f>IF(Interconnector_Flow!AJ6&gt;0, 0, -Interconnector_Flow!AJ6)</f>
        <v>0</v>
      </c>
      <c r="AK6" s="1">
        <f>IF(Interconnector_Flow!AK6&gt;0, 0, -Interconnector_Flow!AK6)</f>
        <v>1647925</v>
      </c>
      <c r="AL6" s="1">
        <f>IF(Interconnector_Flow!AL6&gt;0, 0, -Interconnector_Flow!AL6)</f>
        <v>0</v>
      </c>
      <c r="AM6" s="1">
        <f>IF(Interconnector_Flow!AM6&gt;0, 0, -Interconnector_Flow!AM6)</f>
        <v>332581</v>
      </c>
      <c r="AN6" s="1">
        <f>IF(Interconnector_Flow!AN6&gt;0, 0, -Interconnector_Flow!AN6)</f>
        <v>0</v>
      </c>
      <c r="AO6" s="1">
        <f>IF(Interconnector_Flow!AO6&gt;0, 0, -Interconnector_Flow!AO6)</f>
        <v>0</v>
      </c>
      <c r="AP6" s="1">
        <f>IF(Interconnector_Flow!AP6&gt;0, 0, -Interconnector_Flow!AP6)</f>
        <v>0</v>
      </c>
      <c r="AQ6" s="1">
        <f>IF(Interconnector_Flow!AQ6&gt;0, 0, -Interconnector_Flow!AQ6)</f>
        <v>0</v>
      </c>
      <c r="AR6" s="1">
        <f>IF(Interconnector_Flow!AR6&gt;0, 0, -Interconnector_Flow!AR6)</f>
        <v>780415</v>
      </c>
      <c r="AS6" s="1">
        <f>IF(Interconnector_Flow!AS6&gt;0, 0, -Interconnector_Flow!AS6)</f>
        <v>0</v>
      </c>
      <c r="AT6" s="1">
        <f>IF(Interconnector_Flow!AT6&gt;0, 0, -Interconnector_Flow!AT6)</f>
        <v>0</v>
      </c>
    </row>
    <row r="7" spans="1:46" ht="15.75" customHeight="1">
      <c r="A7" s="2">
        <v>42522</v>
      </c>
      <c r="B7" s="1">
        <f>IF(Interconnector_Flow!B7&gt;0, 0, -Interconnector_Flow!B7)</f>
        <v>1225789</v>
      </c>
      <c r="C7" s="1">
        <f>IF(Interconnector_Flow!C7&gt;0, 0, -Interconnector_Flow!C7)</f>
        <v>633005</v>
      </c>
      <c r="D7" s="1">
        <f>IF(Interconnector_Flow!D7&gt;0, 0, -Interconnector_Flow!D7)</f>
        <v>0</v>
      </c>
      <c r="E7" s="1">
        <f>IF(Interconnector_Flow!E7&gt;0, 0, -Interconnector_Flow!E7)</f>
        <v>29759</v>
      </c>
      <c r="F7" s="1">
        <f>IF(Interconnector_Flow!F7&gt;0, 0, -Interconnector_Flow!F7)</f>
        <v>14806</v>
      </c>
      <c r="G7" s="1">
        <f>IF(Interconnector_Flow!G7&gt;0, 0, -Interconnector_Flow!G7)</f>
        <v>0</v>
      </c>
      <c r="H7" s="1">
        <f>IF(Interconnector_Flow!H7&gt;0, 0, -Interconnector_Flow!H7)</f>
        <v>229844</v>
      </c>
      <c r="I7" s="1">
        <f>IF(Interconnector_Flow!I7&gt;0, 0, -Interconnector_Flow!I7)</f>
        <v>1387719</v>
      </c>
      <c r="J7" s="1">
        <f>IF(Interconnector_Flow!J7&gt;0, 0, -Interconnector_Flow!J7)</f>
        <v>0</v>
      </c>
      <c r="K7" s="1">
        <f>IF(Interconnector_Flow!K7&gt;0, 0, -Interconnector_Flow!K7)</f>
        <v>0</v>
      </c>
      <c r="L7" s="1">
        <f>IF(Interconnector_Flow!L7&gt;0, 0, -Interconnector_Flow!L7)</f>
        <v>0</v>
      </c>
      <c r="M7" s="1">
        <f>IF(Interconnector_Flow!M7&gt;0, 0, -Interconnector_Flow!M7)</f>
        <v>0</v>
      </c>
      <c r="N7" s="1">
        <f>IF(Interconnector_Flow!N7&gt;0, 0, -Interconnector_Flow!N7)</f>
        <v>0</v>
      </c>
      <c r="O7" s="1">
        <f>IF(Interconnector_Flow!O7&gt;0, 0, -Interconnector_Flow!O7)</f>
        <v>1262973</v>
      </c>
      <c r="P7" s="1">
        <f>IF(Interconnector_Flow!P7&gt;0, 0, -Interconnector_Flow!P7)</f>
        <v>0</v>
      </c>
      <c r="Q7" s="1">
        <f>IF(Interconnector_Flow!Q7&gt;0, 0, -Interconnector_Flow!Q7)</f>
        <v>0</v>
      </c>
      <c r="R7" s="1">
        <f>IF(Interconnector_Flow!R7&gt;0, 0, -Interconnector_Flow!R7)</f>
        <v>0</v>
      </c>
      <c r="S7" s="1">
        <f>IF(Interconnector_Flow!S7&gt;0, 0, -Interconnector_Flow!S7)</f>
        <v>740314</v>
      </c>
      <c r="T7" s="1">
        <f>IF(Interconnector_Flow!T7&gt;0, 0, -Interconnector_Flow!T7)</f>
        <v>731302</v>
      </c>
      <c r="U7" s="1">
        <f>IF(Interconnector_Flow!U7&gt;0, 0, -Interconnector_Flow!U7)</f>
        <v>1188208</v>
      </c>
      <c r="V7" s="1">
        <f>IF(Interconnector_Flow!V7&gt;0, 0, -Interconnector_Flow!V7)</f>
        <v>32295</v>
      </c>
      <c r="W7" s="1">
        <f>IF(Interconnector_Flow!W7&gt;0, 0, -Interconnector_Flow!W7)</f>
        <v>1220297</v>
      </c>
      <c r="X7" s="1">
        <f>IF(Interconnector_Flow!X7&gt;0, 0, -Interconnector_Flow!X7)</f>
        <v>0</v>
      </c>
      <c r="Y7" s="1">
        <f>IF(Interconnector_Flow!Y7&gt;0, 0, -Interconnector_Flow!Y7)</f>
        <v>0</v>
      </c>
      <c r="Z7" s="1">
        <f>IF(Interconnector_Flow!Z7&gt;0, 0, -Interconnector_Flow!Z7)</f>
        <v>0</v>
      </c>
      <c r="AA7" s="1">
        <f>IF(Interconnector_Flow!AA7&gt;0, 0, -Interconnector_Flow!AA7)</f>
        <v>0</v>
      </c>
      <c r="AB7" s="1">
        <f>IF(Interconnector_Flow!AB7&gt;0, 0, -Interconnector_Flow!AB7)</f>
        <v>0</v>
      </c>
      <c r="AC7" s="1">
        <f>IF(Interconnector_Flow!AC7&gt;0, 0, -Interconnector_Flow!AC7)</f>
        <v>0</v>
      </c>
      <c r="AD7" s="1">
        <f>IF(Interconnector_Flow!AD7&gt;0, 0, -Interconnector_Flow!AD7)</f>
        <v>0</v>
      </c>
      <c r="AE7" s="1">
        <f>IF(Interconnector_Flow!AE7&gt;0, 0, -Interconnector_Flow!AE7)</f>
        <v>139347</v>
      </c>
      <c r="AF7" s="1">
        <f>IF(Interconnector_Flow!AF7&gt;0, 0, -Interconnector_Flow!AF7)</f>
        <v>939264</v>
      </c>
      <c r="AG7" s="1">
        <f>IF(Interconnector_Flow!AG7&gt;0, 0, -Interconnector_Flow!AG7)</f>
        <v>0</v>
      </c>
      <c r="AH7" s="1">
        <f>IF(Interconnector_Flow!AH7&gt;0, 0, -Interconnector_Flow!AH7)</f>
        <v>0</v>
      </c>
      <c r="AI7" s="1">
        <f>IF(Interconnector_Flow!AI7&gt;0, 0, -Interconnector_Flow!AI7)</f>
        <v>0</v>
      </c>
      <c r="AJ7" s="1">
        <f>IF(Interconnector_Flow!AJ7&gt;0, 0, -Interconnector_Flow!AJ7)</f>
        <v>376998</v>
      </c>
      <c r="AK7" s="1">
        <f>IF(Interconnector_Flow!AK7&gt;0, 0, -Interconnector_Flow!AK7)</f>
        <v>1304913</v>
      </c>
      <c r="AL7" s="1">
        <f>IF(Interconnector_Flow!AL7&gt;0, 0, -Interconnector_Flow!AL7)</f>
        <v>0</v>
      </c>
      <c r="AM7" s="1">
        <f>IF(Interconnector_Flow!AM7&gt;0, 0, -Interconnector_Flow!AM7)</f>
        <v>387545</v>
      </c>
      <c r="AN7" s="1">
        <f>IF(Interconnector_Flow!AN7&gt;0, 0, -Interconnector_Flow!AN7)</f>
        <v>0</v>
      </c>
      <c r="AO7" s="1">
        <f>IF(Interconnector_Flow!AO7&gt;0, 0, -Interconnector_Flow!AO7)</f>
        <v>0</v>
      </c>
      <c r="AP7" s="1">
        <f>IF(Interconnector_Flow!AP7&gt;0, 0, -Interconnector_Flow!AP7)</f>
        <v>0</v>
      </c>
      <c r="AQ7" s="1">
        <f>IF(Interconnector_Flow!AQ7&gt;0, 0, -Interconnector_Flow!AQ7)</f>
        <v>317275</v>
      </c>
      <c r="AR7" s="1">
        <f>IF(Interconnector_Flow!AR7&gt;0, 0, -Interconnector_Flow!AR7)</f>
        <v>1118124</v>
      </c>
      <c r="AS7" s="1">
        <f>IF(Interconnector_Flow!AS7&gt;0, 0, -Interconnector_Flow!AS7)</f>
        <v>0</v>
      </c>
      <c r="AT7" s="1">
        <f>IF(Interconnector_Flow!AT7&gt;0, 0, -Interconnector_Flow!AT7)</f>
        <v>191472</v>
      </c>
    </row>
    <row r="8" spans="1:46" ht="15.75" customHeight="1">
      <c r="A8" s="2">
        <v>42552</v>
      </c>
      <c r="B8" s="1">
        <f>IF(Interconnector_Flow!B8&gt;0, 0, -Interconnector_Flow!B8)</f>
        <v>1120051</v>
      </c>
      <c r="C8" s="1">
        <f>IF(Interconnector_Flow!C8&gt;0, 0, -Interconnector_Flow!C8)</f>
        <v>526866</v>
      </c>
      <c r="D8" s="1">
        <f>IF(Interconnector_Flow!D8&gt;0, 0, -Interconnector_Flow!D8)</f>
        <v>0</v>
      </c>
      <c r="E8" s="1">
        <f>IF(Interconnector_Flow!E8&gt;0, 0, -Interconnector_Flow!E8)</f>
        <v>128962</v>
      </c>
      <c r="F8" s="1">
        <f>IF(Interconnector_Flow!F8&gt;0, 0, -Interconnector_Flow!F8)</f>
        <v>0</v>
      </c>
      <c r="G8" s="1">
        <f>IF(Interconnector_Flow!G8&gt;0, 0, -Interconnector_Flow!G8)</f>
        <v>0</v>
      </c>
      <c r="H8" s="1">
        <f>IF(Interconnector_Flow!H8&gt;0, 0, -Interconnector_Flow!H8)</f>
        <v>343087</v>
      </c>
      <c r="I8" s="1">
        <f>IF(Interconnector_Flow!I8&gt;0, 0, -Interconnector_Flow!I8)</f>
        <v>308690</v>
      </c>
      <c r="J8" s="1">
        <f>IF(Interconnector_Flow!J8&gt;0, 0, -Interconnector_Flow!J8)</f>
        <v>0</v>
      </c>
      <c r="K8" s="1">
        <f>IF(Interconnector_Flow!K8&gt;0, 0, -Interconnector_Flow!K8)</f>
        <v>0</v>
      </c>
      <c r="L8" s="1">
        <f>IF(Interconnector_Flow!L8&gt;0, 0, -Interconnector_Flow!L8)</f>
        <v>0</v>
      </c>
      <c r="M8" s="1">
        <f>IF(Interconnector_Flow!M8&gt;0, 0, -Interconnector_Flow!M8)</f>
        <v>0</v>
      </c>
      <c r="N8" s="1">
        <f>IF(Interconnector_Flow!N8&gt;0, 0, -Interconnector_Flow!N8)</f>
        <v>0</v>
      </c>
      <c r="O8" s="1">
        <f>IF(Interconnector_Flow!O8&gt;0, 0, -Interconnector_Flow!O8)</f>
        <v>459662</v>
      </c>
      <c r="P8" s="1">
        <f>IF(Interconnector_Flow!P8&gt;0, 0, -Interconnector_Flow!P8)</f>
        <v>0</v>
      </c>
      <c r="Q8" s="1">
        <f>IF(Interconnector_Flow!Q8&gt;0, 0, -Interconnector_Flow!Q8)</f>
        <v>0</v>
      </c>
      <c r="R8" s="1">
        <f>IF(Interconnector_Flow!R8&gt;0, 0, -Interconnector_Flow!R8)</f>
        <v>0</v>
      </c>
      <c r="S8" s="1">
        <f>IF(Interconnector_Flow!S8&gt;0, 0, -Interconnector_Flow!S8)</f>
        <v>739063</v>
      </c>
      <c r="T8" s="1">
        <f>IF(Interconnector_Flow!T8&gt;0, 0, -Interconnector_Flow!T8)</f>
        <v>178224</v>
      </c>
      <c r="U8" s="1">
        <f>IF(Interconnector_Flow!U8&gt;0, 0, -Interconnector_Flow!U8)</f>
        <v>1300751</v>
      </c>
      <c r="V8" s="1">
        <f>IF(Interconnector_Flow!V8&gt;0, 0, -Interconnector_Flow!V8)</f>
        <v>32217</v>
      </c>
      <c r="W8" s="1">
        <f>IF(Interconnector_Flow!W8&gt;0, 0, -Interconnector_Flow!W8)</f>
        <v>1449798</v>
      </c>
      <c r="X8" s="1">
        <f>IF(Interconnector_Flow!X8&gt;0, 0, -Interconnector_Flow!X8)</f>
        <v>0</v>
      </c>
      <c r="Y8" s="1">
        <f>IF(Interconnector_Flow!Y8&gt;0, 0, -Interconnector_Flow!Y8)</f>
        <v>0</v>
      </c>
      <c r="Z8" s="1">
        <f>IF(Interconnector_Flow!Z8&gt;0, 0, -Interconnector_Flow!Z8)</f>
        <v>0</v>
      </c>
      <c r="AA8" s="1">
        <f>IF(Interconnector_Flow!AA8&gt;0, 0, -Interconnector_Flow!AA8)</f>
        <v>0</v>
      </c>
      <c r="AB8" s="1">
        <f>IF(Interconnector_Flow!AB8&gt;0, 0, -Interconnector_Flow!AB8)</f>
        <v>0</v>
      </c>
      <c r="AC8" s="1">
        <f>IF(Interconnector_Flow!AC8&gt;0, 0, -Interconnector_Flow!AC8)</f>
        <v>0</v>
      </c>
      <c r="AD8" s="1">
        <f>IF(Interconnector_Flow!AD8&gt;0, 0, -Interconnector_Flow!AD8)</f>
        <v>0</v>
      </c>
      <c r="AE8" s="1">
        <f>IF(Interconnector_Flow!AE8&gt;0, 0, -Interconnector_Flow!AE8)</f>
        <v>180651</v>
      </c>
      <c r="AF8" s="1">
        <f>IF(Interconnector_Flow!AF8&gt;0, 0, -Interconnector_Flow!AF8)</f>
        <v>832188</v>
      </c>
      <c r="AG8" s="1">
        <f>IF(Interconnector_Flow!AG8&gt;0, 0, -Interconnector_Flow!AG8)</f>
        <v>0</v>
      </c>
      <c r="AH8" s="1">
        <f>IF(Interconnector_Flow!AH8&gt;0, 0, -Interconnector_Flow!AH8)</f>
        <v>0</v>
      </c>
      <c r="AI8" s="1">
        <f>IF(Interconnector_Flow!AI8&gt;0, 0, -Interconnector_Flow!AI8)</f>
        <v>0</v>
      </c>
      <c r="AJ8" s="1">
        <f>IF(Interconnector_Flow!AJ8&gt;0, 0, -Interconnector_Flow!AJ8)</f>
        <v>148507</v>
      </c>
      <c r="AK8" s="1">
        <f>IF(Interconnector_Flow!AK8&gt;0, 0, -Interconnector_Flow!AK8)</f>
        <v>1530391</v>
      </c>
      <c r="AL8" s="1">
        <f>IF(Interconnector_Flow!AL8&gt;0, 0, -Interconnector_Flow!AL8)</f>
        <v>0</v>
      </c>
      <c r="AM8" s="1">
        <f>IF(Interconnector_Flow!AM8&gt;0, 0, -Interconnector_Flow!AM8)</f>
        <v>313044</v>
      </c>
      <c r="AN8" s="1">
        <f>IF(Interconnector_Flow!AN8&gt;0, 0, -Interconnector_Flow!AN8)</f>
        <v>0</v>
      </c>
      <c r="AO8" s="1">
        <f>IF(Interconnector_Flow!AO8&gt;0, 0, -Interconnector_Flow!AO8)</f>
        <v>0</v>
      </c>
      <c r="AP8" s="1">
        <f>IF(Interconnector_Flow!AP8&gt;0, 0, -Interconnector_Flow!AP8)</f>
        <v>0</v>
      </c>
      <c r="AQ8" s="1">
        <f>IF(Interconnector_Flow!AQ8&gt;0, 0, -Interconnector_Flow!AQ8)</f>
        <v>162173</v>
      </c>
      <c r="AR8" s="1">
        <f>IF(Interconnector_Flow!AR8&gt;0, 0, -Interconnector_Flow!AR8)</f>
        <v>655319</v>
      </c>
      <c r="AS8" s="1">
        <f>IF(Interconnector_Flow!AS8&gt;0, 0, -Interconnector_Flow!AS8)</f>
        <v>0</v>
      </c>
      <c r="AT8" s="1">
        <f>IF(Interconnector_Flow!AT8&gt;0, 0, -Interconnector_Flow!AT8)</f>
        <v>3709</v>
      </c>
    </row>
    <row r="9" spans="1:46" ht="15.75" customHeight="1">
      <c r="A9" s="2">
        <v>42583</v>
      </c>
      <c r="B9" s="1">
        <f>IF(Interconnector_Flow!B9&gt;0, 0, -Interconnector_Flow!B9)</f>
        <v>1084045</v>
      </c>
      <c r="C9" s="1">
        <f>IF(Interconnector_Flow!C9&gt;0, 0, -Interconnector_Flow!C9)</f>
        <v>629171</v>
      </c>
      <c r="D9" s="1">
        <f>IF(Interconnector_Flow!D9&gt;0, 0, -Interconnector_Flow!D9)</f>
        <v>0</v>
      </c>
      <c r="E9" s="1">
        <f>IF(Interconnector_Flow!E9&gt;0, 0, -Interconnector_Flow!E9)</f>
        <v>110184</v>
      </c>
      <c r="F9" s="1">
        <f>IF(Interconnector_Flow!F9&gt;0, 0, -Interconnector_Flow!F9)</f>
        <v>0</v>
      </c>
      <c r="G9" s="1">
        <f>IF(Interconnector_Flow!G9&gt;0, 0, -Interconnector_Flow!G9)</f>
        <v>0</v>
      </c>
      <c r="H9" s="1">
        <f>IF(Interconnector_Flow!H9&gt;0, 0, -Interconnector_Flow!H9)</f>
        <v>805196</v>
      </c>
      <c r="I9" s="1">
        <f>IF(Interconnector_Flow!I9&gt;0, 0, -Interconnector_Flow!I9)</f>
        <v>0</v>
      </c>
      <c r="J9" s="1">
        <f>IF(Interconnector_Flow!J9&gt;0, 0, -Interconnector_Flow!J9)</f>
        <v>0</v>
      </c>
      <c r="K9" s="1">
        <f>IF(Interconnector_Flow!K9&gt;0, 0, -Interconnector_Flow!K9)</f>
        <v>0</v>
      </c>
      <c r="L9" s="1">
        <f>IF(Interconnector_Flow!L9&gt;0, 0, -Interconnector_Flow!L9)</f>
        <v>0</v>
      </c>
      <c r="M9" s="1">
        <f>IF(Interconnector_Flow!M9&gt;0, 0, -Interconnector_Flow!M9)</f>
        <v>0</v>
      </c>
      <c r="N9" s="1">
        <f>IF(Interconnector_Flow!N9&gt;0, 0, -Interconnector_Flow!N9)</f>
        <v>0</v>
      </c>
      <c r="O9" s="1">
        <f>IF(Interconnector_Flow!O9&gt;0, 0, -Interconnector_Flow!O9)</f>
        <v>476167</v>
      </c>
      <c r="P9" s="1">
        <f>IF(Interconnector_Flow!P9&gt;0, 0, -Interconnector_Flow!P9)</f>
        <v>0</v>
      </c>
      <c r="Q9" s="1">
        <f>IF(Interconnector_Flow!Q9&gt;0, 0, -Interconnector_Flow!Q9)</f>
        <v>0</v>
      </c>
      <c r="R9" s="1">
        <f>IF(Interconnector_Flow!R9&gt;0, 0, -Interconnector_Flow!R9)</f>
        <v>0</v>
      </c>
      <c r="S9" s="1">
        <f>IF(Interconnector_Flow!S9&gt;0, 0, -Interconnector_Flow!S9)</f>
        <v>527496</v>
      </c>
      <c r="T9" s="1">
        <f>IF(Interconnector_Flow!T9&gt;0, 0, -Interconnector_Flow!T9)</f>
        <v>541986</v>
      </c>
      <c r="U9" s="1">
        <f>IF(Interconnector_Flow!U9&gt;0, 0, -Interconnector_Flow!U9)</f>
        <v>1385396</v>
      </c>
      <c r="V9" s="1">
        <f>IF(Interconnector_Flow!V9&gt;0, 0, -Interconnector_Flow!V9)</f>
        <v>28974</v>
      </c>
      <c r="W9" s="1">
        <f>IF(Interconnector_Flow!W9&gt;0, 0, -Interconnector_Flow!W9)</f>
        <v>1173305</v>
      </c>
      <c r="X9" s="1">
        <f>IF(Interconnector_Flow!X9&gt;0, 0, -Interconnector_Flow!X9)</f>
        <v>0</v>
      </c>
      <c r="Y9" s="1">
        <f>IF(Interconnector_Flow!Y9&gt;0, 0, -Interconnector_Flow!Y9)</f>
        <v>0</v>
      </c>
      <c r="Z9" s="1">
        <f>IF(Interconnector_Flow!Z9&gt;0, 0, -Interconnector_Flow!Z9)</f>
        <v>0</v>
      </c>
      <c r="AA9" s="1">
        <f>IF(Interconnector_Flow!AA9&gt;0, 0, -Interconnector_Flow!AA9)</f>
        <v>188554</v>
      </c>
      <c r="AB9" s="1">
        <f>IF(Interconnector_Flow!AB9&gt;0, 0, -Interconnector_Flow!AB9)</f>
        <v>0</v>
      </c>
      <c r="AC9" s="1">
        <f>IF(Interconnector_Flow!AC9&gt;0, 0, -Interconnector_Flow!AC9)</f>
        <v>0</v>
      </c>
      <c r="AD9" s="1">
        <f>IF(Interconnector_Flow!AD9&gt;0, 0, -Interconnector_Flow!AD9)</f>
        <v>0</v>
      </c>
      <c r="AE9" s="1">
        <f>IF(Interconnector_Flow!AE9&gt;0, 0, -Interconnector_Flow!AE9)</f>
        <v>122010</v>
      </c>
      <c r="AF9" s="1">
        <f>IF(Interconnector_Flow!AF9&gt;0, 0, -Interconnector_Flow!AF9)</f>
        <v>413760</v>
      </c>
      <c r="AG9" s="1">
        <f>IF(Interconnector_Flow!AG9&gt;0, 0, -Interconnector_Flow!AG9)</f>
        <v>0</v>
      </c>
      <c r="AH9" s="1">
        <f>IF(Interconnector_Flow!AH9&gt;0, 0, -Interconnector_Flow!AH9)</f>
        <v>0</v>
      </c>
      <c r="AI9" s="1">
        <f>IF(Interconnector_Flow!AI9&gt;0, 0, -Interconnector_Flow!AI9)</f>
        <v>0</v>
      </c>
      <c r="AJ9" s="1">
        <f>IF(Interconnector_Flow!AJ9&gt;0, 0, -Interconnector_Flow!AJ9)</f>
        <v>20377</v>
      </c>
      <c r="AK9" s="1">
        <f>IF(Interconnector_Flow!AK9&gt;0, 0, -Interconnector_Flow!AK9)</f>
        <v>886406</v>
      </c>
      <c r="AL9" s="1">
        <f>IF(Interconnector_Flow!AL9&gt;0, 0, -Interconnector_Flow!AL9)</f>
        <v>0</v>
      </c>
      <c r="AM9" s="1">
        <f>IF(Interconnector_Flow!AM9&gt;0, 0, -Interconnector_Flow!AM9)</f>
        <v>428950</v>
      </c>
      <c r="AN9" s="1">
        <f>IF(Interconnector_Flow!AN9&gt;0, 0, -Interconnector_Flow!AN9)</f>
        <v>0</v>
      </c>
      <c r="AO9" s="1">
        <f>IF(Interconnector_Flow!AO9&gt;0, 0, -Interconnector_Flow!AO9)</f>
        <v>0</v>
      </c>
      <c r="AP9" s="1">
        <f>IF(Interconnector_Flow!AP9&gt;0, 0, -Interconnector_Flow!AP9)</f>
        <v>0</v>
      </c>
      <c r="AQ9" s="1">
        <f>IF(Interconnector_Flow!AQ9&gt;0, 0, -Interconnector_Flow!AQ9)</f>
        <v>364348</v>
      </c>
      <c r="AR9" s="1">
        <f>IF(Interconnector_Flow!AR9&gt;0, 0, -Interconnector_Flow!AR9)</f>
        <v>418568</v>
      </c>
      <c r="AS9" s="1">
        <f>IF(Interconnector_Flow!AS9&gt;0, 0, -Interconnector_Flow!AS9)</f>
        <v>0</v>
      </c>
      <c r="AT9" s="1">
        <f>IF(Interconnector_Flow!AT9&gt;0, 0, -Interconnector_Flow!AT9)</f>
        <v>93142</v>
      </c>
    </row>
    <row r="10" spans="1:46" ht="15.75" customHeight="1">
      <c r="A10" s="2">
        <v>42614</v>
      </c>
      <c r="B10" s="1">
        <f>IF(Interconnector_Flow!B10&gt;0, 0, -Interconnector_Flow!B10)</f>
        <v>481961</v>
      </c>
      <c r="C10" s="1">
        <f>IF(Interconnector_Flow!C10&gt;0, 0, -Interconnector_Flow!C10)</f>
        <v>553060</v>
      </c>
      <c r="D10" s="1">
        <f>IF(Interconnector_Flow!D10&gt;0, 0, -Interconnector_Flow!D10)</f>
        <v>0</v>
      </c>
      <c r="E10" s="1">
        <f>IF(Interconnector_Flow!E10&gt;0, 0, -Interconnector_Flow!E10)</f>
        <v>26845</v>
      </c>
      <c r="F10" s="1">
        <f>IF(Interconnector_Flow!F10&gt;0, 0, -Interconnector_Flow!F10)</f>
        <v>58331</v>
      </c>
      <c r="G10" s="1">
        <f>IF(Interconnector_Flow!G10&gt;0, 0, -Interconnector_Flow!G10)</f>
        <v>0</v>
      </c>
      <c r="H10" s="1">
        <f>IF(Interconnector_Flow!H10&gt;0, 0, -Interconnector_Flow!H10)</f>
        <v>1245769</v>
      </c>
      <c r="I10" s="1">
        <f>IF(Interconnector_Flow!I10&gt;0, 0, -Interconnector_Flow!I10)</f>
        <v>0</v>
      </c>
      <c r="J10" s="1">
        <f>IF(Interconnector_Flow!J10&gt;0, 0, -Interconnector_Flow!J10)</f>
        <v>0</v>
      </c>
      <c r="K10" s="1">
        <f>IF(Interconnector_Flow!K10&gt;0, 0, -Interconnector_Flow!K10)</f>
        <v>1113305</v>
      </c>
      <c r="L10" s="1">
        <f>IF(Interconnector_Flow!L10&gt;0, 0, -Interconnector_Flow!L10)</f>
        <v>0</v>
      </c>
      <c r="M10" s="1">
        <f>IF(Interconnector_Flow!M10&gt;0, 0, -Interconnector_Flow!M10)</f>
        <v>0</v>
      </c>
      <c r="N10" s="1">
        <f>IF(Interconnector_Flow!N10&gt;0, 0, -Interconnector_Flow!N10)</f>
        <v>0</v>
      </c>
      <c r="O10" s="1">
        <f>IF(Interconnector_Flow!O10&gt;0, 0, -Interconnector_Flow!O10)</f>
        <v>255523</v>
      </c>
      <c r="P10" s="1">
        <f>IF(Interconnector_Flow!P10&gt;0, 0, -Interconnector_Flow!P10)</f>
        <v>0</v>
      </c>
      <c r="Q10" s="1">
        <f>IF(Interconnector_Flow!Q10&gt;0, 0, -Interconnector_Flow!Q10)</f>
        <v>6194</v>
      </c>
      <c r="R10" s="1">
        <f>IF(Interconnector_Flow!R10&gt;0, 0, -Interconnector_Flow!R10)</f>
        <v>152193</v>
      </c>
      <c r="S10" s="1">
        <f>IF(Interconnector_Flow!S10&gt;0, 0, -Interconnector_Flow!S10)</f>
        <v>701137</v>
      </c>
      <c r="T10" s="1">
        <f>IF(Interconnector_Flow!T10&gt;0, 0, -Interconnector_Flow!T10)</f>
        <v>123084</v>
      </c>
      <c r="U10" s="1">
        <f>IF(Interconnector_Flow!U10&gt;0, 0, -Interconnector_Flow!U10)</f>
        <v>1204997</v>
      </c>
      <c r="V10" s="1">
        <f>IF(Interconnector_Flow!V10&gt;0, 0, -Interconnector_Flow!V10)</f>
        <v>21425</v>
      </c>
      <c r="W10" s="1">
        <f>IF(Interconnector_Flow!W10&gt;0, 0, -Interconnector_Flow!W10)</f>
        <v>1215558</v>
      </c>
      <c r="X10" s="1">
        <f>IF(Interconnector_Flow!X10&gt;0, 0, -Interconnector_Flow!X10)</f>
        <v>0</v>
      </c>
      <c r="Y10" s="1">
        <f>IF(Interconnector_Flow!Y10&gt;0, 0, -Interconnector_Flow!Y10)</f>
        <v>0</v>
      </c>
      <c r="Z10" s="1">
        <f>IF(Interconnector_Flow!Z10&gt;0, 0, -Interconnector_Flow!Z10)</f>
        <v>0</v>
      </c>
      <c r="AA10" s="1">
        <f>IF(Interconnector_Flow!AA10&gt;0, 0, -Interconnector_Flow!AA10)</f>
        <v>318312</v>
      </c>
      <c r="AB10" s="1">
        <f>IF(Interconnector_Flow!AB10&gt;0, 0, -Interconnector_Flow!AB10)</f>
        <v>0</v>
      </c>
      <c r="AC10" s="1">
        <f>IF(Interconnector_Flow!AC10&gt;0, 0, -Interconnector_Flow!AC10)</f>
        <v>0</v>
      </c>
      <c r="AD10" s="1">
        <f>IF(Interconnector_Flow!AD10&gt;0, 0, -Interconnector_Flow!AD10)</f>
        <v>0</v>
      </c>
      <c r="AE10" s="1">
        <f>IF(Interconnector_Flow!AE10&gt;0, 0, -Interconnector_Flow!AE10)</f>
        <v>27646</v>
      </c>
      <c r="AF10" s="1">
        <f>IF(Interconnector_Flow!AF10&gt;0, 0, -Interconnector_Flow!AF10)</f>
        <v>740815</v>
      </c>
      <c r="AG10" s="1">
        <f>IF(Interconnector_Flow!AG10&gt;0, 0, -Interconnector_Flow!AG10)</f>
        <v>0</v>
      </c>
      <c r="AH10" s="1">
        <f>IF(Interconnector_Flow!AH10&gt;0, 0, -Interconnector_Flow!AH10)</f>
        <v>0</v>
      </c>
      <c r="AI10" s="1">
        <f>IF(Interconnector_Flow!AI10&gt;0, 0, -Interconnector_Flow!AI10)</f>
        <v>0</v>
      </c>
      <c r="AJ10" s="1">
        <f>IF(Interconnector_Flow!AJ10&gt;0, 0, -Interconnector_Flow!AJ10)</f>
        <v>0</v>
      </c>
      <c r="AK10" s="1">
        <f>IF(Interconnector_Flow!AK10&gt;0, 0, -Interconnector_Flow!AK10)</f>
        <v>1219622</v>
      </c>
      <c r="AL10" s="1">
        <f>IF(Interconnector_Flow!AL10&gt;0, 0, -Interconnector_Flow!AL10)</f>
        <v>0</v>
      </c>
      <c r="AM10" s="1">
        <f>IF(Interconnector_Flow!AM10&gt;0, 0, -Interconnector_Flow!AM10)</f>
        <v>269656</v>
      </c>
      <c r="AN10" s="1">
        <f>IF(Interconnector_Flow!AN10&gt;0, 0, -Interconnector_Flow!AN10)</f>
        <v>0</v>
      </c>
      <c r="AO10" s="1">
        <f>IF(Interconnector_Flow!AO10&gt;0, 0, -Interconnector_Flow!AO10)</f>
        <v>0</v>
      </c>
      <c r="AP10" s="1">
        <f>IF(Interconnector_Flow!AP10&gt;0, 0, -Interconnector_Flow!AP10)</f>
        <v>0</v>
      </c>
      <c r="AQ10" s="1">
        <f>IF(Interconnector_Flow!AQ10&gt;0, 0, -Interconnector_Flow!AQ10)</f>
        <v>0</v>
      </c>
      <c r="AR10" s="1">
        <f>IF(Interconnector_Flow!AR10&gt;0, 0, -Interconnector_Flow!AR10)</f>
        <v>813607</v>
      </c>
      <c r="AS10" s="1">
        <f>IF(Interconnector_Flow!AS10&gt;0, 0, -Interconnector_Flow!AS10)</f>
        <v>0</v>
      </c>
      <c r="AT10" s="1">
        <f>IF(Interconnector_Flow!AT10&gt;0, 0, -Interconnector_Flow!AT10)</f>
        <v>0</v>
      </c>
    </row>
    <row r="11" spans="1:46" ht="15.75" customHeight="1">
      <c r="A11" s="2">
        <v>42644</v>
      </c>
      <c r="B11" s="1">
        <f>IF(Interconnector_Flow!B11&gt;0, 0, -Interconnector_Flow!B11)</f>
        <v>0</v>
      </c>
      <c r="C11" s="1">
        <f>IF(Interconnector_Flow!C11&gt;0, 0, -Interconnector_Flow!C11)</f>
        <v>560926</v>
      </c>
      <c r="D11" s="1">
        <f>IF(Interconnector_Flow!D11&gt;0, 0, -Interconnector_Flow!D11)</f>
        <v>0</v>
      </c>
      <c r="E11" s="1">
        <f>IF(Interconnector_Flow!E11&gt;0, 0, -Interconnector_Flow!E11)</f>
        <v>0</v>
      </c>
      <c r="F11" s="1">
        <f>IF(Interconnector_Flow!F11&gt;0, 0, -Interconnector_Flow!F11)</f>
        <v>41572</v>
      </c>
      <c r="G11" s="1">
        <f>IF(Interconnector_Flow!G11&gt;0, 0, -Interconnector_Flow!G11)</f>
        <v>0</v>
      </c>
      <c r="H11" s="1">
        <f>IF(Interconnector_Flow!H11&gt;0, 0, -Interconnector_Flow!H11)</f>
        <v>1216469</v>
      </c>
      <c r="I11" s="1">
        <f>IF(Interconnector_Flow!I11&gt;0, 0, -Interconnector_Flow!I11)</f>
        <v>0</v>
      </c>
      <c r="J11" s="1">
        <f>IF(Interconnector_Flow!J11&gt;0, 0, -Interconnector_Flow!J11)</f>
        <v>0</v>
      </c>
      <c r="K11" s="1">
        <f>IF(Interconnector_Flow!K11&gt;0, 0, -Interconnector_Flow!K11)</f>
        <v>1605046</v>
      </c>
      <c r="L11" s="1">
        <f>IF(Interconnector_Flow!L11&gt;0, 0, -Interconnector_Flow!L11)</f>
        <v>0</v>
      </c>
      <c r="M11" s="1">
        <f>IF(Interconnector_Flow!M11&gt;0, 0, -Interconnector_Flow!M11)</f>
        <v>0</v>
      </c>
      <c r="N11" s="1">
        <f>IF(Interconnector_Flow!N11&gt;0, 0, -Interconnector_Flow!N11)</f>
        <v>0</v>
      </c>
      <c r="O11" s="1">
        <f>IF(Interconnector_Flow!O11&gt;0, 0, -Interconnector_Flow!O11)</f>
        <v>0</v>
      </c>
      <c r="P11" s="1">
        <f>IF(Interconnector_Flow!P11&gt;0, 0, -Interconnector_Flow!P11)</f>
        <v>0</v>
      </c>
      <c r="Q11" s="1">
        <f>IF(Interconnector_Flow!Q11&gt;0, 0, -Interconnector_Flow!Q11)</f>
        <v>45290</v>
      </c>
      <c r="R11" s="1">
        <f>IF(Interconnector_Flow!R11&gt;0, 0, -Interconnector_Flow!R11)</f>
        <v>0</v>
      </c>
      <c r="S11" s="1">
        <f>IF(Interconnector_Flow!S11&gt;0, 0, -Interconnector_Flow!S11)</f>
        <v>430382</v>
      </c>
      <c r="T11" s="1">
        <f>IF(Interconnector_Flow!T11&gt;0, 0, -Interconnector_Flow!T11)</f>
        <v>42520</v>
      </c>
      <c r="U11" s="1">
        <f>IF(Interconnector_Flow!U11&gt;0, 0, -Interconnector_Flow!U11)</f>
        <v>50493</v>
      </c>
      <c r="V11" s="1">
        <f>IF(Interconnector_Flow!V11&gt;0, 0, -Interconnector_Flow!V11)</f>
        <v>24573</v>
      </c>
      <c r="W11" s="1">
        <f>IF(Interconnector_Flow!W11&gt;0, 0, -Interconnector_Flow!W11)</f>
        <v>857362</v>
      </c>
      <c r="X11" s="1">
        <f>IF(Interconnector_Flow!X11&gt;0, 0, -Interconnector_Flow!X11)</f>
        <v>74939</v>
      </c>
      <c r="Y11" s="1">
        <f>IF(Interconnector_Flow!Y11&gt;0, 0, -Interconnector_Flow!Y11)</f>
        <v>0</v>
      </c>
      <c r="Z11" s="1">
        <f>IF(Interconnector_Flow!Z11&gt;0, 0, -Interconnector_Flow!Z11)</f>
        <v>0</v>
      </c>
      <c r="AA11" s="1">
        <f>IF(Interconnector_Flow!AA11&gt;0, 0, -Interconnector_Flow!AA11)</f>
        <v>356715</v>
      </c>
      <c r="AB11" s="1">
        <f>IF(Interconnector_Flow!AB11&gt;0, 0, -Interconnector_Flow!AB11)</f>
        <v>275073</v>
      </c>
      <c r="AC11" s="1">
        <f>IF(Interconnector_Flow!AC11&gt;0, 0, -Interconnector_Flow!AC11)</f>
        <v>162</v>
      </c>
      <c r="AD11" s="1">
        <f>IF(Interconnector_Flow!AD11&gt;0, 0, -Interconnector_Flow!AD11)</f>
        <v>0</v>
      </c>
      <c r="AE11" s="1">
        <f>IF(Interconnector_Flow!AE11&gt;0, 0, -Interconnector_Flow!AE11)</f>
        <v>87611</v>
      </c>
      <c r="AF11" s="1">
        <f>IF(Interconnector_Flow!AF11&gt;0, 0, -Interconnector_Flow!AF11)</f>
        <v>673257</v>
      </c>
      <c r="AG11" s="1">
        <f>IF(Interconnector_Flow!AG11&gt;0, 0, -Interconnector_Flow!AG11)</f>
        <v>0</v>
      </c>
      <c r="AH11" s="1">
        <f>IF(Interconnector_Flow!AH11&gt;0, 0, -Interconnector_Flow!AH11)</f>
        <v>0</v>
      </c>
      <c r="AI11" s="1">
        <f>IF(Interconnector_Flow!AI11&gt;0, 0, -Interconnector_Flow!AI11)</f>
        <v>0</v>
      </c>
      <c r="AJ11" s="1">
        <f>IF(Interconnector_Flow!AJ11&gt;0, 0, -Interconnector_Flow!AJ11)</f>
        <v>0</v>
      </c>
      <c r="AK11" s="1">
        <f>IF(Interconnector_Flow!AK11&gt;0, 0, -Interconnector_Flow!AK11)</f>
        <v>1111621</v>
      </c>
      <c r="AL11" s="1">
        <f>IF(Interconnector_Flow!AL11&gt;0, 0, -Interconnector_Flow!AL11)</f>
        <v>0</v>
      </c>
      <c r="AM11" s="1">
        <f>IF(Interconnector_Flow!AM11&gt;0, 0, -Interconnector_Flow!AM11)</f>
        <v>289352</v>
      </c>
      <c r="AN11" s="1">
        <f>IF(Interconnector_Flow!AN11&gt;0, 0, -Interconnector_Flow!AN11)</f>
        <v>0</v>
      </c>
      <c r="AO11" s="1">
        <f>IF(Interconnector_Flow!AO11&gt;0, 0, -Interconnector_Flow!AO11)</f>
        <v>0</v>
      </c>
      <c r="AP11" s="1">
        <f>IF(Interconnector_Flow!AP11&gt;0, 0, -Interconnector_Flow!AP11)</f>
        <v>0</v>
      </c>
      <c r="AQ11" s="1">
        <f>IF(Interconnector_Flow!AQ11&gt;0, 0, -Interconnector_Flow!AQ11)</f>
        <v>392130</v>
      </c>
      <c r="AR11" s="1">
        <f>IF(Interconnector_Flow!AR11&gt;0, 0, -Interconnector_Flow!AR11)</f>
        <v>290271</v>
      </c>
      <c r="AS11" s="1">
        <f>IF(Interconnector_Flow!AS11&gt;0, 0, -Interconnector_Flow!AS11)</f>
        <v>0</v>
      </c>
      <c r="AT11" s="1">
        <f>IF(Interconnector_Flow!AT11&gt;0, 0, -Interconnector_Flow!AT11)</f>
        <v>0</v>
      </c>
    </row>
    <row r="12" spans="1:46" ht="15.75" customHeight="1">
      <c r="A12" s="2">
        <v>42675</v>
      </c>
      <c r="B12" s="1">
        <f>IF(Interconnector_Flow!B12&gt;0, 0, -Interconnector_Flow!B12)</f>
        <v>0</v>
      </c>
      <c r="C12" s="1">
        <f>IF(Interconnector_Flow!C12&gt;0, 0, -Interconnector_Flow!C12)</f>
        <v>674014</v>
      </c>
      <c r="D12" s="1">
        <f>IF(Interconnector_Flow!D12&gt;0, 0, -Interconnector_Flow!D12)</f>
        <v>0</v>
      </c>
      <c r="E12" s="1">
        <f>IF(Interconnector_Flow!E12&gt;0, 0, -Interconnector_Flow!E12)</f>
        <v>0</v>
      </c>
      <c r="F12" s="1">
        <f>IF(Interconnector_Flow!F12&gt;0, 0, -Interconnector_Flow!F12)</f>
        <v>82764</v>
      </c>
      <c r="G12" s="1">
        <f>IF(Interconnector_Flow!G12&gt;0, 0, -Interconnector_Flow!G12)</f>
        <v>0</v>
      </c>
      <c r="H12" s="1">
        <f>IF(Interconnector_Flow!H12&gt;0, 0, -Interconnector_Flow!H12)</f>
        <v>1113230</v>
      </c>
      <c r="I12" s="1">
        <f>IF(Interconnector_Flow!I12&gt;0, 0, -Interconnector_Flow!I12)</f>
        <v>0</v>
      </c>
      <c r="J12" s="1">
        <f>IF(Interconnector_Flow!J12&gt;0, 0, -Interconnector_Flow!J12)</f>
        <v>0</v>
      </c>
      <c r="K12" s="1">
        <f>IF(Interconnector_Flow!K12&gt;0, 0, -Interconnector_Flow!K12)</f>
        <v>1363605</v>
      </c>
      <c r="L12" s="1">
        <f>IF(Interconnector_Flow!L12&gt;0, 0, -Interconnector_Flow!L12)</f>
        <v>0</v>
      </c>
      <c r="M12" s="1">
        <f>IF(Interconnector_Flow!M12&gt;0, 0, -Interconnector_Flow!M12)</f>
        <v>0</v>
      </c>
      <c r="N12" s="1">
        <f>IF(Interconnector_Flow!N12&gt;0, 0, -Interconnector_Flow!N12)</f>
        <v>0</v>
      </c>
      <c r="O12" s="1">
        <f>IF(Interconnector_Flow!O12&gt;0, 0, -Interconnector_Flow!O12)</f>
        <v>0</v>
      </c>
      <c r="P12" s="1">
        <f>IF(Interconnector_Flow!P12&gt;0, 0, -Interconnector_Flow!P12)</f>
        <v>0</v>
      </c>
      <c r="Q12" s="1">
        <f>IF(Interconnector_Flow!Q12&gt;0, 0, -Interconnector_Flow!Q12)</f>
        <v>0</v>
      </c>
      <c r="R12" s="1">
        <f>IF(Interconnector_Flow!R12&gt;0, 0, -Interconnector_Flow!R12)</f>
        <v>0</v>
      </c>
      <c r="S12" s="1">
        <f>IF(Interconnector_Flow!S12&gt;0, 0, -Interconnector_Flow!S12)</f>
        <v>65668</v>
      </c>
      <c r="T12" s="1">
        <f>IF(Interconnector_Flow!T12&gt;0, 0, -Interconnector_Flow!T12)</f>
        <v>281662</v>
      </c>
      <c r="U12" s="1">
        <f>IF(Interconnector_Flow!U12&gt;0, 0, -Interconnector_Flow!U12)</f>
        <v>373444</v>
      </c>
      <c r="V12" s="1">
        <f>IF(Interconnector_Flow!V12&gt;0, 0, -Interconnector_Flow!V12)</f>
        <v>1295</v>
      </c>
      <c r="W12" s="1">
        <f>IF(Interconnector_Flow!W12&gt;0, 0, -Interconnector_Flow!W12)</f>
        <v>647422</v>
      </c>
      <c r="X12" s="1">
        <f>IF(Interconnector_Flow!X12&gt;0, 0, -Interconnector_Flow!X12)</f>
        <v>42039</v>
      </c>
      <c r="Y12" s="1">
        <f>IF(Interconnector_Flow!Y12&gt;0, 0, -Interconnector_Flow!Y12)</f>
        <v>0</v>
      </c>
      <c r="Z12" s="1">
        <f>IF(Interconnector_Flow!Z12&gt;0, 0, -Interconnector_Flow!Z12)</f>
        <v>0</v>
      </c>
      <c r="AA12" s="1">
        <f>IF(Interconnector_Flow!AA12&gt;0, 0, -Interconnector_Flow!AA12)</f>
        <v>472263</v>
      </c>
      <c r="AB12" s="1">
        <f>IF(Interconnector_Flow!AB12&gt;0, 0, -Interconnector_Flow!AB12)</f>
        <v>63783</v>
      </c>
      <c r="AC12" s="1">
        <f>IF(Interconnector_Flow!AC12&gt;0, 0, -Interconnector_Flow!AC12)</f>
        <v>2193</v>
      </c>
      <c r="AD12" s="1">
        <f>IF(Interconnector_Flow!AD12&gt;0, 0, -Interconnector_Flow!AD12)</f>
        <v>0</v>
      </c>
      <c r="AE12" s="1">
        <f>IF(Interconnector_Flow!AE12&gt;0, 0, -Interconnector_Flow!AE12)</f>
        <v>94379</v>
      </c>
      <c r="AF12" s="1">
        <f>IF(Interconnector_Flow!AF12&gt;0, 0, -Interconnector_Flow!AF12)</f>
        <v>369345</v>
      </c>
      <c r="AG12" s="1">
        <f>IF(Interconnector_Flow!AG12&gt;0, 0, -Interconnector_Flow!AG12)</f>
        <v>0</v>
      </c>
      <c r="AH12" s="1">
        <f>IF(Interconnector_Flow!AH12&gt;0, 0, -Interconnector_Flow!AH12)</f>
        <v>0</v>
      </c>
      <c r="AI12" s="1">
        <f>IF(Interconnector_Flow!AI12&gt;0, 0, -Interconnector_Flow!AI12)</f>
        <v>0</v>
      </c>
      <c r="AJ12" s="1">
        <f>IF(Interconnector_Flow!AJ12&gt;0, 0, -Interconnector_Flow!AJ12)</f>
        <v>0</v>
      </c>
      <c r="AK12" s="1">
        <f>IF(Interconnector_Flow!AK12&gt;0, 0, -Interconnector_Flow!AK12)</f>
        <v>1346507</v>
      </c>
      <c r="AL12" s="1">
        <f>IF(Interconnector_Flow!AL12&gt;0, 0, -Interconnector_Flow!AL12)</f>
        <v>0</v>
      </c>
      <c r="AM12" s="1">
        <f>IF(Interconnector_Flow!AM12&gt;0, 0, -Interconnector_Flow!AM12)</f>
        <v>159238</v>
      </c>
      <c r="AN12" s="1">
        <f>IF(Interconnector_Flow!AN12&gt;0, 0, -Interconnector_Flow!AN12)</f>
        <v>0</v>
      </c>
      <c r="AO12" s="1">
        <f>IF(Interconnector_Flow!AO12&gt;0, 0, -Interconnector_Flow!AO12)</f>
        <v>0</v>
      </c>
      <c r="AP12" s="1">
        <f>IF(Interconnector_Flow!AP12&gt;0, 0, -Interconnector_Flow!AP12)</f>
        <v>0</v>
      </c>
      <c r="AQ12" s="1">
        <f>IF(Interconnector_Flow!AQ12&gt;0, 0, -Interconnector_Flow!AQ12)</f>
        <v>480194</v>
      </c>
      <c r="AR12" s="1">
        <f>IF(Interconnector_Flow!AR12&gt;0, 0, -Interconnector_Flow!AR12)</f>
        <v>174810</v>
      </c>
      <c r="AS12" s="1">
        <f>IF(Interconnector_Flow!AS12&gt;0, 0, -Interconnector_Flow!AS12)</f>
        <v>0</v>
      </c>
      <c r="AT12" s="1">
        <f>IF(Interconnector_Flow!AT12&gt;0, 0, -Interconnector_Flow!AT12)</f>
        <v>21512</v>
      </c>
    </row>
    <row r="13" spans="1:46" ht="15.75" customHeight="1">
      <c r="A13" s="2">
        <v>42705</v>
      </c>
      <c r="B13" s="1">
        <f>IF(Interconnector_Flow!B13&gt;0, 0, -Interconnector_Flow!B13)</f>
        <v>0</v>
      </c>
      <c r="C13" s="1">
        <f>IF(Interconnector_Flow!C13&gt;0, 0, -Interconnector_Flow!C13)</f>
        <v>572708</v>
      </c>
      <c r="D13" s="1">
        <f>IF(Interconnector_Flow!D13&gt;0, 0, -Interconnector_Flow!D13)</f>
        <v>0</v>
      </c>
      <c r="E13" s="1">
        <f>IF(Interconnector_Flow!E13&gt;0, 0, -Interconnector_Flow!E13)</f>
        <v>12157</v>
      </c>
      <c r="F13" s="1">
        <f>IF(Interconnector_Flow!F13&gt;0, 0, -Interconnector_Flow!F13)</f>
        <v>21513</v>
      </c>
      <c r="G13" s="1">
        <f>IF(Interconnector_Flow!G13&gt;0, 0, -Interconnector_Flow!G13)</f>
        <v>0</v>
      </c>
      <c r="H13" s="1">
        <f>IF(Interconnector_Flow!H13&gt;0, 0, -Interconnector_Flow!H13)</f>
        <v>1119526</v>
      </c>
      <c r="I13" s="1">
        <f>IF(Interconnector_Flow!I13&gt;0, 0, -Interconnector_Flow!I13)</f>
        <v>0</v>
      </c>
      <c r="J13" s="1">
        <f>IF(Interconnector_Flow!J13&gt;0, 0, -Interconnector_Flow!J13)</f>
        <v>0</v>
      </c>
      <c r="K13" s="1">
        <f>IF(Interconnector_Flow!K13&gt;0, 0, -Interconnector_Flow!K13)</f>
        <v>1393630</v>
      </c>
      <c r="L13" s="1">
        <f>IF(Interconnector_Flow!L13&gt;0, 0, -Interconnector_Flow!L13)</f>
        <v>0</v>
      </c>
      <c r="M13" s="1">
        <f>IF(Interconnector_Flow!M13&gt;0, 0, -Interconnector_Flow!M13)</f>
        <v>0</v>
      </c>
      <c r="N13" s="1">
        <f>IF(Interconnector_Flow!N13&gt;0, 0, -Interconnector_Flow!N13)</f>
        <v>72176</v>
      </c>
      <c r="O13" s="1">
        <f>IF(Interconnector_Flow!O13&gt;0, 0, -Interconnector_Flow!O13)</f>
        <v>0</v>
      </c>
      <c r="P13" s="1">
        <f>IF(Interconnector_Flow!P13&gt;0, 0, -Interconnector_Flow!P13)</f>
        <v>0</v>
      </c>
      <c r="Q13" s="1">
        <f>IF(Interconnector_Flow!Q13&gt;0, 0, -Interconnector_Flow!Q13)</f>
        <v>225087</v>
      </c>
      <c r="R13" s="1">
        <f>IF(Interconnector_Flow!R13&gt;0, 0, -Interconnector_Flow!R13)</f>
        <v>0</v>
      </c>
      <c r="S13" s="1">
        <f>IF(Interconnector_Flow!S13&gt;0, 0, -Interconnector_Flow!S13)</f>
        <v>88537</v>
      </c>
      <c r="T13" s="1">
        <f>IF(Interconnector_Flow!T13&gt;0, 0, -Interconnector_Flow!T13)</f>
        <v>0</v>
      </c>
      <c r="U13" s="1">
        <f>IF(Interconnector_Flow!U13&gt;0, 0, -Interconnector_Flow!U13)</f>
        <v>938353</v>
      </c>
      <c r="V13" s="1">
        <f>IF(Interconnector_Flow!V13&gt;0, 0, -Interconnector_Flow!V13)</f>
        <v>19806</v>
      </c>
      <c r="W13" s="1">
        <f>IF(Interconnector_Flow!W13&gt;0, 0, -Interconnector_Flow!W13)</f>
        <v>1051152</v>
      </c>
      <c r="X13" s="1">
        <f>IF(Interconnector_Flow!X13&gt;0, 0, -Interconnector_Flow!X13)</f>
        <v>142039</v>
      </c>
      <c r="Y13" s="1">
        <f>IF(Interconnector_Flow!Y13&gt;0, 0, -Interconnector_Flow!Y13)</f>
        <v>0</v>
      </c>
      <c r="Z13" s="1">
        <f>IF(Interconnector_Flow!Z13&gt;0, 0, -Interconnector_Flow!Z13)</f>
        <v>0</v>
      </c>
      <c r="AA13" s="1">
        <f>IF(Interconnector_Flow!AA13&gt;0, 0, -Interconnector_Flow!AA13)</f>
        <v>884350</v>
      </c>
      <c r="AB13" s="1">
        <f>IF(Interconnector_Flow!AB13&gt;0, 0, -Interconnector_Flow!AB13)</f>
        <v>261265</v>
      </c>
      <c r="AC13" s="1">
        <f>IF(Interconnector_Flow!AC13&gt;0, 0, -Interconnector_Flow!AC13)</f>
        <v>0</v>
      </c>
      <c r="AD13" s="1">
        <f>IF(Interconnector_Flow!AD13&gt;0, 0, -Interconnector_Flow!AD13)</f>
        <v>0</v>
      </c>
      <c r="AE13" s="1">
        <f>IF(Interconnector_Flow!AE13&gt;0, 0, -Interconnector_Flow!AE13)</f>
        <v>74682</v>
      </c>
      <c r="AF13" s="1">
        <f>IF(Interconnector_Flow!AF13&gt;0, 0, -Interconnector_Flow!AF13)</f>
        <v>319142</v>
      </c>
      <c r="AG13" s="1">
        <f>IF(Interconnector_Flow!AG13&gt;0, 0, -Interconnector_Flow!AG13)</f>
        <v>0</v>
      </c>
      <c r="AH13" s="1">
        <f>IF(Interconnector_Flow!AH13&gt;0, 0, -Interconnector_Flow!AH13)</f>
        <v>0</v>
      </c>
      <c r="AI13" s="1">
        <f>IF(Interconnector_Flow!AI13&gt;0, 0, -Interconnector_Flow!AI13)</f>
        <v>0</v>
      </c>
      <c r="AJ13" s="1">
        <f>IF(Interconnector_Flow!AJ13&gt;0, 0, -Interconnector_Flow!AJ13)</f>
        <v>0</v>
      </c>
      <c r="AK13" s="1">
        <f>IF(Interconnector_Flow!AK13&gt;0, 0, -Interconnector_Flow!AK13)</f>
        <v>1176690</v>
      </c>
      <c r="AL13" s="1">
        <f>IF(Interconnector_Flow!AL13&gt;0, 0, -Interconnector_Flow!AL13)</f>
        <v>0</v>
      </c>
      <c r="AM13" s="1">
        <f>IF(Interconnector_Flow!AM13&gt;0, 0, -Interconnector_Flow!AM13)</f>
        <v>295517</v>
      </c>
      <c r="AN13" s="1">
        <f>IF(Interconnector_Flow!AN13&gt;0, 0, -Interconnector_Flow!AN13)</f>
        <v>0</v>
      </c>
      <c r="AO13" s="1">
        <f>IF(Interconnector_Flow!AO13&gt;0, 0, -Interconnector_Flow!AO13)</f>
        <v>0</v>
      </c>
      <c r="AP13" s="1">
        <f>IF(Interconnector_Flow!AP13&gt;0, 0, -Interconnector_Flow!AP13)</f>
        <v>0</v>
      </c>
      <c r="AQ13" s="1">
        <f>IF(Interconnector_Flow!AQ13&gt;0, 0, -Interconnector_Flow!AQ13)</f>
        <v>90642</v>
      </c>
      <c r="AR13" s="1">
        <f>IF(Interconnector_Flow!AR13&gt;0, 0, -Interconnector_Flow!AR13)</f>
        <v>531743</v>
      </c>
      <c r="AS13" s="1">
        <f>IF(Interconnector_Flow!AS13&gt;0, 0, -Interconnector_Flow!AS13)</f>
        <v>0</v>
      </c>
      <c r="AT13" s="1">
        <f>IF(Interconnector_Flow!AT13&gt;0, 0, -Interconnector_Flow!AT13)</f>
        <v>0</v>
      </c>
    </row>
    <row r="14" spans="1:46" ht="15.75" customHeight="1">
      <c r="A14" s="2">
        <v>42736</v>
      </c>
      <c r="B14" s="1">
        <f>IF(Interconnector_Flow!B14&gt;0, 0, -Interconnector_Flow!B14)</f>
        <v>0</v>
      </c>
      <c r="C14" s="1">
        <f>IF(Interconnector_Flow!C14&gt;0, 0, -Interconnector_Flow!C14)</f>
        <v>514949</v>
      </c>
      <c r="D14" s="1">
        <f>IF(Interconnector_Flow!D14&gt;0, 0, -Interconnector_Flow!D14)</f>
        <v>0</v>
      </c>
      <c r="E14" s="1">
        <f>IF(Interconnector_Flow!E14&gt;0, 0, -Interconnector_Flow!E14)</f>
        <v>100355</v>
      </c>
      <c r="F14" s="1">
        <f>IF(Interconnector_Flow!F14&gt;0, 0, -Interconnector_Flow!F14)</f>
        <v>0</v>
      </c>
      <c r="G14" s="1">
        <f>IF(Interconnector_Flow!G14&gt;0, 0, -Interconnector_Flow!G14)</f>
        <v>0</v>
      </c>
      <c r="H14" s="1">
        <f>IF(Interconnector_Flow!H14&gt;0, 0, -Interconnector_Flow!H14)</f>
        <v>1379320</v>
      </c>
      <c r="I14" s="1">
        <f>IF(Interconnector_Flow!I14&gt;0, 0, -Interconnector_Flow!I14)</f>
        <v>0</v>
      </c>
      <c r="J14" s="1">
        <f>IF(Interconnector_Flow!J14&gt;0, 0, -Interconnector_Flow!J14)</f>
        <v>0</v>
      </c>
      <c r="K14" s="1">
        <f>IF(Interconnector_Flow!K14&gt;0, 0, -Interconnector_Flow!K14)</f>
        <v>1590387</v>
      </c>
      <c r="L14" s="1">
        <f>IF(Interconnector_Flow!L14&gt;0, 0, -Interconnector_Flow!L14)</f>
        <v>0</v>
      </c>
      <c r="M14" s="1">
        <f>IF(Interconnector_Flow!M14&gt;0, 0, -Interconnector_Flow!M14)</f>
        <v>0</v>
      </c>
      <c r="N14" s="1">
        <f>IF(Interconnector_Flow!N14&gt;0, 0, -Interconnector_Flow!N14)</f>
        <v>334916</v>
      </c>
      <c r="O14" s="1">
        <f>IF(Interconnector_Flow!O14&gt;0, 0, -Interconnector_Flow!O14)</f>
        <v>103106</v>
      </c>
      <c r="P14" s="1">
        <f>IF(Interconnector_Flow!P14&gt;0, 0, -Interconnector_Flow!P14)</f>
        <v>0</v>
      </c>
      <c r="Q14" s="1">
        <f>IF(Interconnector_Flow!Q14&gt;0, 0, -Interconnector_Flow!Q14)</f>
        <v>314123</v>
      </c>
      <c r="R14" s="1">
        <f>IF(Interconnector_Flow!R14&gt;0, 0, -Interconnector_Flow!R14)</f>
        <v>192321</v>
      </c>
      <c r="S14" s="1">
        <f>IF(Interconnector_Flow!S14&gt;0, 0, -Interconnector_Flow!S14)</f>
        <v>265216</v>
      </c>
      <c r="T14" s="1">
        <f>IF(Interconnector_Flow!T14&gt;0, 0, -Interconnector_Flow!T14)</f>
        <v>0</v>
      </c>
      <c r="U14" s="1">
        <f>IF(Interconnector_Flow!U14&gt;0, 0, -Interconnector_Flow!U14)</f>
        <v>0</v>
      </c>
      <c r="V14" s="1">
        <f>IF(Interconnector_Flow!V14&gt;0, 0, -Interconnector_Flow!V14)</f>
        <v>23929</v>
      </c>
      <c r="W14" s="1">
        <f>IF(Interconnector_Flow!W14&gt;0, 0, -Interconnector_Flow!W14)</f>
        <v>1300711</v>
      </c>
      <c r="X14" s="1">
        <f>IF(Interconnector_Flow!X14&gt;0, 0, -Interconnector_Flow!X14)</f>
        <v>431387</v>
      </c>
      <c r="Y14" s="1">
        <f>IF(Interconnector_Flow!Y14&gt;0, 0, -Interconnector_Flow!Y14)</f>
        <v>0</v>
      </c>
      <c r="Z14" s="1">
        <f>IF(Interconnector_Flow!Z14&gt;0, 0, -Interconnector_Flow!Z14)</f>
        <v>354246</v>
      </c>
      <c r="AA14" s="1">
        <f>IF(Interconnector_Flow!AA14&gt;0, 0, -Interconnector_Flow!AA14)</f>
        <v>690171</v>
      </c>
      <c r="AB14" s="1">
        <f>IF(Interconnector_Flow!AB14&gt;0, 0, -Interconnector_Flow!AB14)</f>
        <v>0</v>
      </c>
      <c r="AC14" s="1">
        <f>IF(Interconnector_Flow!AC14&gt;0, 0, -Interconnector_Flow!AC14)</f>
        <v>0</v>
      </c>
      <c r="AD14" s="1">
        <f>IF(Interconnector_Flow!AD14&gt;0, 0, -Interconnector_Flow!AD14)</f>
        <v>0</v>
      </c>
      <c r="AE14" s="1">
        <f>IF(Interconnector_Flow!AE14&gt;0, 0, -Interconnector_Flow!AE14)</f>
        <v>37994</v>
      </c>
      <c r="AF14" s="1">
        <f>IF(Interconnector_Flow!AF14&gt;0, 0, -Interconnector_Flow!AF14)</f>
        <v>414683</v>
      </c>
      <c r="AG14" s="1">
        <f>IF(Interconnector_Flow!AG14&gt;0, 0, -Interconnector_Flow!AG14)</f>
        <v>4632</v>
      </c>
      <c r="AH14" s="1">
        <f>IF(Interconnector_Flow!AH14&gt;0, 0, -Interconnector_Flow!AH14)</f>
        <v>0</v>
      </c>
      <c r="AI14" s="1">
        <f>IF(Interconnector_Flow!AI14&gt;0, 0, -Interconnector_Flow!AI14)</f>
        <v>0</v>
      </c>
      <c r="AJ14" s="1">
        <f>IF(Interconnector_Flow!AJ14&gt;0, 0, -Interconnector_Flow!AJ14)</f>
        <v>0</v>
      </c>
      <c r="AK14" s="1">
        <f>IF(Interconnector_Flow!AK14&gt;0, 0, -Interconnector_Flow!AK14)</f>
        <v>1059752</v>
      </c>
      <c r="AL14" s="1">
        <f>IF(Interconnector_Flow!AL14&gt;0, 0, -Interconnector_Flow!AL14)</f>
        <v>0</v>
      </c>
      <c r="AM14" s="1">
        <f>IF(Interconnector_Flow!AM14&gt;0, 0, -Interconnector_Flow!AM14)</f>
        <v>359655</v>
      </c>
      <c r="AN14" s="1">
        <f>IF(Interconnector_Flow!AN14&gt;0, 0, -Interconnector_Flow!AN14)</f>
        <v>0</v>
      </c>
      <c r="AO14" s="1">
        <f>IF(Interconnector_Flow!AO14&gt;0, 0, -Interconnector_Flow!AO14)</f>
        <v>0</v>
      </c>
      <c r="AP14" s="1">
        <f>IF(Interconnector_Flow!AP14&gt;0, 0, -Interconnector_Flow!AP14)</f>
        <v>0</v>
      </c>
      <c r="AQ14" s="1">
        <f>IF(Interconnector_Flow!AQ14&gt;0, 0, -Interconnector_Flow!AQ14)</f>
        <v>0</v>
      </c>
      <c r="AR14" s="1">
        <f>IF(Interconnector_Flow!AR14&gt;0, 0, -Interconnector_Flow!AR14)</f>
        <v>686219</v>
      </c>
      <c r="AS14" s="1">
        <f>IF(Interconnector_Flow!AS14&gt;0, 0, -Interconnector_Flow!AS14)</f>
        <v>0</v>
      </c>
      <c r="AT14" s="1">
        <f>IF(Interconnector_Flow!AT14&gt;0, 0, -Interconnector_Flow!AT14)</f>
        <v>0</v>
      </c>
    </row>
    <row r="15" spans="1:46" ht="15.75" customHeight="1">
      <c r="A15" s="2">
        <v>42767</v>
      </c>
      <c r="B15" s="1">
        <f>IF(Interconnector_Flow!B15&gt;0, 0, -Interconnector_Flow!B15)</f>
        <v>396328</v>
      </c>
      <c r="C15" s="1">
        <f>IF(Interconnector_Flow!C15&gt;0, 0, -Interconnector_Flow!C15)</f>
        <v>597418</v>
      </c>
      <c r="D15" s="1">
        <f>IF(Interconnector_Flow!D15&gt;0, 0, -Interconnector_Flow!D15)</f>
        <v>0</v>
      </c>
      <c r="E15" s="1">
        <f>IF(Interconnector_Flow!E15&gt;0, 0, -Interconnector_Flow!E15)</f>
        <v>71198</v>
      </c>
      <c r="F15" s="1">
        <f>IF(Interconnector_Flow!F15&gt;0, 0, -Interconnector_Flow!F15)</f>
        <v>0</v>
      </c>
      <c r="G15" s="1">
        <f>IF(Interconnector_Flow!G15&gt;0, 0, -Interconnector_Flow!G15)</f>
        <v>0</v>
      </c>
      <c r="H15" s="1">
        <f>IF(Interconnector_Flow!H15&gt;0, 0, -Interconnector_Flow!H15)</f>
        <v>1663621</v>
      </c>
      <c r="I15" s="1">
        <f>IF(Interconnector_Flow!I15&gt;0, 0, -Interconnector_Flow!I15)</f>
        <v>0</v>
      </c>
      <c r="J15" s="1">
        <f>IF(Interconnector_Flow!J15&gt;0, 0, -Interconnector_Flow!J15)</f>
        <v>0</v>
      </c>
      <c r="K15" s="1">
        <f>IF(Interconnector_Flow!K15&gt;0, 0, -Interconnector_Flow!K15)</f>
        <v>1077105</v>
      </c>
      <c r="L15" s="1">
        <f>IF(Interconnector_Flow!L15&gt;0, 0, -Interconnector_Flow!L15)</f>
        <v>0</v>
      </c>
      <c r="M15" s="1">
        <f>IF(Interconnector_Flow!M15&gt;0, 0, -Interconnector_Flow!M15)</f>
        <v>0</v>
      </c>
      <c r="N15" s="1">
        <f>IF(Interconnector_Flow!N15&gt;0, 0, -Interconnector_Flow!N15)</f>
        <v>72998</v>
      </c>
      <c r="O15" s="1">
        <f>IF(Interconnector_Flow!O15&gt;0, 0, -Interconnector_Flow!O15)</f>
        <v>847056</v>
      </c>
      <c r="P15" s="1">
        <f>IF(Interconnector_Flow!P15&gt;0, 0, -Interconnector_Flow!P15)</f>
        <v>0</v>
      </c>
      <c r="Q15" s="1">
        <f>IF(Interconnector_Flow!Q15&gt;0, 0, -Interconnector_Flow!Q15)</f>
        <v>260057</v>
      </c>
      <c r="R15" s="1">
        <f>IF(Interconnector_Flow!R15&gt;0, 0, -Interconnector_Flow!R15)</f>
        <v>0</v>
      </c>
      <c r="S15" s="1">
        <f>IF(Interconnector_Flow!S15&gt;0, 0, -Interconnector_Flow!S15)</f>
        <v>0</v>
      </c>
      <c r="T15" s="1">
        <f>IF(Interconnector_Flow!T15&gt;0, 0, -Interconnector_Flow!T15)</f>
        <v>0</v>
      </c>
      <c r="U15" s="1">
        <f>IF(Interconnector_Flow!U15&gt;0, 0, -Interconnector_Flow!U15)</f>
        <v>399699</v>
      </c>
      <c r="V15" s="1">
        <f>IF(Interconnector_Flow!V15&gt;0, 0, -Interconnector_Flow!V15)</f>
        <v>20329</v>
      </c>
      <c r="W15" s="1">
        <f>IF(Interconnector_Flow!W15&gt;0, 0, -Interconnector_Flow!W15)</f>
        <v>1254906</v>
      </c>
      <c r="X15" s="1">
        <f>IF(Interconnector_Flow!X15&gt;0, 0, -Interconnector_Flow!X15)</f>
        <v>0</v>
      </c>
      <c r="Y15" s="1">
        <f>IF(Interconnector_Flow!Y15&gt;0, 0, -Interconnector_Flow!Y15)</f>
        <v>0</v>
      </c>
      <c r="Z15" s="1">
        <f>IF(Interconnector_Flow!Z15&gt;0, 0, -Interconnector_Flow!Z15)</f>
        <v>0</v>
      </c>
      <c r="AA15" s="1">
        <f>IF(Interconnector_Flow!AA15&gt;0, 0, -Interconnector_Flow!AA15)</f>
        <v>534023</v>
      </c>
      <c r="AB15" s="1">
        <f>IF(Interconnector_Flow!AB15&gt;0, 0, -Interconnector_Flow!AB15)</f>
        <v>0</v>
      </c>
      <c r="AC15" s="1">
        <f>IF(Interconnector_Flow!AC15&gt;0, 0, -Interconnector_Flow!AC15)</f>
        <v>0</v>
      </c>
      <c r="AD15" s="1">
        <f>IF(Interconnector_Flow!AD15&gt;0, 0, -Interconnector_Flow!AD15)</f>
        <v>0</v>
      </c>
      <c r="AE15" s="1">
        <f>IF(Interconnector_Flow!AE15&gt;0, 0, -Interconnector_Flow!AE15)</f>
        <v>89376</v>
      </c>
      <c r="AF15" s="1">
        <f>IF(Interconnector_Flow!AF15&gt;0, 0, -Interconnector_Flow!AF15)</f>
        <v>1168625</v>
      </c>
      <c r="AG15" s="1">
        <f>IF(Interconnector_Flow!AG15&gt;0, 0, -Interconnector_Flow!AG15)</f>
        <v>11594</v>
      </c>
      <c r="AH15" s="1">
        <f>IF(Interconnector_Flow!AH15&gt;0, 0, -Interconnector_Flow!AH15)</f>
        <v>0</v>
      </c>
      <c r="AI15" s="1">
        <f>IF(Interconnector_Flow!AI15&gt;0, 0, -Interconnector_Flow!AI15)</f>
        <v>0</v>
      </c>
      <c r="AJ15" s="1">
        <f>IF(Interconnector_Flow!AJ15&gt;0, 0, -Interconnector_Flow!AJ15)</f>
        <v>0</v>
      </c>
      <c r="AK15" s="1">
        <f>IF(Interconnector_Flow!AK15&gt;0, 0, -Interconnector_Flow!AK15)</f>
        <v>1012260</v>
      </c>
      <c r="AL15" s="1">
        <f>IF(Interconnector_Flow!AL15&gt;0, 0, -Interconnector_Flow!AL15)</f>
        <v>0</v>
      </c>
      <c r="AM15" s="1">
        <f>IF(Interconnector_Flow!AM15&gt;0, 0, -Interconnector_Flow!AM15)</f>
        <v>322411</v>
      </c>
      <c r="AN15" s="1">
        <f>IF(Interconnector_Flow!AN15&gt;0, 0, -Interconnector_Flow!AN15)</f>
        <v>129564</v>
      </c>
      <c r="AO15" s="1">
        <f>IF(Interconnector_Flow!AO15&gt;0, 0, -Interconnector_Flow!AO15)</f>
        <v>0</v>
      </c>
      <c r="AP15" s="1">
        <f>IF(Interconnector_Flow!AP15&gt;0, 0, -Interconnector_Flow!AP15)</f>
        <v>0</v>
      </c>
      <c r="AQ15" s="1">
        <f>IF(Interconnector_Flow!AQ15&gt;0, 0, -Interconnector_Flow!AQ15)</f>
        <v>129777</v>
      </c>
      <c r="AR15" s="1">
        <f>IF(Interconnector_Flow!AR15&gt;0, 0, -Interconnector_Flow!AR15)</f>
        <v>284316</v>
      </c>
      <c r="AS15" s="1">
        <f>IF(Interconnector_Flow!AS15&gt;0, 0, -Interconnector_Flow!AS15)</f>
        <v>0</v>
      </c>
      <c r="AT15" s="1">
        <f>IF(Interconnector_Flow!AT15&gt;0, 0, -Interconnector_Flow!AT15)</f>
        <v>0</v>
      </c>
    </row>
    <row r="16" spans="1:46" ht="15.75" customHeight="1">
      <c r="A16" s="2">
        <v>42795</v>
      </c>
      <c r="B16" s="1">
        <f>IF(Interconnector_Flow!B16&gt;0, 0, -Interconnector_Flow!B16)</f>
        <v>1307297</v>
      </c>
      <c r="C16" s="1">
        <f>IF(Interconnector_Flow!C16&gt;0, 0, -Interconnector_Flow!C16)</f>
        <v>695713</v>
      </c>
      <c r="D16" s="1">
        <f>IF(Interconnector_Flow!D16&gt;0, 0, -Interconnector_Flow!D16)</f>
        <v>0</v>
      </c>
      <c r="E16" s="1">
        <f>IF(Interconnector_Flow!E16&gt;0, 0, -Interconnector_Flow!E16)</f>
        <v>18251</v>
      </c>
      <c r="F16" s="1">
        <f>IF(Interconnector_Flow!F16&gt;0, 0, -Interconnector_Flow!F16)</f>
        <v>0</v>
      </c>
      <c r="G16" s="1">
        <f>IF(Interconnector_Flow!G16&gt;0, 0, -Interconnector_Flow!G16)</f>
        <v>0</v>
      </c>
      <c r="H16" s="1">
        <f>IF(Interconnector_Flow!H16&gt;0, 0, -Interconnector_Flow!H16)</f>
        <v>1477889</v>
      </c>
      <c r="I16" s="1">
        <f>IF(Interconnector_Flow!I16&gt;0, 0, -Interconnector_Flow!I16)</f>
        <v>0</v>
      </c>
      <c r="J16" s="1">
        <f>IF(Interconnector_Flow!J16&gt;0, 0, -Interconnector_Flow!J16)</f>
        <v>0</v>
      </c>
      <c r="K16" s="1">
        <f>IF(Interconnector_Flow!K16&gt;0, 0, -Interconnector_Flow!K16)</f>
        <v>673743</v>
      </c>
      <c r="L16" s="1">
        <f>IF(Interconnector_Flow!L16&gt;0, 0, -Interconnector_Flow!L16)</f>
        <v>0</v>
      </c>
      <c r="M16" s="1">
        <f>IF(Interconnector_Flow!M16&gt;0, 0, -Interconnector_Flow!M16)</f>
        <v>0</v>
      </c>
      <c r="N16" s="1">
        <f>IF(Interconnector_Flow!N16&gt;0, 0, -Interconnector_Flow!N16)</f>
        <v>231531</v>
      </c>
      <c r="O16" s="1">
        <f>IF(Interconnector_Flow!O16&gt;0, 0, -Interconnector_Flow!O16)</f>
        <v>683586</v>
      </c>
      <c r="P16" s="1">
        <f>IF(Interconnector_Flow!P16&gt;0, 0, -Interconnector_Flow!P16)</f>
        <v>0</v>
      </c>
      <c r="Q16" s="1">
        <f>IF(Interconnector_Flow!Q16&gt;0, 0, -Interconnector_Flow!Q16)</f>
        <v>164885</v>
      </c>
      <c r="R16" s="1">
        <f>IF(Interconnector_Flow!R16&gt;0, 0, -Interconnector_Flow!R16)</f>
        <v>218433</v>
      </c>
      <c r="S16" s="1">
        <f>IF(Interconnector_Flow!S16&gt;0, 0, -Interconnector_Flow!S16)</f>
        <v>0</v>
      </c>
      <c r="T16" s="1">
        <f>IF(Interconnector_Flow!T16&gt;0, 0, -Interconnector_Flow!T16)</f>
        <v>0</v>
      </c>
      <c r="U16" s="1">
        <f>IF(Interconnector_Flow!U16&gt;0, 0, -Interconnector_Flow!U16)</f>
        <v>1688229</v>
      </c>
      <c r="V16" s="1">
        <f>IF(Interconnector_Flow!V16&gt;0, 0, -Interconnector_Flow!V16)</f>
        <v>21278</v>
      </c>
      <c r="W16" s="1">
        <f>IF(Interconnector_Flow!W16&gt;0, 0, -Interconnector_Flow!W16)</f>
        <v>894027</v>
      </c>
      <c r="X16" s="1">
        <f>IF(Interconnector_Flow!X16&gt;0, 0, -Interconnector_Flow!X16)</f>
        <v>0</v>
      </c>
      <c r="Y16" s="1">
        <f>IF(Interconnector_Flow!Y16&gt;0, 0, -Interconnector_Flow!Y16)</f>
        <v>0</v>
      </c>
      <c r="Z16" s="1">
        <f>IF(Interconnector_Flow!Z16&gt;0, 0, -Interconnector_Flow!Z16)</f>
        <v>0</v>
      </c>
      <c r="AA16" s="1">
        <f>IF(Interconnector_Flow!AA16&gt;0, 0, -Interconnector_Flow!AA16)</f>
        <v>79756</v>
      </c>
      <c r="AB16" s="1">
        <f>IF(Interconnector_Flow!AB16&gt;0, 0, -Interconnector_Flow!AB16)</f>
        <v>0</v>
      </c>
      <c r="AC16" s="1">
        <f>IF(Interconnector_Flow!AC16&gt;0, 0, -Interconnector_Flow!AC16)</f>
        <v>0</v>
      </c>
      <c r="AD16" s="1">
        <f>IF(Interconnector_Flow!AD16&gt;0, 0, -Interconnector_Flow!AD16)</f>
        <v>0</v>
      </c>
      <c r="AE16" s="1">
        <f>IF(Interconnector_Flow!AE16&gt;0, 0, -Interconnector_Flow!AE16)</f>
        <v>147783</v>
      </c>
      <c r="AF16" s="1">
        <f>IF(Interconnector_Flow!AF16&gt;0, 0, -Interconnector_Flow!AF16)</f>
        <v>1492946</v>
      </c>
      <c r="AG16" s="1">
        <f>IF(Interconnector_Flow!AG16&gt;0, 0, -Interconnector_Flow!AG16)</f>
        <v>2747</v>
      </c>
      <c r="AH16" s="1">
        <f>IF(Interconnector_Flow!AH16&gt;0, 0, -Interconnector_Flow!AH16)</f>
        <v>0</v>
      </c>
      <c r="AI16" s="1">
        <f>IF(Interconnector_Flow!AI16&gt;0, 0, -Interconnector_Flow!AI16)</f>
        <v>0</v>
      </c>
      <c r="AJ16" s="1">
        <f>IF(Interconnector_Flow!AJ16&gt;0, 0, -Interconnector_Flow!AJ16)</f>
        <v>0</v>
      </c>
      <c r="AK16" s="1">
        <f>IF(Interconnector_Flow!AK16&gt;0, 0, -Interconnector_Flow!AK16)</f>
        <v>1339805</v>
      </c>
      <c r="AL16" s="1">
        <f>IF(Interconnector_Flow!AL16&gt;0, 0, -Interconnector_Flow!AL16)</f>
        <v>0</v>
      </c>
      <c r="AM16" s="1">
        <f>IF(Interconnector_Flow!AM16&gt;0, 0, -Interconnector_Flow!AM16)</f>
        <v>287972</v>
      </c>
      <c r="AN16" s="1">
        <f>IF(Interconnector_Flow!AN16&gt;0, 0, -Interconnector_Flow!AN16)</f>
        <v>80952</v>
      </c>
      <c r="AO16" s="1">
        <f>IF(Interconnector_Flow!AO16&gt;0, 0, -Interconnector_Flow!AO16)</f>
        <v>0</v>
      </c>
      <c r="AP16" s="1">
        <f>IF(Interconnector_Flow!AP16&gt;0, 0, -Interconnector_Flow!AP16)</f>
        <v>302508</v>
      </c>
      <c r="AQ16" s="1">
        <f>IF(Interconnector_Flow!AQ16&gt;0, 0, -Interconnector_Flow!AQ16)</f>
        <v>0</v>
      </c>
      <c r="AR16" s="1">
        <f>IF(Interconnector_Flow!AR16&gt;0, 0, -Interconnector_Flow!AR16)</f>
        <v>0</v>
      </c>
      <c r="AS16" s="1">
        <f>IF(Interconnector_Flow!AS16&gt;0, 0, -Interconnector_Flow!AS16)</f>
        <v>0</v>
      </c>
      <c r="AT16" s="1">
        <f>IF(Interconnector_Flow!AT16&gt;0, 0, -Interconnector_Flow!AT16)</f>
        <v>0</v>
      </c>
    </row>
    <row r="17" spans="1:46" ht="15.75" customHeight="1">
      <c r="A17" s="2">
        <v>42826</v>
      </c>
      <c r="B17" s="1">
        <f>IF(Interconnector_Flow!B17&gt;0, 0, -Interconnector_Flow!B17)</f>
        <v>1311810</v>
      </c>
      <c r="C17" s="1">
        <f>IF(Interconnector_Flow!C17&gt;0, 0, -Interconnector_Flow!C17)</f>
        <v>665586</v>
      </c>
      <c r="D17" s="1">
        <f>IF(Interconnector_Flow!D17&gt;0, 0, -Interconnector_Flow!D17)</f>
        <v>0</v>
      </c>
      <c r="E17" s="1">
        <f>IF(Interconnector_Flow!E17&gt;0, 0, -Interconnector_Flow!E17)</f>
        <v>22063</v>
      </c>
      <c r="F17" s="1">
        <f>IF(Interconnector_Flow!F17&gt;0, 0, -Interconnector_Flow!F17)</f>
        <v>15965</v>
      </c>
      <c r="G17" s="1">
        <f>IF(Interconnector_Flow!G17&gt;0, 0, -Interconnector_Flow!G17)</f>
        <v>0</v>
      </c>
      <c r="H17" s="1">
        <f>IF(Interconnector_Flow!H17&gt;0, 0, -Interconnector_Flow!H17)</f>
        <v>1337106</v>
      </c>
      <c r="I17" s="1">
        <f>IF(Interconnector_Flow!I17&gt;0, 0, -Interconnector_Flow!I17)</f>
        <v>599951</v>
      </c>
      <c r="J17" s="1">
        <f>IF(Interconnector_Flow!J17&gt;0, 0, -Interconnector_Flow!J17)</f>
        <v>0</v>
      </c>
      <c r="K17" s="1">
        <f>IF(Interconnector_Flow!K17&gt;0, 0, -Interconnector_Flow!K17)</f>
        <v>956850</v>
      </c>
      <c r="L17" s="1">
        <f>IF(Interconnector_Flow!L17&gt;0, 0, -Interconnector_Flow!L17)</f>
        <v>0</v>
      </c>
      <c r="M17" s="1">
        <f>IF(Interconnector_Flow!M17&gt;0, 0, -Interconnector_Flow!M17)</f>
        <v>0</v>
      </c>
      <c r="N17" s="1">
        <f>IF(Interconnector_Flow!N17&gt;0, 0, -Interconnector_Flow!N17)</f>
        <v>191665</v>
      </c>
      <c r="O17" s="1">
        <f>IF(Interconnector_Flow!O17&gt;0, 0, -Interconnector_Flow!O17)</f>
        <v>154380</v>
      </c>
      <c r="P17" s="1">
        <f>IF(Interconnector_Flow!P17&gt;0, 0, -Interconnector_Flow!P17)</f>
        <v>0</v>
      </c>
      <c r="Q17" s="1">
        <f>IF(Interconnector_Flow!Q17&gt;0, 0, -Interconnector_Flow!Q17)</f>
        <v>129000</v>
      </c>
      <c r="R17" s="1">
        <f>IF(Interconnector_Flow!R17&gt;0, 0, -Interconnector_Flow!R17)</f>
        <v>175291</v>
      </c>
      <c r="S17" s="1">
        <f>IF(Interconnector_Flow!S17&gt;0, 0, -Interconnector_Flow!S17)</f>
        <v>0</v>
      </c>
      <c r="T17" s="1">
        <f>IF(Interconnector_Flow!T17&gt;0, 0, -Interconnector_Flow!T17)</f>
        <v>0</v>
      </c>
      <c r="U17" s="1">
        <f>IF(Interconnector_Flow!U17&gt;0, 0, -Interconnector_Flow!U17)</f>
        <v>1471277</v>
      </c>
      <c r="V17" s="1">
        <f>IF(Interconnector_Flow!V17&gt;0, 0, -Interconnector_Flow!V17)</f>
        <v>0</v>
      </c>
      <c r="W17" s="1">
        <f>IF(Interconnector_Flow!W17&gt;0, 0, -Interconnector_Flow!W17)</f>
        <v>1305554</v>
      </c>
      <c r="X17" s="1">
        <f>IF(Interconnector_Flow!X17&gt;0, 0, -Interconnector_Flow!X17)</f>
        <v>0</v>
      </c>
      <c r="Y17" s="1">
        <f>IF(Interconnector_Flow!Y17&gt;0, 0, -Interconnector_Flow!Y17)</f>
        <v>0</v>
      </c>
      <c r="Z17" s="1">
        <f>IF(Interconnector_Flow!Z17&gt;0, 0, -Interconnector_Flow!Z17)</f>
        <v>0</v>
      </c>
      <c r="AA17" s="1">
        <f>IF(Interconnector_Flow!AA17&gt;0, 0, -Interconnector_Flow!AA17)</f>
        <v>0</v>
      </c>
      <c r="AB17" s="1">
        <f>IF(Interconnector_Flow!AB17&gt;0, 0, -Interconnector_Flow!AB17)</f>
        <v>0</v>
      </c>
      <c r="AC17" s="1">
        <f>IF(Interconnector_Flow!AC17&gt;0, 0, -Interconnector_Flow!AC17)</f>
        <v>0</v>
      </c>
      <c r="AD17" s="1">
        <f>IF(Interconnector_Flow!AD17&gt;0, 0, -Interconnector_Flow!AD17)</f>
        <v>0</v>
      </c>
      <c r="AE17" s="1">
        <f>IF(Interconnector_Flow!AE17&gt;0, 0, -Interconnector_Flow!AE17)</f>
        <v>83831</v>
      </c>
      <c r="AF17" s="1">
        <f>IF(Interconnector_Flow!AF17&gt;0, 0, -Interconnector_Flow!AF17)</f>
        <v>984202</v>
      </c>
      <c r="AG17" s="1">
        <f>IF(Interconnector_Flow!AG17&gt;0, 0, -Interconnector_Flow!AG17)</f>
        <v>0</v>
      </c>
      <c r="AH17" s="1">
        <f>IF(Interconnector_Flow!AH17&gt;0, 0, -Interconnector_Flow!AH17)</f>
        <v>0</v>
      </c>
      <c r="AI17" s="1">
        <f>IF(Interconnector_Flow!AI17&gt;0, 0, -Interconnector_Flow!AI17)</f>
        <v>0</v>
      </c>
      <c r="AJ17" s="1">
        <f>IF(Interconnector_Flow!AJ17&gt;0, 0, -Interconnector_Flow!AJ17)</f>
        <v>0</v>
      </c>
      <c r="AK17" s="1">
        <f>IF(Interconnector_Flow!AK17&gt;0, 0, -Interconnector_Flow!AK17)</f>
        <v>1373335</v>
      </c>
      <c r="AL17" s="1">
        <f>IF(Interconnector_Flow!AL17&gt;0, 0, -Interconnector_Flow!AL17)</f>
        <v>0</v>
      </c>
      <c r="AM17" s="1">
        <f>IF(Interconnector_Flow!AM17&gt;0, 0, -Interconnector_Flow!AM17)</f>
        <v>394720</v>
      </c>
      <c r="AN17" s="1">
        <f>IF(Interconnector_Flow!AN17&gt;0, 0, -Interconnector_Flow!AN17)</f>
        <v>30892</v>
      </c>
      <c r="AO17" s="1">
        <f>IF(Interconnector_Flow!AO17&gt;0, 0, -Interconnector_Flow!AO17)</f>
        <v>0</v>
      </c>
      <c r="AP17" s="1">
        <f>IF(Interconnector_Flow!AP17&gt;0, 0, -Interconnector_Flow!AP17)</f>
        <v>0</v>
      </c>
      <c r="AQ17" s="1">
        <f>IF(Interconnector_Flow!AQ17&gt;0, 0, -Interconnector_Flow!AQ17)</f>
        <v>0</v>
      </c>
      <c r="AR17" s="1">
        <f>IF(Interconnector_Flow!AR17&gt;0, 0, -Interconnector_Flow!AR17)</f>
        <v>66439</v>
      </c>
      <c r="AS17" s="1">
        <f>IF(Interconnector_Flow!AS17&gt;0, 0, -Interconnector_Flow!AS17)</f>
        <v>0</v>
      </c>
      <c r="AT17" s="1">
        <f>IF(Interconnector_Flow!AT17&gt;0, 0, -Interconnector_Flow!AT17)</f>
        <v>0</v>
      </c>
    </row>
    <row r="18" spans="1:46" ht="15.75" customHeight="1">
      <c r="A18" s="2">
        <v>42856</v>
      </c>
      <c r="B18" s="1">
        <f>IF(Interconnector_Flow!B18&gt;0, 0, -Interconnector_Flow!B18)</f>
        <v>1217639</v>
      </c>
      <c r="C18" s="1">
        <f>IF(Interconnector_Flow!C18&gt;0, 0, -Interconnector_Flow!C18)</f>
        <v>572585</v>
      </c>
      <c r="D18" s="1">
        <f>IF(Interconnector_Flow!D18&gt;0, 0, -Interconnector_Flow!D18)</f>
        <v>0</v>
      </c>
      <c r="E18" s="1">
        <f>IF(Interconnector_Flow!E18&gt;0, 0, -Interconnector_Flow!E18)</f>
        <v>0</v>
      </c>
      <c r="F18" s="1">
        <f>IF(Interconnector_Flow!F18&gt;0, 0, -Interconnector_Flow!F18)</f>
        <v>72939</v>
      </c>
      <c r="G18" s="1">
        <f>IF(Interconnector_Flow!G18&gt;0, 0, -Interconnector_Flow!G18)</f>
        <v>0</v>
      </c>
      <c r="H18" s="1">
        <f>IF(Interconnector_Flow!H18&gt;0, 0, -Interconnector_Flow!H18)</f>
        <v>1161882</v>
      </c>
      <c r="I18" s="1">
        <f>IF(Interconnector_Flow!I18&gt;0, 0, -Interconnector_Flow!I18)</f>
        <v>758512</v>
      </c>
      <c r="J18" s="1">
        <f>IF(Interconnector_Flow!J18&gt;0, 0, -Interconnector_Flow!J18)</f>
        <v>0</v>
      </c>
      <c r="K18" s="1">
        <f>IF(Interconnector_Flow!K18&gt;0, 0, -Interconnector_Flow!K18)</f>
        <v>370980</v>
      </c>
      <c r="L18" s="1">
        <f>IF(Interconnector_Flow!L18&gt;0, 0, -Interconnector_Flow!L18)</f>
        <v>0</v>
      </c>
      <c r="M18" s="1">
        <f>IF(Interconnector_Flow!M18&gt;0, 0, -Interconnector_Flow!M18)</f>
        <v>0</v>
      </c>
      <c r="N18" s="1">
        <f>IF(Interconnector_Flow!N18&gt;0, 0, -Interconnector_Flow!N18)</f>
        <v>216500</v>
      </c>
      <c r="O18" s="1">
        <f>IF(Interconnector_Flow!O18&gt;0, 0, -Interconnector_Flow!O18)</f>
        <v>525212</v>
      </c>
      <c r="P18" s="1">
        <f>IF(Interconnector_Flow!P18&gt;0, 0, -Interconnector_Flow!P18)</f>
        <v>0</v>
      </c>
      <c r="Q18" s="1">
        <f>IF(Interconnector_Flow!Q18&gt;0, 0, -Interconnector_Flow!Q18)</f>
        <v>199208</v>
      </c>
      <c r="R18" s="1">
        <f>IF(Interconnector_Flow!R18&gt;0, 0, -Interconnector_Flow!R18)</f>
        <v>524836</v>
      </c>
      <c r="S18" s="1">
        <f>IF(Interconnector_Flow!S18&gt;0, 0, -Interconnector_Flow!S18)</f>
        <v>333937</v>
      </c>
      <c r="T18" s="1">
        <f>IF(Interconnector_Flow!T18&gt;0, 0, -Interconnector_Flow!T18)</f>
        <v>0</v>
      </c>
      <c r="U18" s="1">
        <f>IF(Interconnector_Flow!U18&gt;0, 0, -Interconnector_Flow!U18)</f>
        <v>1844297</v>
      </c>
      <c r="V18" s="1">
        <f>IF(Interconnector_Flow!V18&gt;0, 0, -Interconnector_Flow!V18)</f>
        <v>0</v>
      </c>
      <c r="W18" s="1">
        <f>IF(Interconnector_Flow!W18&gt;0, 0, -Interconnector_Flow!W18)</f>
        <v>1103742</v>
      </c>
      <c r="X18" s="1">
        <f>IF(Interconnector_Flow!X18&gt;0, 0, -Interconnector_Flow!X18)</f>
        <v>0</v>
      </c>
      <c r="Y18" s="1">
        <f>IF(Interconnector_Flow!Y18&gt;0, 0, -Interconnector_Flow!Y18)</f>
        <v>0</v>
      </c>
      <c r="Z18" s="1">
        <f>IF(Interconnector_Flow!Z18&gt;0, 0, -Interconnector_Flow!Z18)</f>
        <v>0</v>
      </c>
      <c r="AA18" s="1">
        <f>IF(Interconnector_Flow!AA18&gt;0, 0, -Interconnector_Flow!AA18)</f>
        <v>0</v>
      </c>
      <c r="AB18" s="1">
        <f>IF(Interconnector_Flow!AB18&gt;0, 0, -Interconnector_Flow!AB18)</f>
        <v>0</v>
      </c>
      <c r="AC18" s="1">
        <f>IF(Interconnector_Flow!AC18&gt;0, 0, -Interconnector_Flow!AC18)</f>
        <v>3952</v>
      </c>
      <c r="AD18" s="1">
        <f>IF(Interconnector_Flow!AD18&gt;0, 0, -Interconnector_Flow!AD18)</f>
        <v>0</v>
      </c>
      <c r="AE18" s="1">
        <f>IF(Interconnector_Flow!AE18&gt;0, 0, -Interconnector_Flow!AE18)</f>
        <v>90934</v>
      </c>
      <c r="AF18" s="1">
        <f>IF(Interconnector_Flow!AF18&gt;0, 0, -Interconnector_Flow!AF18)</f>
        <v>952034</v>
      </c>
      <c r="AG18" s="1">
        <f>IF(Interconnector_Flow!AG18&gt;0, 0, -Interconnector_Flow!AG18)</f>
        <v>0</v>
      </c>
      <c r="AH18" s="1">
        <f>IF(Interconnector_Flow!AH18&gt;0, 0, -Interconnector_Flow!AH18)</f>
        <v>0</v>
      </c>
      <c r="AI18" s="1">
        <f>IF(Interconnector_Flow!AI18&gt;0, 0, -Interconnector_Flow!AI18)</f>
        <v>0</v>
      </c>
      <c r="AJ18" s="1">
        <f>IF(Interconnector_Flow!AJ18&gt;0, 0, -Interconnector_Flow!AJ18)</f>
        <v>0</v>
      </c>
      <c r="AK18" s="1">
        <f>IF(Interconnector_Flow!AK18&gt;0, 0, -Interconnector_Flow!AK18)</f>
        <v>1640039</v>
      </c>
      <c r="AL18" s="1">
        <f>IF(Interconnector_Flow!AL18&gt;0, 0, -Interconnector_Flow!AL18)</f>
        <v>0</v>
      </c>
      <c r="AM18" s="1">
        <f>IF(Interconnector_Flow!AM18&gt;0, 0, -Interconnector_Flow!AM18)</f>
        <v>442597</v>
      </c>
      <c r="AN18" s="1">
        <f>IF(Interconnector_Flow!AN18&gt;0, 0, -Interconnector_Flow!AN18)</f>
        <v>0</v>
      </c>
      <c r="AO18" s="1">
        <f>IF(Interconnector_Flow!AO18&gt;0, 0, -Interconnector_Flow!AO18)</f>
        <v>0</v>
      </c>
      <c r="AP18" s="1">
        <f>IF(Interconnector_Flow!AP18&gt;0, 0, -Interconnector_Flow!AP18)</f>
        <v>0</v>
      </c>
      <c r="AQ18" s="1">
        <f>IF(Interconnector_Flow!AQ18&gt;0, 0, -Interconnector_Flow!AQ18)</f>
        <v>0</v>
      </c>
      <c r="AR18" s="1">
        <f>IF(Interconnector_Flow!AR18&gt;0, 0, -Interconnector_Flow!AR18)</f>
        <v>493202</v>
      </c>
      <c r="AS18" s="1">
        <f>IF(Interconnector_Flow!AS18&gt;0, 0, -Interconnector_Flow!AS18)</f>
        <v>0</v>
      </c>
      <c r="AT18" s="1">
        <f>IF(Interconnector_Flow!AT18&gt;0, 0, -Interconnector_Flow!AT18)</f>
        <v>0</v>
      </c>
    </row>
    <row r="19" spans="1:46" ht="15.75" customHeight="1">
      <c r="A19" s="2">
        <v>42887</v>
      </c>
      <c r="B19" s="1">
        <f>IF(Interconnector_Flow!B19&gt;0, 0, -Interconnector_Flow!B19)</f>
        <v>883727</v>
      </c>
      <c r="C19" s="1">
        <f>IF(Interconnector_Flow!C19&gt;0, 0, -Interconnector_Flow!C19)</f>
        <v>569057</v>
      </c>
      <c r="D19" s="1">
        <f>IF(Interconnector_Flow!D19&gt;0, 0, -Interconnector_Flow!D19)</f>
        <v>0</v>
      </c>
      <c r="E19" s="1">
        <f>IF(Interconnector_Flow!E19&gt;0, 0, -Interconnector_Flow!E19)</f>
        <v>82284</v>
      </c>
      <c r="F19" s="1">
        <f>IF(Interconnector_Flow!F19&gt;0, 0, -Interconnector_Flow!F19)</f>
        <v>56418</v>
      </c>
      <c r="G19" s="1">
        <f>IF(Interconnector_Flow!G19&gt;0, 0, -Interconnector_Flow!G19)</f>
        <v>0</v>
      </c>
      <c r="H19" s="1">
        <f>IF(Interconnector_Flow!H19&gt;0, 0, -Interconnector_Flow!H19)</f>
        <v>1318558</v>
      </c>
      <c r="I19" s="1">
        <f>IF(Interconnector_Flow!I19&gt;0, 0, -Interconnector_Flow!I19)</f>
        <v>115900</v>
      </c>
      <c r="J19" s="1">
        <f>IF(Interconnector_Flow!J19&gt;0, 0, -Interconnector_Flow!J19)</f>
        <v>0</v>
      </c>
      <c r="K19" s="1">
        <f>IF(Interconnector_Flow!K19&gt;0, 0, -Interconnector_Flow!K19)</f>
        <v>99217</v>
      </c>
      <c r="L19" s="1">
        <f>IF(Interconnector_Flow!L19&gt;0, 0, -Interconnector_Flow!L19)</f>
        <v>0</v>
      </c>
      <c r="M19" s="1">
        <f>IF(Interconnector_Flow!M19&gt;0, 0, -Interconnector_Flow!M19)</f>
        <v>0</v>
      </c>
      <c r="N19" s="1">
        <f>IF(Interconnector_Flow!N19&gt;0, 0, -Interconnector_Flow!N19)</f>
        <v>161625</v>
      </c>
      <c r="O19" s="1">
        <f>IF(Interconnector_Flow!O19&gt;0, 0, -Interconnector_Flow!O19)</f>
        <v>222541</v>
      </c>
      <c r="P19" s="1">
        <f>IF(Interconnector_Flow!P19&gt;0, 0, -Interconnector_Flow!P19)</f>
        <v>0</v>
      </c>
      <c r="Q19" s="1">
        <f>IF(Interconnector_Flow!Q19&gt;0, 0, -Interconnector_Flow!Q19)</f>
        <v>157732</v>
      </c>
      <c r="R19" s="1">
        <f>IF(Interconnector_Flow!R19&gt;0, 0, -Interconnector_Flow!R19)</f>
        <v>480816</v>
      </c>
      <c r="S19" s="1">
        <f>IF(Interconnector_Flow!S19&gt;0, 0, -Interconnector_Flow!S19)</f>
        <v>426954</v>
      </c>
      <c r="T19" s="1">
        <f>IF(Interconnector_Flow!T19&gt;0, 0, -Interconnector_Flow!T19)</f>
        <v>0</v>
      </c>
      <c r="U19" s="1">
        <f>IF(Interconnector_Flow!U19&gt;0, 0, -Interconnector_Flow!U19)</f>
        <v>1418777</v>
      </c>
      <c r="V19" s="1">
        <f>IF(Interconnector_Flow!V19&gt;0, 0, -Interconnector_Flow!V19)</f>
        <v>21350</v>
      </c>
      <c r="W19" s="1">
        <f>IF(Interconnector_Flow!W19&gt;0, 0, -Interconnector_Flow!W19)</f>
        <v>1344307</v>
      </c>
      <c r="X19" s="1">
        <f>IF(Interconnector_Flow!X19&gt;0, 0, -Interconnector_Flow!X19)</f>
        <v>0</v>
      </c>
      <c r="Y19" s="1">
        <f>IF(Interconnector_Flow!Y19&gt;0, 0, -Interconnector_Flow!Y19)</f>
        <v>0</v>
      </c>
      <c r="Z19" s="1">
        <f>IF(Interconnector_Flow!Z19&gt;0, 0, -Interconnector_Flow!Z19)</f>
        <v>0</v>
      </c>
      <c r="AA19" s="1">
        <f>IF(Interconnector_Flow!AA19&gt;0, 0, -Interconnector_Flow!AA19)</f>
        <v>0</v>
      </c>
      <c r="AB19" s="1">
        <f>IF(Interconnector_Flow!AB19&gt;0, 0, -Interconnector_Flow!AB19)</f>
        <v>0</v>
      </c>
      <c r="AC19" s="1">
        <f>IF(Interconnector_Flow!AC19&gt;0, 0, -Interconnector_Flow!AC19)</f>
        <v>0</v>
      </c>
      <c r="AD19" s="1">
        <f>IF(Interconnector_Flow!AD19&gt;0, 0, -Interconnector_Flow!AD19)</f>
        <v>0</v>
      </c>
      <c r="AE19" s="1">
        <f>IF(Interconnector_Flow!AE19&gt;0, 0, -Interconnector_Flow!AE19)</f>
        <v>105076</v>
      </c>
      <c r="AF19" s="1">
        <f>IF(Interconnector_Flow!AF19&gt;0, 0, -Interconnector_Flow!AF19)</f>
        <v>632882</v>
      </c>
      <c r="AG19" s="1">
        <f>IF(Interconnector_Flow!AG19&gt;0, 0, -Interconnector_Flow!AG19)</f>
        <v>0</v>
      </c>
      <c r="AH19" s="1">
        <f>IF(Interconnector_Flow!AH19&gt;0, 0, -Interconnector_Flow!AH19)</f>
        <v>0</v>
      </c>
      <c r="AI19" s="1">
        <f>IF(Interconnector_Flow!AI19&gt;0, 0, -Interconnector_Flow!AI19)</f>
        <v>0</v>
      </c>
      <c r="AJ19" s="1">
        <f>IF(Interconnector_Flow!AJ19&gt;0, 0, -Interconnector_Flow!AJ19)</f>
        <v>0</v>
      </c>
      <c r="AK19" s="1">
        <f>IF(Interconnector_Flow!AK19&gt;0, 0, -Interconnector_Flow!AK19)</f>
        <v>1172312</v>
      </c>
      <c r="AL19" s="1">
        <f>IF(Interconnector_Flow!AL19&gt;0, 0, -Interconnector_Flow!AL19)</f>
        <v>0</v>
      </c>
      <c r="AM19" s="1">
        <f>IF(Interconnector_Flow!AM19&gt;0, 0, -Interconnector_Flow!AM19)</f>
        <v>379059</v>
      </c>
      <c r="AN19" s="1">
        <f>IF(Interconnector_Flow!AN19&gt;0, 0, -Interconnector_Flow!AN19)</f>
        <v>0</v>
      </c>
      <c r="AO19" s="1">
        <f>IF(Interconnector_Flow!AO19&gt;0, 0, -Interconnector_Flow!AO19)</f>
        <v>0</v>
      </c>
      <c r="AP19" s="1">
        <f>IF(Interconnector_Flow!AP19&gt;0, 0, -Interconnector_Flow!AP19)</f>
        <v>0</v>
      </c>
      <c r="AQ19" s="1">
        <f>IF(Interconnector_Flow!AQ19&gt;0, 0, -Interconnector_Flow!AQ19)</f>
        <v>0</v>
      </c>
      <c r="AR19" s="1">
        <f>IF(Interconnector_Flow!AR19&gt;0, 0, -Interconnector_Flow!AR19)</f>
        <v>1080190</v>
      </c>
      <c r="AS19" s="1">
        <f>IF(Interconnector_Flow!AS19&gt;0, 0, -Interconnector_Flow!AS19)</f>
        <v>0</v>
      </c>
      <c r="AT19" s="1">
        <f>IF(Interconnector_Flow!AT19&gt;0, 0, -Interconnector_Flow!AT19)</f>
        <v>0</v>
      </c>
    </row>
    <row r="20" spans="1:46" ht="15.75" customHeight="1">
      <c r="A20" s="2">
        <v>42917</v>
      </c>
      <c r="B20" s="1">
        <f>IF(Interconnector_Flow!B20&gt;0, 0, -Interconnector_Flow!B20)</f>
        <v>1192988</v>
      </c>
      <c r="C20" s="1">
        <f>IF(Interconnector_Flow!C20&gt;0, 0, -Interconnector_Flow!C20)</f>
        <v>597573</v>
      </c>
      <c r="D20" s="1">
        <f>IF(Interconnector_Flow!D20&gt;0, 0, -Interconnector_Flow!D20)</f>
        <v>0</v>
      </c>
      <c r="E20" s="1">
        <f>IF(Interconnector_Flow!E20&gt;0, 0, -Interconnector_Flow!E20)</f>
        <v>164412</v>
      </c>
      <c r="F20" s="1">
        <f>IF(Interconnector_Flow!F20&gt;0, 0, -Interconnector_Flow!F20)</f>
        <v>84644</v>
      </c>
      <c r="G20" s="1">
        <f>IF(Interconnector_Flow!G20&gt;0, 0, -Interconnector_Flow!G20)</f>
        <v>0</v>
      </c>
      <c r="H20" s="1">
        <f>IF(Interconnector_Flow!H20&gt;0, 0, -Interconnector_Flow!H20)</f>
        <v>1071324</v>
      </c>
      <c r="I20" s="1">
        <f>IF(Interconnector_Flow!I20&gt;0, 0, -Interconnector_Flow!I20)</f>
        <v>0</v>
      </c>
      <c r="J20" s="1">
        <f>IF(Interconnector_Flow!J20&gt;0, 0, -Interconnector_Flow!J20)</f>
        <v>0</v>
      </c>
      <c r="K20" s="1">
        <f>IF(Interconnector_Flow!K20&gt;0, 0, -Interconnector_Flow!K20)</f>
        <v>0</v>
      </c>
      <c r="L20" s="1">
        <f>IF(Interconnector_Flow!L20&gt;0, 0, -Interconnector_Flow!L20)</f>
        <v>0</v>
      </c>
      <c r="M20" s="1">
        <f>IF(Interconnector_Flow!M20&gt;0, 0, -Interconnector_Flow!M20)</f>
        <v>0</v>
      </c>
      <c r="N20" s="1">
        <f>IF(Interconnector_Flow!N20&gt;0, 0, -Interconnector_Flow!N20)</f>
        <v>392439</v>
      </c>
      <c r="O20" s="1">
        <f>IF(Interconnector_Flow!O20&gt;0, 0, -Interconnector_Flow!O20)</f>
        <v>824004</v>
      </c>
      <c r="P20" s="1">
        <f>IF(Interconnector_Flow!P20&gt;0, 0, -Interconnector_Flow!P20)</f>
        <v>0</v>
      </c>
      <c r="Q20" s="1">
        <f>IF(Interconnector_Flow!Q20&gt;0, 0, -Interconnector_Flow!Q20)</f>
        <v>229219</v>
      </c>
      <c r="R20" s="1">
        <f>IF(Interconnector_Flow!R20&gt;0, 0, -Interconnector_Flow!R20)</f>
        <v>754709</v>
      </c>
      <c r="S20" s="1">
        <f>IF(Interconnector_Flow!S20&gt;0, 0, -Interconnector_Flow!S20)</f>
        <v>583526</v>
      </c>
      <c r="T20" s="1">
        <f>IF(Interconnector_Flow!T20&gt;0, 0, -Interconnector_Flow!T20)</f>
        <v>0</v>
      </c>
      <c r="U20" s="1">
        <f>IF(Interconnector_Flow!U20&gt;0, 0, -Interconnector_Flow!U20)</f>
        <v>1392173</v>
      </c>
      <c r="V20" s="1">
        <f>IF(Interconnector_Flow!V20&gt;0, 0, -Interconnector_Flow!V20)</f>
        <v>40312</v>
      </c>
      <c r="W20" s="1">
        <f>IF(Interconnector_Flow!W20&gt;0, 0, -Interconnector_Flow!W20)</f>
        <v>1636546</v>
      </c>
      <c r="X20" s="1">
        <f>IF(Interconnector_Flow!X20&gt;0, 0, -Interconnector_Flow!X20)</f>
        <v>0</v>
      </c>
      <c r="Y20" s="1">
        <f>IF(Interconnector_Flow!Y20&gt;0, 0, -Interconnector_Flow!Y20)</f>
        <v>0</v>
      </c>
      <c r="Z20" s="1">
        <f>IF(Interconnector_Flow!Z20&gt;0, 0, -Interconnector_Flow!Z20)</f>
        <v>0</v>
      </c>
      <c r="AA20" s="1">
        <f>IF(Interconnector_Flow!AA20&gt;0, 0, -Interconnector_Flow!AA20)</f>
        <v>277939</v>
      </c>
      <c r="AB20" s="1">
        <f>IF(Interconnector_Flow!AB20&gt;0, 0, -Interconnector_Flow!AB20)</f>
        <v>0</v>
      </c>
      <c r="AC20" s="1">
        <f>IF(Interconnector_Flow!AC20&gt;0, 0, -Interconnector_Flow!AC20)</f>
        <v>0</v>
      </c>
      <c r="AD20" s="1">
        <f>IF(Interconnector_Flow!AD20&gt;0, 0, -Interconnector_Flow!AD20)</f>
        <v>0</v>
      </c>
      <c r="AE20" s="1">
        <f>IF(Interconnector_Flow!AE20&gt;0, 0, -Interconnector_Flow!AE20)</f>
        <v>123145</v>
      </c>
      <c r="AF20" s="1">
        <f>IF(Interconnector_Flow!AF20&gt;0, 0, -Interconnector_Flow!AF20)</f>
        <v>1056547</v>
      </c>
      <c r="AG20" s="1">
        <f>IF(Interconnector_Flow!AG20&gt;0, 0, -Interconnector_Flow!AG20)</f>
        <v>0</v>
      </c>
      <c r="AH20" s="1">
        <f>IF(Interconnector_Flow!AH20&gt;0, 0, -Interconnector_Flow!AH20)</f>
        <v>0</v>
      </c>
      <c r="AI20" s="1">
        <f>IF(Interconnector_Flow!AI20&gt;0, 0, -Interconnector_Flow!AI20)</f>
        <v>0</v>
      </c>
      <c r="AJ20" s="1">
        <f>IF(Interconnector_Flow!AJ20&gt;0, 0, -Interconnector_Flow!AJ20)</f>
        <v>181006</v>
      </c>
      <c r="AK20" s="1">
        <f>IF(Interconnector_Flow!AK20&gt;0, 0, -Interconnector_Flow!AK20)</f>
        <v>285409</v>
      </c>
      <c r="AL20" s="1">
        <f>IF(Interconnector_Flow!AL20&gt;0, 0, -Interconnector_Flow!AL20)</f>
        <v>0</v>
      </c>
      <c r="AM20" s="1">
        <f>IF(Interconnector_Flow!AM20&gt;0, 0, -Interconnector_Flow!AM20)</f>
        <v>430179</v>
      </c>
      <c r="AN20" s="1">
        <f>IF(Interconnector_Flow!AN20&gt;0, 0, -Interconnector_Flow!AN20)</f>
        <v>0</v>
      </c>
      <c r="AO20" s="1">
        <f>IF(Interconnector_Flow!AO20&gt;0, 0, -Interconnector_Flow!AO20)</f>
        <v>0</v>
      </c>
      <c r="AP20" s="1">
        <f>IF(Interconnector_Flow!AP20&gt;0, 0, -Interconnector_Flow!AP20)</f>
        <v>0</v>
      </c>
      <c r="AQ20" s="1">
        <f>IF(Interconnector_Flow!AQ20&gt;0, 0, -Interconnector_Flow!AQ20)</f>
        <v>0</v>
      </c>
      <c r="AR20" s="1">
        <f>IF(Interconnector_Flow!AR20&gt;0, 0, -Interconnector_Flow!AR20)</f>
        <v>909353</v>
      </c>
      <c r="AS20" s="1">
        <f>IF(Interconnector_Flow!AS20&gt;0, 0, -Interconnector_Flow!AS20)</f>
        <v>0</v>
      </c>
      <c r="AT20" s="1">
        <f>IF(Interconnector_Flow!AT20&gt;0, 0, -Interconnector_Flow!AT20)</f>
        <v>0</v>
      </c>
    </row>
    <row r="21" spans="1:46" ht="15.75" customHeight="1">
      <c r="A21" s="2">
        <v>42948</v>
      </c>
      <c r="B21" s="1">
        <f>IF(Interconnector_Flow!B21&gt;0, 0, -Interconnector_Flow!B21)</f>
        <v>1201219</v>
      </c>
      <c r="C21" s="1">
        <f>IF(Interconnector_Flow!C21&gt;0, 0, -Interconnector_Flow!C21)</f>
        <v>632051</v>
      </c>
      <c r="D21" s="1">
        <f>IF(Interconnector_Flow!D21&gt;0, 0, -Interconnector_Flow!D21)</f>
        <v>0</v>
      </c>
      <c r="E21" s="1">
        <f>IF(Interconnector_Flow!E21&gt;0, 0, -Interconnector_Flow!E21)</f>
        <v>96156</v>
      </c>
      <c r="F21" s="1">
        <f>IF(Interconnector_Flow!F21&gt;0, 0, -Interconnector_Flow!F21)</f>
        <v>72290</v>
      </c>
      <c r="G21" s="1">
        <f>IF(Interconnector_Flow!G21&gt;0, 0, -Interconnector_Flow!G21)</f>
        <v>0</v>
      </c>
      <c r="H21" s="1">
        <f>IF(Interconnector_Flow!H21&gt;0, 0, -Interconnector_Flow!H21)</f>
        <v>849600</v>
      </c>
      <c r="I21" s="1">
        <f>IF(Interconnector_Flow!I21&gt;0, 0, -Interconnector_Flow!I21)</f>
        <v>238575</v>
      </c>
      <c r="J21" s="1">
        <f>IF(Interconnector_Flow!J21&gt;0, 0, -Interconnector_Flow!J21)</f>
        <v>0</v>
      </c>
      <c r="K21" s="1">
        <f>IF(Interconnector_Flow!K21&gt;0, 0, -Interconnector_Flow!K21)</f>
        <v>0</v>
      </c>
      <c r="L21" s="1">
        <f>IF(Interconnector_Flow!L21&gt;0, 0, -Interconnector_Flow!L21)</f>
        <v>0</v>
      </c>
      <c r="M21" s="1">
        <f>IF(Interconnector_Flow!M21&gt;0, 0, -Interconnector_Flow!M21)</f>
        <v>0</v>
      </c>
      <c r="N21" s="1">
        <f>IF(Interconnector_Flow!N21&gt;0, 0, -Interconnector_Flow!N21)</f>
        <v>0</v>
      </c>
      <c r="O21" s="1">
        <f>IF(Interconnector_Flow!O21&gt;0, 0, -Interconnector_Flow!O21)</f>
        <v>553398</v>
      </c>
      <c r="P21" s="1">
        <f>IF(Interconnector_Flow!P21&gt;0, 0, -Interconnector_Flow!P21)</f>
        <v>0</v>
      </c>
      <c r="Q21" s="1">
        <f>IF(Interconnector_Flow!Q21&gt;0, 0, -Interconnector_Flow!Q21)</f>
        <v>5296</v>
      </c>
      <c r="R21" s="1">
        <f>IF(Interconnector_Flow!R21&gt;0, 0, -Interconnector_Flow!R21)</f>
        <v>267033</v>
      </c>
      <c r="S21" s="1">
        <f>IF(Interconnector_Flow!S21&gt;0, 0, -Interconnector_Flow!S21)</f>
        <v>493109</v>
      </c>
      <c r="T21" s="1">
        <f>IF(Interconnector_Flow!T21&gt;0, 0, -Interconnector_Flow!T21)</f>
        <v>283289</v>
      </c>
      <c r="U21" s="1">
        <f>IF(Interconnector_Flow!U21&gt;0, 0, -Interconnector_Flow!U21)</f>
        <v>1694552</v>
      </c>
      <c r="V21" s="1">
        <f>IF(Interconnector_Flow!V21&gt;0, 0, -Interconnector_Flow!V21)</f>
        <v>45596</v>
      </c>
      <c r="W21" s="1">
        <f>IF(Interconnector_Flow!W21&gt;0, 0, -Interconnector_Flow!W21)</f>
        <v>1503735</v>
      </c>
      <c r="X21" s="1">
        <f>IF(Interconnector_Flow!X21&gt;0, 0, -Interconnector_Flow!X21)</f>
        <v>0</v>
      </c>
      <c r="Y21" s="1">
        <f>IF(Interconnector_Flow!Y21&gt;0, 0, -Interconnector_Flow!Y21)</f>
        <v>0</v>
      </c>
      <c r="Z21" s="1">
        <f>IF(Interconnector_Flow!Z21&gt;0, 0, -Interconnector_Flow!Z21)</f>
        <v>0</v>
      </c>
      <c r="AA21" s="1">
        <f>IF(Interconnector_Flow!AA21&gt;0, 0, -Interconnector_Flow!AA21)</f>
        <v>0</v>
      </c>
      <c r="AB21" s="1">
        <f>IF(Interconnector_Flow!AB21&gt;0, 0, -Interconnector_Flow!AB21)</f>
        <v>0</v>
      </c>
      <c r="AC21" s="1">
        <f>IF(Interconnector_Flow!AC21&gt;0, 0, -Interconnector_Flow!AC21)</f>
        <v>0</v>
      </c>
      <c r="AD21" s="1">
        <f>IF(Interconnector_Flow!AD21&gt;0, 0, -Interconnector_Flow!AD21)</f>
        <v>0</v>
      </c>
      <c r="AE21" s="1">
        <f>IF(Interconnector_Flow!AE21&gt;0, 0, -Interconnector_Flow!AE21)</f>
        <v>35404</v>
      </c>
      <c r="AF21" s="1">
        <f>IF(Interconnector_Flow!AF21&gt;0, 0, -Interconnector_Flow!AF21)</f>
        <v>557154</v>
      </c>
      <c r="AG21" s="1">
        <f>IF(Interconnector_Flow!AG21&gt;0, 0, -Interconnector_Flow!AG21)</f>
        <v>0</v>
      </c>
      <c r="AH21" s="1">
        <f>IF(Interconnector_Flow!AH21&gt;0, 0, -Interconnector_Flow!AH21)</f>
        <v>0</v>
      </c>
      <c r="AI21" s="1">
        <f>IF(Interconnector_Flow!AI21&gt;0, 0, -Interconnector_Flow!AI21)</f>
        <v>0</v>
      </c>
      <c r="AJ21" s="1">
        <f>IF(Interconnector_Flow!AJ21&gt;0, 0, -Interconnector_Flow!AJ21)</f>
        <v>400723</v>
      </c>
      <c r="AK21" s="1">
        <f>IF(Interconnector_Flow!AK21&gt;0, 0, -Interconnector_Flow!AK21)</f>
        <v>1121217</v>
      </c>
      <c r="AL21" s="1">
        <f>IF(Interconnector_Flow!AL21&gt;0, 0, -Interconnector_Flow!AL21)</f>
        <v>0</v>
      </c>
      <c r="AM21" s="1">
        <f>IF(Interconnector_Flow!AM21&gt;0, 0, -Interconnector_Flow!AM21)</f>
        <v>406596</v>
      </c>
      <c r="AN21" s="1">
        <f>IF(Interconnector_Flow!AN21&gt;0, 0, -Interconnector_Flow!AN21)</f>
        <v>0</v>
      </c>
      <c r="AO21" s="1">
        <f>IF(Interconnector_Flow!AO21&gt;0, 0, -Interconnector_Flow!AO21)</f>
        <v>0</v>
      </c>
      <c r="AP21" s="1">
        <f>IF(Interconnector_Flow!AP21&gt;0, 0, -Interconnector_Flow!AP21)</f>
        <v>0</v>
      </c>
      <c r="AQ21" s="1">
        <f>IF(Interconnector_Flow!AQ21&gt;0, 0, -Interconnector_Flow!AQ21)</f>
        <v>0</v>
      </c>
      <c r="AR21" s="1">
        <f>IF(Interconnector_Flow!AR21&gt;0, 0, -Interconnector_Flow!AR21)</f>
        <v>1073940</v>
      </c>
      <c r="AS21" s="1">
        <f>IF(Interconnector_Flow!AS21&gt;0, 0, -Interconnector_Flow!AS21)</f>
        <v>0</v>
      </c>
      <c r="AT21" s="1">
        <f>IF(Interconnector_Flow!AT21&gt;0, 0, -Interconnector_Flow!AT21)</f>
        <v>0</v>
      </c>
    </row>
    <row r="22" spans="1:46" ht="15.75" customHeight="1">
      <c r="A22" s="2">
        <v>42979</v>
      </c>
      <c r="B22" s="1">
        <f>IF(Interconnector_Flow!B22&gt;0, 0, -Interconnector_Flow!B22)</f>
        <v>812638</v>
      </c>
      <c r="C22" s="1">
        <f>IF(Interconnector_Flow!C22&gt;0, 0, -Interconnector_Flow!C22)</f>
        <v>569658</v>
      </c>
      <c r="D22" s="1">
        <f>IF(Interconnector_Flow!D22&gt;0, 0, -Interconnector_Flow!D22)</f>
        <v>0</v>
      </c>
      <c r="E22" s="1">
        <f>IF(Interconnector_Flow!E22&gt;0, 0, -Interconnector_Flow!E22)</f>
        <v>146342</v>
      </c>
      <c r="F22" s="1">
        <f>IF(Interconnector_Flow!F22&gt;0, 0, -Interconnector_Flow!F22)</f>
        <v>59626</v>
      </c>
      <c r="G22" s="1">
        <f>IF(Interconnector_Flow!G22&gt;0, 0, -Interconnector_Flow!G22)</f>
        <v>0</v>
      </c>
      <c r="H22" s="1">
        <f>IF(Interconnector_Flow!H22&gt;0, 0, -Interconnector_Flow!H22)</f>
        <v>665528</v>
      </c>
      <c r="I22" s="1">
        <f>IF(Interconnector_Flow!I22&gt;0, 0, -Interconnector_Flow!I22)</f>
        <v>0</v>
      </c>
      <c r="J22" s="1">
        <f>IF(Interconnector_Flow!J22&gt;0, 0, -Interconnector_Flow!J22)</f>
        <v>0</v>
      </c>
      <c r="K22" s="1">
        <f>IF(Interconnector_Flow!K22&gt;0, 0, -Interconnector_Flow!K22)</f>
        <v>327362</v>
      </c>
      <c r="L22" s="1">
        <f>IF(Interconnector_Flow!L22&gt;0, 0, -Interconnector_Flow!L22)</f>
        <v>0</v>
      </c>
      <c r="M22" s="1">
        <f>IF(Interconnector_Flow!M22&gt;0, 0, -Interconnector_Flow!M22)</f>
        <v>0</v>
      </c>
      <c r="N22" s="1">
        <f>IF(Interconnector_Flow!N22&gt;0, 0, -Interconnector_Flow!N22)</f>
        <v>0</v>
      </c>
      <c r="O22" s="1">
        <f>IF(Interconnector_Flow!O22&gt;0, 0, -Interconnector_Flow!O22)</f>
        <v>149352</v>
      </c>
      <c r="P22" s="1">
        <f>IF(Interconnector_Flow!P22&gt;0, 0, -Interconnector_Flow!P22)</f>
        <v>0</v>
      </c>
      <c r="Q22" s="1">
        <f>IF(Interconnector_Flow!Q22&gt;0, 0, -Interconnector_Flow!Q22)</f>
        <v>3646</v>
      </c>
      <c r="R22" s="1">
        <f>IF(Interconnector_Flow!R22&gt;0, 0, -Interconnector_Flow!R22)</f>
        <v>325546</v>
      </c>
      <c r="S22" s="1">
        <f>IF(Interconnector_Flow!S22&gt;0, 0, -Interconnector_Flow!S22)</f>
        <v>587148</v>
      </c>
      <c r="T22" s="1">
        <f>IF(Interconnector_Flow!T22&gt;0, 0, -Interconnector_Flow!T22)</f>
        <v>23933</v>
      </c>
      <c r="U22" s="1">
        <f>IF(Interconnector_Flow!U22&gt;0, 0, -Interconnector_Flow!U22)</f>
        <v>1623080</v>
      </c>
      <c r="V22" s="1">
        <f>IF(Interconnector_Flow!V22&gt;0, 0, -Interconnector_Flow!V22)</f>
        <v>38986</v>
      </c>
      <c r="W22" s="1">
        <f>IF(Interconnector_Flow!W22&gt;0, 0, -Interconnector_Flow!W22)</f>
        <v>1071471</v>
      </c>
      <c r="X22" s="1">
        <f>IF(Interconnector_Flow!X22&gt;0, 0, -Interconnector_Flow!X22)</f>
        <v>0</v>
      </c>
      <c r="Y22" s="1">
        <f>IF(Interconnector_Flow!Y22&gt;0, 0, -Interconnector_Flow!Y22)</f>
        <v>0</v>
      </c>
      <c r="Z22" s="1">
        <f>IF(Interconnector_Flow!Z22&gt;0, 0, -Interconnector_Flow!Z22)</f>
        <v>0</v>
      </c>
      <c r="AA22" s="1">
        <f>IF(Interconnector_Flow!AA22&gt;0, 0, -Interconnector_Flow!AA22)</f>
        <v>6871</v>
      </c>
      <c r="AB22" s="1">
        <f>IF(Interconnector_Flow!AB22&gt;0, 0, -Interconnector_Flow!AB22)</f>
        <v>0</v>
      </c>
      <c r="AC22" s="1">
        <f>IF(Interconnector_Flow!AC22&gt;0, 0, -Interconnector_Flow!AC22)</f>
        <v>0</v>
      </c>
      <c r="AD22" s="1">
        <f>IF(Interconnector_Flow!AD22&gt;0, 0, -Interconnector_Flow!AD22)</f>
        <v>0</v>
      </c>
      <c r="AE22" s="1">
        <f>IF(Interconnector_Flow!AE22&gt;0, 0, -Interconnector_Flow!AE22)</f>
        <v>151529</v>
      </c>
      <c r="AF22" s="1">
        <f>IF(Interconnector_Flow!AF22&gt;0, 0, -Interconnector_Flow!AF22)</f>
        <v>1214712</v>
      </c>
      <c r="AG22" s="1">
        <f>IF(Interconnector_Flow!AG22&gt;0, 0, -Interconnector_Flow!AG22)</f>
        <v>0</v>
      </c>
      <c r="AH22" s="1">
        <f>IF(Interconnector_Flow!AH22&gt;0, 0, -Interconnector_Flow!AH22)</f>
        <v>0</v>
      </c>
      <c r="AI22" s="1">
        <f>IF(Interconnector_Flow!AI22&gt;0, 0, -Interconnector_Flow!AI22)</f>
        <v>0</v>
      </c>
      <c r="AJ22" s="1">
        <f>IF(Interconnector_Flow!AJ22&gt;0, 0, -Interconnector_Flow!AJ22)</f>
        <v>0</v>
      </c>
      <c r="AK22" s="1">
        <f>IF(Interconnector_Flow!AK22&gt;0, 0, -Interconnector_Flow!AK22)</f>
        <v>1498391</v>
      </c>
      <c r="AL22" s="1">
        <f>IF(Interconnector_Flow!AL22&gt;0, 0, -Interconnector_Flow!AL22)</f>
        <v>0</v>
      </c>
      <c r="AM22" s="1">
        <f>IF(Interconnector_Flow!AM22&gt;0, 0, -Interconnector_Flow!AM22)</f>
        <v>357268</v>
      </c>
      <c r="AN22" s="1">
        <f>IF(Interconnector_Flow!AN22&gt;0, 0, -Interconnector_Flow!AN22)</f>
        <v>0</v>
      </c>
      <c r="AO22" s="1">
        <f>IF(Interconnector_Flow!AO22&gt;0, 0, -Interconnector_Flow!AO22)</f>
        <v>0</v>
      </c>
      <c r="AP22" s="1">
        <f>IF(Interconnector_Flow!AP22&gt;0, 0, -Interconnector_Flow!AP22)</f>
        <v>0</v>
      </c>
      <c r="AQ22" s="1">
        <f>IF(Interconnector_Flow!AQ22&gt;0, 0, -Interconnector_Flow!AQ22)</f>
        <v>0</v>
      </c>
      <c r="AR22" s="1">
        <f>IF(Interconnector_Flow!AR22&gt;0, 0, -Interconnector_Flow!AR22)</f>
        <v>1052592</v>
      </c>
      <c r="AS22" s="1">
        <f>IF(Interconnector_Flow!AS22&gt;0, 0, -Interconnector_Flow!AS22)</f>
        <v>0</v>
      </c>
      <c r="AT22" s="1">
        <f>IF(Interconnector_Flow!AT22&gt;0, 0, -Interconnector_Flow!AT22)</f>
        <v>0</v>
      </c>
    </row>
    <row r="23" spans="1:46" ht="15.75" customHeight="1">
      <c r="A23" s="2">
        <v>43009</v>
      </c>
      <c r="B23" s="1">
        <f>IF(Interconnector_Flow!B23&gt;0, 0, -Interconnector_Flow!B23)</f>
        <v>165601</v>
      </c>
      <c r="C23" s="1">
        <f>IF(Interconnector_Flow!C23&gt;0, 0, -Interconnector_Flow!C23)</f>
        <v>580798</v>
      </c>
      <c r="D23" s="1">
        <f>IF(Interconnector_Flow!D23&gt;0, 0, -Interconnector_Flow!D23)</f>
        <v>0</v>
      </c>
      <c r="E23" s="1">
        <f>IF(Interconnector_Flow!E23&gt;0, 0, -Interconnector_Flow!E23)</f>
        <v>45870</v>
      </c>
      <c r="F23" s="1">
        <f>IF(Interconnector_Flow!F23&gt;0, 0, -Interconnector_Flow!F23)</f>
        <v>0</v>
      </c>
      <c r="G23" s="1">
        <f>IF(Interconnector_Flow!G23&gt;0, 0, -Interconnector_Flow!G23)</f>
        <v>0</v>
      </c>
      <c r="H23" s="1">
        <f>IF(Interconnector_Flow!H23&gt;0, 0, -Interconnector_Flow!H23)</f>
        <v>1510974</v>
      </c>
      <c r="I23" s="1">
        <f>IF(Interconnector_Flow!I23&gt;0, 0, -Interconnector_Flow!I23)</f>
        <v>0</v>
      </c>
      <c r="J23" s="1">
        <f>IF(Interconnector_Flow!J23&gt;0, 0, -Interconnector_Flow!J23)</f>
        <v>0</v>
      </c>
      <c r="K23" s="1">
        <f>IF(Interconnector_Flow!K23&gt;0, 0, -Interconnector_Flow!K23)</f>
        <v>1142235</v>
      </c>
      <c r="L23" s="1">
        <f>IF(Interconnector_Flow!L23&gt;0, 0, -Interconnector_Flow!L23)</f>
        <v>0</v>
      </c>
      <c r="M23" s="1">
        <f>IF(Interconnector_Flow!M23&gt;0, 0, -Interconnector_Flow!M23)</f>
        <v>0</v>
      </c>
      <c r="N23" s="1">
        <f>IF(Interconnector_Flow!N23&gt;0, 0, -Interconnector_Flow!N23)</f>
        <v>0</v>
      </c>
      <c r="O23" s="1">
        <f>IF(Interconnector_Flow!O23&gt;0, 0, -Interconnector_Flow!O23)</f>
        <v>92458</v>
      </c>
      <c r="P23" s="1">
        <f>IF(Interconnector_Flow!P23&gt;0, 0, -Interconnector_Flow!P23)</f>
        <v>0</v>
      </c>
      <c r="Q23" s="1">
        <f>IF(Interconnector_Flow!Q23&gt;0, 0, -Interconnector_Flow!Q23)</f>
        <v>66547</v>
      </c>
      <c r="R23" s="1">
        <f>IF(Interconnector_Flow!R23&gt;0, 0, -Interconnector_Flow!R23)</f>
        <v>0</v>
      </c>
      <c r="S23" s="1">
        <f>IF(Interconnector_Flow!S23&gt;0, 0, -Interconnector_Flow!S23)</f>
        <v>241152</v>
      </c>
      <c r="T23" s="1">
        <f>IF(Interconnector_Flow!T23&gt;0, 0, -Interconnector_Flow!T23)</f>
        <v>273722</v>
      </c>
      <c r="U23" s="1">
        <f>IF(Interconnector_Flow!U23&gt;0, 0, -Interconnector_Flow!U23)</f>
        <v>1061238</v>
      </c>
      <c r="V23" s="1">
        <f>IF(Interconnector_Flow!V23&gt;0, 0, -Interconnector_Flow!V23)</f>
        <v>23208</v>
      </c>
      <c r="W23" s="1">
        <f>IF(Interconnector_Flow!W23&gt;0, 0, -Interconnector_Flow!W23)</f>
        <v>1238760</v>
      </c>
      <c r="X23" s="1">
        <f>IF(Interconnector_Flow!X23&gt;0, 0, -Interconnector_Flow!X23)</f>
        <v>0</v>
      </c>
      <c r="Y23" s="1">
        <f>IF(Interconnector_Flow!Y23&gt;0, 0, -Interconnector_Flow!Y23)</f>
        <v>0</v>
      </c>
      <c r="Z23" s="1">
        <f>IF(Interconnector_Flow!Z23&gt;0, 0, -Interconnector_Flow!Z23)</f>
        <v>0</v>
      </c>
      <c r="AA23" s="1">
        <f>IF(Interconnector_Flow!AA23&gt;0, 0, -Interconnector_Flow!AA23)</f>
        <v>537239</v>
      </c>
      <c r="AB23" s="1">
        <f>IF(Interconnector_Flow!AB23&gt;0, 0, -Interconnector_Flow!AB23)</f>
        <v>0</v>
      </c>
      <c r="AC23" s="1">
        <f>IF(Interconnector_Flow!AC23&gt;0, 0, -Interconnector_Flow!AC23)</f>
        <v>0</v>
      </c>
      <c r="AD23" s="1">
        <f>IF(Interconnector_Flow!AD23&gt;0, 0, -Interconnector_Flow!AD23)</f>
        <v>0</v>
      </c>
      <c r="AE23" s="1">
        <f>IF(Interconnector_Flow!AE23&gt;0, 0, -Interconnector_Flow!AE23)</f>
        <v>130213</v>
      </c>
      <c r="AF23" s="1">
        <f>IF(Interconnector_Flow!AF23&gt;0, 0, -Interconnector_Flow!AF23)</f>
        <v>923300</v>
      </c>
      <c r="AG23" s="1">
        <f>IF(Interconnector_Flow!AG23&gt;0, 0, -Interconnector_Flow!AG23)</f>
        <v>17660</v>
      </c>
      <c r="AH23" s="1">
        <f>IF(Interconnector_Flow!AH23&gt;0, 0, -Interconnector_Flow!AH23)</f>
        <v>0</v>
      </c>
      <c r="AI23" s="1">
        <f>IF(Interconnector_Flow!AI23&gt;0, 0, -Interconnector_Flow!AI23)</f>
        <v>0</v>
      </c>
      <c r="AJ23" s="1">
        <f>IF(Interconnector_Flow!AJ23&gt;0, 0, -Interconnector_Flow!AJ23)</f>
        <v>0</v>
      </c>
      <c r="AK23" s="1">
        <f>IF(Interconnector_Flow!AK23&gt;0, 0, -Interconnector_Flow!AK23)</f>
        <v>1198290</v>
      </c>
      <c r="AL23" s="1">
        <f>IF(Interconnector_Flow!AL23&gt;0, 0, -Interconnector_Flow!AL23)</f>
        <v>0</v>
      </c>
      <c r="AM23" s="1">
        <f>IF(Interconnector_Flow!AM23&gt;0, 0, -Interconnector_Flow!AM23)</f>
        <v>511930</v>
      </c>
      <c r="AN23" s="1">
        <f>IF(Interconnector_Flow!AN23&gt;0, 0, -Interconnector_Flow!AN23)</f>
        <v>0</v>
      </c>
      <c r="AO23" s="1">
        <f>IF(Interconnector_Flow!AO23&gt;0, 0, -Interconnector_Flow!AO23)</f>
        <v>0</v>
      </c>
      <c r="AP23" s="1">
        <f>IF(Interconnector_Flow!AP23&gt;0, 0, -Interconnector_Flow!AP23)</f>
        <v>0</v>
      </c>
      <c r="AQ23" s="1">
        <f>IF(Interconnector_Flow!AQ23&gt;0, 0, -Interconnector_Flow!AQ23)</f>
        <v>127684</v>
      </c>
      <c r="AR23" s="1">
        <f>IF(Interconnector_Flow!AR23&gt;0, 0, -Interconnector_Flow!AR23)</f>
        <v>617749</v>
      </c>
      <c r="AS23" s="1">
        <f>IF(Interconnector_Flow!AS23&gt;0, 0, -Interconnector_Flow!AS23)</f>
        <v>0</v>
      </c>
      <c r="AT23" s="1">
        <f>IF(Interconnector_Flow!AT23&gt;0, 0, -Interconnector_Flow!AT23)</f>
        <v>0</v>
      </c>
    </row>
    <row r="24" spans="1:46" ht="15.75" customHeight="1">
      <c r="A24" s="2">
        <v>43040</v>
      </c>
      <c r="B24" s="1">
        <f>IF(Interconnector_Flow!B24&gt;0, 0, -Interconnector_Flow!B24)</f>
        <v>0</v>
      </c>
      <c r="C24" s="1">
        <f>IF(Interconnector_Flow!C24&gt;0, 0, -Interconnector_Flow!C24)</f>
        <v>417971</v>
      </c>
      <c r="D24" s="1">
        <f>IF(Interconnector_Flow!D24&gt;0, 0, -Interconnector_Flow!D24)</f>
        <v>0</v>
      </c>
      <c r="E24" s="1">
        <f>IF(Interconnector_Flow!E24&gt;0, 0, -Interconnector_Flow!E24)</f>
        <v>38978</v>
      </c>
      <c r="F24" s="1">
        <f>IF(Interconnector_Flow!F24&gt;0, 0, -Interconnector_Flow!F24)</f>
        <v>0</v>
      </c>
      <c r="G24" s="1">
        <f>IF(Interconnector_Flow!G24&gt;0, 0, -Interconnector_Flow!G24)</f>
        <v>0</v>
      </c>
      <c r="H24" s="1">
        <f>IF(Interconnector_Flow!H24&gt;0, 0, -Interconnector_Flow!H24)</f>
        <v>1403962</v>
      </c>
      <c r="I24" s="1">
        <f>IF(Interconnector_Flow!I24&gt;0, 0, -Interconnector_Flow!I24)</f>
        <v>0</v>
      </c>
      <c r="J24" s="1">
        <f>IF(Interconnector_Flow!J24&gt;0, 0, -Interconnector_Flow!J24)</f>
        <v>0</v>
      </c>
      <c r="K24" s="1">
        <f>IF(Interconnector_Flow!K24&gt;0, 0, -Interconnector_Flow!K24)</f>
        <v>1392492</v>
      </c>
      <c r="L24" s="1">
        <f>IF(Interconnector_Flow!L24&gt;0, 0, -Interconnector_Flow!L24)</f>
        <v>0</v>
      </c>
      <c r="M24" s="1">
        <f>IF(Interconnector_Flow!M24&gt;0, 0, -Interconnector_Flow!M24)</f>
        <v>0</v>
      </c>
      <c r="N24" s="1">
        <f>IF(Interconnector_Flow!N24&gt;0, 0, -Interconnector_Flow!N24)</f>
        <v>136927</v>
      </c>
      <c r="O24" s="1">
        <f>IF(Interconnector_Flow!O24&gt;0, 0, -Interconnector_Flow!O24)</f>
        <v>0</v>
      </c>
      <c r="P24" s="1">
        <f>IF(Interconnector_Flow!P24&gt;0, 0, -Interconnector_Flow!P24)</f>
        <v>0</v>
      </c>
      <c r="Q24" s="1">
        <f>IF(Interconnector_Flow!Q24&gt;0, 0, -Interconnector_Flow!Q24)</f>
        <v>173296</v>
      </c>
      <c r="R24" s="1">
        <f>IF(Interconnector_Flow!R24&gt;0, 0, -Interconnector_Flow!R24)</f>
        <v>253911</v>
      </c>
      <c r="S24" s="1">
        <f>IF(Interconnector_Flow!S24&gt;0, 0, -Interconnector_Flow!S24)</f>
        <v>217623</v>
      </c>
      <c r="T24" s="1">
        <f>IF(Interconnector_Flow!T24&gt;0, 0, -Interconnector_Flow!T24)</f>
        <v>0</v>
      </c>
      <c r="U24" s="1">
        <f>IF(Interconnector_Flow!U24&gt;0, 0, -Interconnector_Flow!U24)</f>
        <v>0</v>
      </c>
      <c r="V24" s="1">
        <f>IF(Interconnector_Flow!V24&gt;0, 0, -Interconnector_Flow!V24)</f>
        <v>13721</v>
      </c>
      <c r="W24" s="1">
        <f>IF(Interconnector_Flow!W24&gt;0, 0, -Interconnector_Flow!W24)</f>
        <v>1116312</v>
      </c>
      <c r="X24" s="1">
        <f>IF(Interconnector_Flow!X24&gt;0, 0, -Interconnector_Flow!X24)</f>
        <v>379328</v>
      </c>
      <c r="Y24" s="1">
        <f>IF(Interconnector_Flow!Y24&gt;0, 0, -Interconnector_Flow!Y24)</f>
        <v>0</v>
      </c>
      <c r="Z24" s="1">
        <f>IF(Interconnector_Flow!Z24&gt;0, 0, -Interconnector_Flow!Z24)</f>
        <v>45698</v>
      </c>
      <c r="AA24" s="1">
        <f>IF(Interconnector_Flow!AA24&gt;0, 0, -Interconnector_Flow!AA24)</f>
        <v>563312</v>
      </c>
      <c r="AB24" s="1">
        <f>IF(Interconnector_Flow!AB24&gt;0, 0, -Interconnector_Flow!AB24)</f>
        <v>261778</v>
      </c>
      <c r="AC24" s="1">
        <f>IF(Interconnector_Flow!AC24&gt;0, 0, -Interconnector_Flow!AC24)</f>
        <v>0</v>
      </c>
      <c r="AD24" s="1">
        <f>IF(Interconnector_Flow!AD24&gt;0, 0, -Interconnector_Flow!AD24)</f>
        <v>0</v>
      </c>
      <c r="AE24" s="1">
        <f>IF(Interconnector_Flow!AE24&gt;0, 0, -Interconnector_Flow!AE24)</f>
        <v>112340</v>
      </c>
      <c r="AF24" s="1">
        <f>IF(Interconnector_Flow!AF24&gt;0, 0, -Interconnector_Flow!AF24)</f>
        <v>499338</v>
      </c>
      <c r="AG24" s="1">
        <f>IF(Interconnector_Flow!AG24&gt;0, 0, -Interconnector_Flow!AG24)</f>
        <v>98285</v>
      </c>
      <c r="AH24" s="1">
        <f>IF(Interconnector_Flow!AH24&gt;0, 0, -Interconnector_Flow!AH24)</f>
        <v>0</v>
      </c>
      <c r="AI24" s="1">
        <f>IF(Interconnector_Flow!AI24&gt;0, 0, -Interconnector_Flow!AI24)</f>
        <v>0</v>
      </c>
      <c r="AJ24" s="1">
        <f>IF(Interconnector_Flow!AJ24&gt;0, 0, -Interconnector_Flow!AJ24)</f>
        <v>0</v>
      </c>
      <c r="AK24" s="1">
        <f>IF(Interconnector_Flow!AK24&gt;0, 0, -Interconnector_Flow!AK24)</f>
        <v>934798</v>
      </c>
      <c r="AL24" s="1">
        <f>IF(Interconnector_Flow!AL24&gt;0, 0, -Interconnector_Flow!AL24)</f>
        <v>0</v>
      </c>
      <c r="AM24" s="1">
        <f>IF(Interconnector_Flow!AM24&gt;0, 0, -Interconnector_Flow!AM24)</f>
        <v>495703</v>
      </c>
      <c r="AN24" s="1">
        <f>IF(Interconnector_Flow!AN24&gt;0, 0, -Interconnector_Flow!AN24)</f>
        <v>0</v>
      </c>
      <c r="AO24" s="1">
        <f>IF(Interconnector_Flow!AO24&gt;0, 0, -Interconnector_Flow!AO24)</f>
        <v>0</v>
      </c>
      <c r="AP24" s="1">
        <f>IF(Interconnector_Flow!AP24&gt;0, 0, -Interconnector_Flow!AP24)</f>
        <v>0</v>
      </c>
      <c r="AQ24" s="1">
        <f>IF(Interconnector_Flow!AQ24&gt;0, 0, -Interconnector_Flow!AQ24)</f>
        <v>0</v>
      </c>
      <c r="AR24" s="1">
        <f>IF(Interconnector_Flow!AR24&gt;0, 0, -Interconnector_Flow!AR24)</f>
        <v>355125</v>
      </c>
      <c r="AS24" s="1">
        <f>IF(Interconnector_Flow!AS24&gt;0, 0, -Interconnector_Flow!AS24)</f>
        <v>0</v>
      </c>
      <c r="AT24" s="1">
        <f>IF(Interconnector_Flow!AT24&gt;0, 0, -Interconnector_Flow!AT24)</f>
        <v>0</v>
      </c>
    </row>
    <row r="25" spans="1:46" ht="15.75" customHeight="1">
      <c r="A25" s="2">
        <v>43070</v>
      </c>
      <c r="B25" s="1">
        <f>IF(Interconnector_Flow!B25&gt;0, 0, -Interconnector_Flow!B25)</f>
        <v>276090</v>
      </c>
      <c r="C25" s="1">
        <f>IF(Interconnector_Flow!C25&gt;0, 0, -Interconnector_Flow!C25)</f>
        <v>615326</v>
      </c>
      <c r="D25" s="1">
        <f>IF(Interconnector_Flow!D25&gt;0, 0, -Interconnector_Flow!D25)</f>
        <v>0</v>
      </c>
      <c r="E25" s="1">
        <f>IF(Interconnector_Flow!E25&gt;0, 0, -Interconnector_Flow!E25)</f>
        <v>57556</v>
      </c>
      <c r="F25" s="1">
        <f>IF(Interconnector_Flow!F25&gt;0, 0, -Interconnector_Flow!F25)</f>
        <v>0</v>
      </c>
      <c r="G25" s="1">
        <f>IF(Interconnector_Flow!G25&gt;0, 0, -Interconnector_Flow!G25)</f>
        <v>0</v>
      </c>
      <c r="H25" s="1">
        <f>IF(Interconnector_Flow!H25&gt;0, 0, -Interconnector_Flow!H25)</f>
        <v>1502224</v>
      </c>
      <c r="I25" s="1">
        <f>IF(Interconnector_Flow!I25&gt;0, 0, -Interconnector_Flow!I25)</f>
        <v>0</v>
      </c>
      <c r="J25" s="1">
        <f>IF(Interconnector_Flow!J25&gt;0, 0, -Interconnector_Flow!J25)</f>
        <v>0</v>
      </c>
      <c r="K25" s="1">
        <f>IF(Interconnector_Flow!K25&gt;0, 0, -Interconnector_Flow!K25)</f>
        <v>1037154</v>
      </c>
      <c r="L25" s="1">
        <f>IF(Interconnector_Flow!L25&gt;0, 0, -Interconnector_Flow!L25)</f>
        <v>0</v>
      </c>
      <c r="M25" s="1">
        <f>IF(Interconnector_Flow!M25&gt;0, 0, -Interconnector_Flow!M25)</f>
        <v>0</v>
      </c>
      <c r="N25" s="1">
        <f>IF(Interconnector_Flow!N25&gt;0, 0, -Interconnector_Flow!N25)</f>
        <v>0</v>
      </c>
      <c r="O25" s="1">
        <f>IF(Interconnector_Flow!O25&gt;0, 0, -Interconnector_Flow!O25)</f>
        <v>116180</v>
      </c>
      <c r="P25" s="1">
        <f>IF(Interconnector_Flow!P25&gt;0, 0, -Interconnector_Flow!P25)</f>
        <v>0</v>
      </c>
      <c r="Q25" s="1">
        <f>IF(Interconnector_Flow!Q25&gt;0, 0, -Interconnector_Flow!Q25)</f>
        <v>181018</v>
      </c>
      <c r="R25" s="1">
        <f>IF(Interconnector_Flow!R25&gt;0, 0, -Interconnector_Flow!R25)</f>
        <v>0</v>
      </c>
      <c r="S25" s="1">
        <f>IF(Interconnector_Flow!S25&gt;0, 0, -Interconnector_Flow!S25)</f>
        <v>7028</v>
      </c>
      <c r="T25" s="1">
        <f>IF(Interconnector_Flow!T25&gt;0, 0, -Interconnector_Flow!T25)</f>
        <v>9607</v>
      </c>
      <c r="U25" s="1">
        <f>IF(Interconnector_Flow!U25&gt;0, 0, -Interconnector_Flow!U25)</f>
        <v>169164</v>
      </c>
      <c r="V25" s="1">
        <f>IF(Interconnector_Flow!V25&gt;0, 0, -Interconnector_Flow!V25)</f>
        <v>15497</v>
      </c>
      <c r="W25" s="1">
        <f>IF(Interconnector_Flow!W25&gt;0, 0, -Interconnector_Flow!W25)</f>
        <v>1115852</v>
      </c>
      <c r="X25" s="1">
        <f>IF(Interconnector_Flow!X25&gt;0, 0, -Interconnector_Flow!X25)</f>
        <v>0</v>
      </c>
      <c r="Y25" s="1">
        <f>IF(Interconnector_Flow!Y25&gt;0, 0, -Interconnector_Flow!Y25)</f>
        <v>0</v>
      </c>
      <c r="Z25" s="1">
        <f>IF(Interconnector_Flow!Z25&gt;0, 0, -Interconnector_Flow!Z25)</f>
        <v>0</v>
      </c>
      <c r="AA25" s="1">
        <f>IF(Interconnector_Flow!AA25&gt;0, 0, -Interconnector_Flow!AA25)</f>
        <v>662959</v>
      </c>
      <c r="AB25" s="1">
        <f>IF(Interconnector_Flow!AB25&gt;0, 0, -Interconnector_Flow!AB25)</f>
        <v>0</v>
      </c>
      <c r="AC25" s="1">
        <f>IF(Interconnector_Flow!AC25&gt;0, 0, -Interconnector_Flow!AC25)</f>
        <v>0</v>
      </c>
      <c r="AD25" s="1">
        <f>IF(Interconnector_Flow!AD25&gt;0, 0, -Interconnector_Flow!AD25)</f>
        <v>0</v>
      </c>
      <c r="AE25" s="1">
        <f>IF(Interconnector_Flow!AE25&gt;0, 0, -Interconnector_Flow!AE25)</f>
        <v>98093</v>
      </c>
      <c r="AF25" s="1">
        <f>IF(Interconnector_Flow!AF25&gt;0, 0, -Interconnector_Flow!AF25)</f>
        <v>656965</v>
      </c>
      <c r="AG25" s="1">
        <f>IF(Interconnector_Flow!AG25&gt;0, 0, -Interconnector_Flow!AG25)</f>
        <v>79251</v>
      </c>
      <c r="AH25" s="1">
        <f>IF(Interconnector_Flow!AH25&gt;0, 0, -Interconnector_Flow!AH25)</f>
        <v>0</v>
      </c>
      <c r="AI25" s="1">
        <f>IF(Interconnector_Flow!AI25&gt;0, 0, -Interconnector_Flow!AI25)</f>
        <v>0</v>
      </c>
      <c r="AJ25" s="1">
        <f>IF(Interconnector_Flow!AJ25&gt;0, 0, -Interconnector_Flow!AJ25)</f>
        <v>0</v>
      </c>
      <c r="AK25" s="1">
        <f>IF(Interconnector_Flow!AK25&gt;0, 0, -Interconnector_Flow!AK25)</f>
        <v>1138883</v>
      </c>
      <c r="AL25" s="1">
        <f>IF(Interconnector_Flow!AL25&gt;0, 0, -Interconnector_Flow!AL25)</f>
        <v>0</v>
      </c>
      <c r="AM25" s="1">
        <f>IF(Interconnector_Flow!AM25&gt;0, 0, -Interconnector_Flow!AM25)</f>
        <v>492406</v>
      </c>
      <c r="AN25" s="1">
        <f>IF(Interconnector_Flow!AN25&gt;0, 0, -Interconnector_Flow!AN25)</f>
        <v>0</v>
      </c>
      <c r="AO25" s="1">
        <f>IF(Interconnector_Flow!AO25&gt;0, 0, -Interconnector_Flow!AO25)</f>
        <v>0</v>
      </c>
      <c r="AP25" s="1">
        <f>IF(Interconnector_Flow!AP25&gt;0, 0, -Interconnector_Flow!AP25)</f>
        <v>0</v>
      </c>
      <c r="AQ25" s="1">
        <f>IF(Interconnector_Flow!AQ25&gt;0, 0, -Interconnector_Flow!AQ25)</f>
        <v>22876</v>
      </c>
      <c r="AR25" s="1">
        <f>IF(Interconnector_Flow!AR25&gt;0, 0, -Interconnector_Flow!AR25)</f>
        <v>232991</v>
      </c>
      <c r="AS25" s="1">
        <f>IF(Interconnector_Flow!AS25&gt;0, 0, -Interconnector_Flow!AS25)</f>
        <v>0</v>
      </c>
      <c r="AT25" s="1">
        <f>IF(Interconnector_Flow!AT25&gt;0, 0, -Interconnector_Flow!AT25)</f>
        <v>0</v>
      </c>
    </row>
    <row r="26" spans="1:46" ht="15.75" customHeight="1">
      <c r="A26" s="2">
        <v>43101</v>
      </c>
      <c r="B26" s="1">
        <f>IF(Interconnector_Flow!B26&gt;0, 0, -Interconnector_Flow!B26)</f>
        <v>1433760</v>
      </c>
      <c r="C26" s="1">
        <f>IF(Interconnector_Flow!C26&gt;0, 0, -Interconnector_Flow!C26)</f>
        <v>706566</v>
      </c>
      <c r="D26" s="1">
        <f>IF(Interconnector_Flow!D26&gt;0, 0, -Interconnector_Flow!D26)</f>
        <v>0</v>
      </c>
      <c r="E26" s="1">
        <f>IF(Interconnector_Flow!E26&gt;0, 0, -Interconnector_Flow!E26)</f>
        <v>74799</v>
      </c>
      <c r="F26" s="1">
        <f>IF(Interconnector_Flow!F26&gt;0, 0, -Interconnector_Flow!F26)</f>
        <v>0</v>
      </c>
      <c r="G26" s="1">
        <f>IF(Interconnector_Flow!G26&gt;0, 0, -Interconnector_Flow!G26)</f>
        <v>0</v>
      </c>
      <c r="H26" s="1">
        <f>IF(Interconnector_Flow!H26&gt;0, 0, -Interconnector_Flow!H26)</f>
        <v>1253674</v>
      </c>
      <c r="I26" s="1">
        <f>IF(Interconnector_Flow!I26&gt;0, 0, -Interconnector_Flow!I26)</f>
        <v>433472</v>
      </c>
      <c r="J26" s="1">
        <f>IF(Interconnector_Flow!J26&gt;0, 0, -Interconnector_Flow!J26)</f>
        <v>0</v>
      </c>
      <c r="K26" s="1">
        <f>IF(Interconnector_Flow!K26&gt;0, 0, -Interconnector_Flow!K26)</f>
        <v>584892</v>
      </c>
      <c r="L26" s="1">
        <f>IF(Interconnector_Flow!L26&gt;0, 0, -Interconnector_Flow!L26)</f>
        <v>0</v>
      </c>
      <c r="M26" s="1">
        <f>IF(Interconnector_Flow!M26&gt;0, 0, -Interconnector_Flow!M26)</f>
        <v>0</v>
      </c>
      <c r="N26" s="1">
        <f>IF(Interconnector_Flow!N26&gt;0, 0, -Interconnector_Flow!N26)</f>
        <v>0</v>
      </c>
      <c r="O26" s="1">
        <f>IF(Interconnector_Flow!O26&gt;0, 0, -Interconnector_Flow!O26)</f>
        <v>924544</v>
      </c>
      <c r="P26" s="1">
        <f>IF(Interconnector_Flow!P26&gt;0, 0, -Interconnector_Flow!P26)</f>
        <v>0</v>
      </c>
      <c r="Q26" s="1">
        <f>IF(Interconnector_Flow!Q26&gt;0, 0, -Interconnector_Flow!Q26)</f>
        <v>143947</v>
      </c>
      <c r="R26" s="1">
        <f>IF(Interconnector_Flow!R26&gt;0, 0, -Interconnector_Flow!R26)</f>
        <v>0</v>
      </c>
      <c r="S26" s="1">
        <f>IF(Interconnector_Flow!S26&gt;0, 0, -Interconnector_Flow!S26)</f>
        <v>172809</v>
      </c>
      <c r="T26" s="1">
        <f>IF(Interconnector_Flow!T26&gt;0, 0, -Interconnector_Flow!T26)</f>
        <v>10978</v>
      </c>
      <c r="U26" s="1">
        <f>IF(Interconnector_Flow!U26&gt;0, 0, -Interconnector_Flow!U26)</f>
        <v>1800243</v>
      </c>
      <c r="V26" s="1">
        <f>IF(Interconnector_Flow!V26&gt;0, 0, -Interconnector_Flow!V26)</f>
        <v>6842</v>
      </c>
      <c r="W26" s="1">
        <f>IF(Interconnector_Flow!W26&gt;0, 0, -Interconnector_Flow!W26)</f>
        <v>1219091</v>
      </c>
      <c r="X26" s="1">
        <f>IF(Interconnector_Flow!X26&gt;0, 0, -Interconnector_Flow!X26)</f>
        <v>0</v>
      </c>
      <c r="Y26" s="1">
        <f>IF(Interconnector_Flow!Y26&gt;0, 0, -Interconnector_Flow!Y26)</f>
        <v>0</v>
      </c>
      <c r="Z26" s="1">
        <f>IF(Interconnector_Flow!Z26&gt;0, 0, -Interconnector_Flow!Z26)</f>
        <v>0</v>
      </c>
      <c r="AA26" s="1">
        <f>IF(Interconnector_Flow!AA26&gt;0, 0, -Interconnector_Flow!AA26)</f>
        <v>0</v>
      </c>
      <c r="AB26" s="1">
        <f>IF(Interconnector_Flow!AB26&gt;0, 0, -Interconnector_Flow!AB26)</f>
        <v>0</v>
      </c>
      <c r="AC26" s="1">
        <f>IF(Interconnector_Flow!AC26&gt;0, 0, -Interconnector_Flow!AC26)</f>
        <v>0</v>
      </c>
      <c r="AD26" s="1">
        <f>IF(Interconnector_Flow!AD26&gt;0, 0, -Interconnector_Flow!AD26)</f>
        <v>0</v>
      </c>
      <c r="AE26" s="1">
        <f>IF(Interconnector_Flow!AE26&gt;0, 0, -Interconnector_Flow!AE26)</f>
        <v>123123</v>
      </c>
      <c r="AF26" s="1">
        <f>IF(Interconnector_Flow!AF26&gt;0, 0, -Interconnector_Flow!AF26)</f>
        <v>1431595</v>
      </c>
      <c r="AG26" s="1">
        <f>IF(Interconnector_Flow!AG26&gt;0, 0, -Interconnector_Flow!AG26)</f>
        <v>41479</v>
      </c>
      <c r="AH26" s="1">
        <f>IF(Interconnector_Flow!AH26&gt;0, 0, -Interconnector_Flow!AH26)</f>
        <v>0</v>
      </c>
      <c r="AI26" s="1">
        <f>IF(Interconnector_Flow!AI26&gt;0, 0, -Interconnector_Flow!AI26)</f>
        <v>0</v>
      </c>
      <c r="AJ26" s="1">
        <f>IF(Interconnector_Flow!AJ26&gt;0, 0, -Interconnector_Flow!AJ26)</f>
        <v>0</v>
      </c>
      <c r="AK26" s="1">
        <f>IF(Interconnector_Flow!AK26&gt;0, 0, -Interconnector_Flow!AK26)</f>
        <v>1366922</v>
      </c>
      <c r="AL26" s="1">
        <f>IF(Interconnector_Flow!AL26&gt;0, 0, -Interconnector_Flow!AL26)</f>
        <v>0</v>
      </c>
      <c r="AM26" s="1">
        <f>IF(Interconnector_Flow!AM26&gt;0, 0, -Interconnector_Flow!AM26)</f>
        <v>373498</v>
      </c>
      <c r="AN26" s="1">
        <f>IF(Interconnector_Flow!AN26&gt;0, 0, -Interconnector_Flow!AN26)</f>
        <v>0</v>
      </c>
      <c r="AO26" s="1">
        <f>IF(Interconnector_Flow!AO26&gt;0, 0, -Interconnector_Flow!AO26)</f>
        <v>0</v>
      </c>
      <c r="AP26" s="1">
        <f>IF(Interconnector_Flow!AP26&gt;0, 0, -Interconnector_Flow!AP26)</f>
        <v>0</v>
      </c>
      <c r="AQ26" s="1">
        <f>IF(Interconnector_Flow!AQ26&gt;0, 0, -Interconnector_Flow!AQ26)</f>
        <v>47571</v>
      </c>
      <c r="AR26" s="1">
        <f>IF(Interconnector_Flow!AR26&gt;0, 0, -Interconnector_Flow!AR26)</f>
        <v>525224</v>
      </c>
      <c r="AS26" s="1">
        <f>IF(Interconnector_Flow!AS26&gt;0, 0, -Interconnector_Flow!AS26)</f>
        <v>0</v>
      </c>
      <c r="AT26" s="1">
        <f>IF(Interconnector_Flow!AT26&gt;0, 0, -Interconnector_Flow!AT26)</f>
        <v>0</v>
      </c>
    </row>
    <row r="27" spans="1:46" ht="15.75" customHeight="1">
      <c r="A27" s="2">
        <v>43132</v>
      </c>
      <c r="B27" s="1">
        <f>IF(Interconnector_Flow!B27&gt;0, 0, -Interconnector_Flow!B27)</f>
        <v>1074076</v>
      </c>
      <c r="C27" s="1">
        <f>IF(Interconnector_Flow!C27&gt;0, 0, -Interconnector_Flow!C27)</f>
        <v>624402</v>
      </c>
      <c r="D27" s="1">
        <f>IF(Interconnector_Flow!D27&gt;0, 0, -Interconnector_Flow!D27)</f>
        <v>0</v>
      </c>
      <c r="E27" s="1">
        <f>IF(Interconnector_Flow!E27&gt;0, 0, -Interconnector_Flow!E27)</f>
        <v>30084</v>
      </c>
      <c r="F27" s="1">
        <f>IF(Interconnector_Flow!F27&gt;0, 0, -Interconnector_Flow!F27)</f>
        <v>0</v>
      </c>
      <c r="G27" s="1">
        <f>IF(Interconnector_Flow!G27&gt;0, 0, -Interconnector_Flow!G27)</f>
        <v>0</v>
      </c>
      <c r="H27" s="1">
        <f>IF(Interconnector_Flow!H27&gt;0, 0, -Interconnector_Flow!H27)</f>
        <v>1230640</v>
      </c>
      <c r="I27" s="1">
        <f>IF(Interconnector_Flow!I27&gt;0, 0, -Interconnector_Flow!I27)</f>
        <v>0</v>
      </c>
      <c r="J27" s="1">
        <f>IF(Interconnector_Flow!J27&gt;0, 0, -Interconnector_Flow!J27)</f>
        <v>0</v>
      </c>
      <c r="K27" s="1">
        <f>IF(Interconnector_Flow!K27&gt;0, 0, -Interconnector_Flow!K27)</f>
        <v>1316615</v>
      </c>
      <c r="L27" s="1">
        <f>IF(Interconnector_Flow!L27&gt;0, 0, -Interconnector_Flow!L27)</f>
        <v>0</v>
      </c>
      <c r="M27" s="1">
        <f>IF(Interconnector_Flow!M27&gt;0, 0, -Interconnector_Flow!M27)</f>
        <v>0</v>
      </c>
      <c r="N27" s="1">
        <f>IF(Interconnector_Flow!N27&gt;0, 0, -Interconnector_Flow!N27)</f>
        <v>198127</v>
      </c>
      <c r="O27" s="1">
        <f>IF(Interconnector_Flow!O27&gt;0, 0, -Interconnector_Flow!O27)</f>
        <v>0</v>
      </c>
      <c r="P27" s="1">
        <f>IF(Interconnector_Flow!P27&gt;0, 0, -Interconnector_Flow!P27)</f>
        <v>0</v>
      </c>
      <c r="Q27" s="1">
        <f>IF(Interconnector_Flow!Q27&gt;0, 0, -Interconnector_Flow!Q27)</f>
        <v>109868</v>
      </c>
      <c r="R27" s="1">
        <f>IF(Interconnector_Flow!R27&gt;0, 0, -Interconnector_Flow!R27)</f>
        <v>0</v>
      </c>
      <c r="S27" s="1">
        <f>IF(Interconnector_Flow!S27&gt;0, 0, -Interconnector_Flow!S27)</f>
        <v>273873</v>
      </c>
      <c r="T27" s="1">
        <f>IF(Interconnector_Flow!T27&gt;0, 0, -Interconnector_Flow!T27)</f>
        <v>0</v>
      </c>
      <c r="U27" s="1">
        <f>IF(Interconnector_Flow!U27&gt;0, 0, -Interconnector_Flow!U27)</f>
        <v>1306107</v>
      </c>
      <c r="V27" s="1">
        <f>IF(Interconnector_Flow!V27&gt;0, 0, -Interconnector_Flow!V27)</f>
        <v>628</v>
      </c>
      <c r="W27" s="1">
        <f>IF(Interconnector_Flow!W27&gt;0, 0, -Interconnector_Flow!W27)</f>
        <v>1207514</v>
      </c>
      <c r="X27" s="1">
        <f>IF(Interconnector_Flow!X27&gt;0, 0, -Interconnector_Flow!X27)</f>
        <v>0</v>
      </c>
      <c r="Y27" s="1">
        <f>IF(Interconnector_Flow!Y27&gt;0, 0, -Interconnector_Flow!Y27)</f>
        <v>0</v>
      </c>
      <c r="Z27" s="1">
        <f>IF(Interconnector_Flow!Z27&gt;0, 0, -Interconnector_Flow!Z27)</f>
        <v>0</v>
      </c>
      <c r="AA27" s="1">
        <f>IF(Interconnector_Flow!AA27&gt;0, 0, -Interconnector_Flow!AA27)</f>
        <v>701059</v>
      </c>
      <c r="AB27" s="1">
        <f>IF(Interconnector_Flow!AB27&gt;0, 0, -Interconnector_Flow!AB27)</f>
        <v>105574</v>
      </c>
      <c r="AC27" s="1">
        <f>IF(Interconnector_Flow!AC27&gt;0, 0, -Interconnector_Flow!AC27)</f>
        <v>0</v>
      </c>
      <c r="AD27" s="1">
        <f>IF(Interconnector_Flow!AD27&gt;0, 0, -Interconnector_Flow!AD27)</f>
        <v>0</v>
      </c>
      <c r="AE27" s="1">
        <f>IF(Interconnector_Flow!AE27&gt;0, 0, -Interconnector_Flow!AE27)</f>
        <v>126509</v>
      </c>
      <c r="AF27" s="1">
        <f>IF(Interconnector_Flow!AF27&gt;0, 0, -Interconnector_Flow!AF27)</f>
        <v>1069676</v>
      </c>
      <c r="AG27" s="1">
        <f>IF(Interconnector_Flow!AG27&gt;0, 0, -Interconnector_Flow!AG27)</f>
        <v>60236</v>
      </c>
      <c r="AH27" s="1">
        <f>IF(Interconnector_Flow!AH27&gt;0, 0, -Interconnector_Flow!AH27)</f>
        <v>0</v>
      </c>
      <c r="AI27" s="1">
        <f>IF(Interconnector_Flow!AI27&gt;0, 0, -Interconnector_Flow!AI27)</f>
        <v>0</v>
      </c>
      <c r="AJ27" s="1">
        <f>IF(Interconnector_Flow!AJ27&gt;0, 0, -Interconnector_Flow!AJ27)</f>
        <v>0</v>
      </c>
      <c r="AK27" s="1">
        <f>IF(Interconnector_Flow!AK27&gt;0, 0, -Interconnector_Flow!AK27)</f>
        <v>1282662</v>
      </c>
      <c r="AL27" s="1">
        <f>IF(Interconnector_Flow!AL27&gt;0, 0, -Interconnector_Flow!AL27)</f>
        <v>0</v>
      </c>
      <c r="AM27" s="1">
        <f>IF(Interconnector_Flow!AM27&gt;0, 0, -Interconnector_Flow!AM27)</f>
        <v>363229</v>
      </c>
      <c r="AN27" s="1">
        <f>IF(Interconnector_Flow!AN27&gt;0, 0, -Interconnector_Flow!AN27)</f>
        <v>0</v>
      </c>
      <c r="AO27" s="1">
        <f>IF(Interconnector_Flow!AO27&gt;0, 0, -Interconnector_Flow!AO27)</f>
        <v>0</v>
      </c>
      <c r="AP27" s="1">
        <f>IF(Interconnector_Flow!AP27&gt;0, 0, -Interconnector_Flow!AP27)</f>
        <v>0</v>
      </c>
      <c r="AQ27" s="1">
        <f>IF(Interconnector_Flow!AQ27&gt;0, 0, -Interconnector_Flow!AQ27)</f>
        <v>260800</v>
      </c>
      <c r="AR27" s="1">
        <f>IF(Interconnector_Flow!AR27&gt;0, 0, -Interconnector_Flow!AR27)</f>
        <v>710965</v>
      </c>
      <c r="AS27" s="1">
        <f>IF(Interconnector_Flow!AS27&gt;0, 0, -Interconnector_Flow!AS27)</f>
        <v>0</v>
      </c>
      <c r="AT27" s="1">
        <f>IF(Interconnector_Flow!AT27&gt;0, 0, -Interconnector_Flow!AT27)</f>
        <v>0</v>
      </c>
    </row>
    <row r="28" spans="1:46" ht="15.75" customHeight="1">
      <c r="A28" s="2">
        <v>43160</v>
      </c>
      <c r="B28" s="1">
        <f>IF(Interconnector_Flow!B28&gt;0, 0, -Interconnector_Flow!B28)</f>
        <v>1060299</v>
      </c>
      <c r="C28" s="1">
        <f>IF(Interconnector_Flow!C28&gt;0, 0, -Interconnector_Flow!C28)</f>
        <v>586275</v>
      </c>
      <c r="D28" s="1">
        <f>IF(Interconnector_Flow!D28&gt;0, 0, -Interconnector_Flow!D28)</f>
        <v>0</v>
      </c>
      <c r="E28" s="1">
        <f>IF(Interconnector_Flow!E28&gt;0, 0, -Interconnector_Flow!E28)</f>
        <v>0</v>
      </c>
      <c r="F28" s="1">
        <f>IF(Interconnector_Flow!F28&gt;0, 0, -Interconnector_Flow!F28)</f>
        <v>0</v>
      </c>
      <c r="G28" s="1">
        <f>IF(Interconnector_Flow!G28&gt;0, 0, -Interconnector_Flow!G28)</f>
        <v>0</v>
      </c>
      <c r="H28" s="1">
        <f>IF(Interconnector_Flow!H28&gt;0, 0, -Interconnector_Flow!H28)</f>
        <v>1353437</v>
      </c>
      <c r="I28" s="1">
        <f>IF(Interconnector_Flow!I28&gt;0, 0, -Interconnector_Flow!I28)</f>
        <v>143834</v>
      </c>
      <c r="J28" s="1">
        <f>IF(Interconnector_Flow!J28&gt;0, 0, -Interconnector_Flow!J28)</f>
        <v>0</v>
      </c>
      <c r="K28" s="1">
        <f>IF(Interconnector_Flow!K28&gt;0, 0, -Interconnector_Flow!K28)</f>
        <v>707190</v>
      </c>
      <c r="L28" s="1">
        <f>IF(Interconnector_Flow!L28&gt;0, 0, -Interconnector_Flow!L28)</f>
        <v>0</v>
      </c>
      <c r="M28" s="1">
        <f>IF(Interconnector_Flow!M28&gt;0, 0, -Interconnector_Flow!M28)</f>
        <v>0</v>
      </c>
      <c r="N28" s="1">
        <f>IF(Interconnector_Flow!N28&gt;0, 0, -Interconnector_Flow!N28)</f>
        <v>0</v>
      </c>
      <c r="O28" s="1">
        <f>IF(Interconnector_Flow!O28&gt;0, 0, -Interconnector_Flow!O28)</f>
        <v>440017</v>
      </c>
      <c r="P28" s="1">
        <f>IF(Interconnector_Flow!P28&gt;0, 0, -Interconnector_Flow!P28)</f>
        <v>0</v>
      </c>
      <c r="Q28" s="1">
        <f>IF(Interconnector_Flow!Q28&gt;0, 0, -Interconnector_Flow!Q28)</f>
        <v>0</v>
      </c>
      <c r="R28" s="1">
        <f>IF(Interconnector_Flow!R28&gt;0, 0, -Interconnector_Flow!R28)</f>
        <v>0</v>
      </c>
      <c r="S28" s="1">
        <f>IF(Interconnector_Flow!S28&gt;0, 0, -Interconnector_Flow!S28)</f>
        <v>0</v>
      </c>
      <c r="T28" s="1">
        <f>IF(Interconnector_Flow!T28&gt;0, 0, -Interconnector_Flow!T28)</f>
        <v>360696</v>
      </c>
      <c r="U28" s="1">
        <f>IF(Interconnector_Flow!U28&gt;0, 0, -Interconnector_Flow!U28)</f>
        <v>0</v>
      </c>
      <c r="V28" s="1">
        <f>IF(Interconnector_Flow!V28&gt;0, 0, -Interconnector_Flow!V28)</f>
        <v>0</v>
      </c>
      <c r="W28" s="1">
        <f>IF(Interconnector_Flow!W28&gt;0, 0, -Interconnector_Flow!W28)</f>
        <v>943792</v>
      </c>
      <c r="X28" s="1">
        <f>IF(Interconnector_Flow!X28&gt;0, 0, -Interconnector_Flow!X28)</f>
        <v>0</v>
      </c>
      <c r="Y28" s="1">
        <f>IF(Interconnector_Flow!Y28&gt;0, 0, -Interconnector_Flow!Y28)</f>
        <v>0</v>
      </c>
      <c r="Z28" s="1">
        <f>IF(Interconnector_Flow!Z28&gt;0, 0, -Interconnector_Flow!Z28)</f>
        <v>713483</v>
      </c>
      <c r="AA28" s="1">
        <f>IF(Interconnector_Flow!AA28&gt;0, 0, -Interconnector_Flow!AA28)</f>
        <v>0</v>
      </c>
      <c r="AB28" s="1">
        <f>IF(Interconnector_Flow!AB28&gt;0, 0, -Interconnector_Flow!AB28)</f>
        <v>0</v>
      </c>
      <c r="AC28" s="1">
        <f>IF(Interconnector_Flow!AC28&gt;0, 0, -Interconnector_Flow!AC28)</f>
        <v>3340</v>
      </c>
      <c r="AD28" s="1">
        <f>IF(Interconnector_Flow!AD28&gt;0, 0, -Interconnector_Flow!AD28)</f>
        <v>0</v>
      </c>
      <c r="AE28" s="1">
        <f>IF(Interconnector_Flow!AE28&gt;0, 0, -Interconnector_Flow!AE28)</f>
        <v>118929</v>
      </c>
      <c r="AF28" s="1">
        <f>IF(Interconnector_Flow!AF28&gt;0, 0, -Interconnector_Flow!AF28)</f>
        <v>1338107</v>
      </c>
      <c r="AG28" s="1">
        <f>IF(Interconnector_Flow!AG28&gt;0, 0, -Interconnector_Flow!AG28)</f>
        <v>56306</v>
      </c>
      <c r="AH28" s="1">
        <f>IF(Interconnector_Flow!AH28&gt;0, 0, -Interconnector_Flow!AH28)</f>
        <v>0</v>
      </c>
      <c r="AI28" s="1">
        <f>IF(Interconnector_Flow!AI28&gt;0, 0, -Interconnector_Flow!AI28)</f>
        <v>0</v>
      </c>
      <c r="AJ28" s="1">
        <f>IF(Interconnector_Flow!AJ28&gt;0, 0, -Interconnector_Flow!AJ28)</f>
        <v>0</v>
      </c>
      <c r="AK28" s="1">
        <f>IF(Interconnector_Flow!AK28&gt;0, 0, -Interconnector_Flow!AK28)</f>
        <v>1684571</v>
      </c>
      <c r="AL28" s="1">
        <f>IF(Interconnector_Flow!AL28&gt;0, 0, -Interconnector_Flow!AL28)</f>
        <v>0</v>
      </c>
      <c r="AM28" s="1">
        <f>IF(Interconnector_Flow!AM28&gt;0, 0, -Interconnector_Flow!AM28)</f>
        <v>143238</v>
      </c>
      <c r="AN28" s="1">
        <f>IF(Interconnector_Flow!AN28&gt;0, 0, -Interconnector_Flow!AN28)</f>
        <v>191644</v>
      </c>
      <c r="AO28" s="1">
        <f>IF(Interconnector_Flow!AO28&gt;0, 0, -Interconnector_Flow!AO28)</f>
        <v>0</v>
      </c>
      <c r="AP28" s="1">
        <f>IF(Interconnector_Flow!AP28&gt;0, 0, -Interconnector_Flow!AP28)</f>
        <v>36418</v>
      </c>
      <c r="AQ28" s="1">
        <f>IF(Interconnector_Flow!AQ28&gt;0, 0, -Interconnector_Flow!AQ28)</f>
        <v>504390</v>
      </c>
      <c r="AR28" s="1">
        <f>IF(Interconnector_Flow!AR28&gt;0, 0, -Interconnector_Flow!AR28)</f>
        <v>0</v>
      </c>
      <c r="AS28" s="1">
        <f>IF(Interconnector_Flow!AS28&gt;0, 0, -Interconnector_Flow!AS28)</f>
        <v>0</v>
      </c>
      <c r="AT28" s="1">
        <f>IF(Interconnector_Flow!AT28&gt;0, 0, -Interconnector_Flow!AT28)</f>
        <v>4792</v>
      </c>
    </row>
    <row r="29" spans="1:46" ht="15.75" customHeight="1">
      <c r="A29" s="2">
        <v>43191</v>
      </c>
      <c r="B29" s="1">
        <f>IF(Interconnector_Flow!B29&gt;0, 0, -Interconnector_Flow!B29)</f>
        <v>1031019</v>
      </c>
      <c r="C29" s="1">
        <f>IF(Interconnector_Flow!C29&gt;0, 0, -Interconnector_Flow!C29)</f>
        <v>669689</v>
      </c>
      <c r="D29" s="1">
        <f>IF(Interconnector_Flow!D29&gt;0, 0, -Interconnector_Flow!D29)</f>
        <v>0</v>
      </c>
      <c r="E29" s="1">
        <f>IF(Interconnector_Flow!E29&gt;0, 0, -Interconnector_Flow!E29)</f>
        <v>30166</v>
      </c>
      <c r="F29" s="1">
        <f>IF(Interconnector_Flow!F29&gt;0, 0, -Interconnector_Flow!F29)</f>
        <v>0</v>
      </c>
      <c r="G29" s="1">
        <f>IF(Interconnector_Flow!G29&gt;0, 0, -Interconnector_Flow!G29)</f>
        <v>0</v>
      </c>
      <c r="H29" s="1">
        <f>IF(Interconnector_Flow!H29&gt;0, 0, -Interconnector_Flow!H29)</f>
        <v>440585</v>
      </c>
      <c r="I29" s="1">
        <f>IF(Interconnector_Flow!I29&gt;0, 0, -Interconnector_Flow!I29)</f>
        <v>1166391</v>
      </c>
      <c r="J29" s="1">
        <f>IF(Interconnector_Flow!J29&gt;0, 0, -Interconnector_Flow!J29)</f>
        <v>0</v>
      </c>
      <c r="K29" s="1">
        <f>IF(Interconnector_Flow!K29&gt;0, 0, -Interconnector_Flow!K29)</f>
        <v>269434</v>
      </c>
      <c r="L29" s="1">
        <f>IF(Interconnector_Flow!L29&gt;0, 0, -Interconnector_Flow!L29)</f>
        <v>0</v>
      </c>
      <c r="M29" s="1">
        <f>IF(Interconnector_Flow!M29&gt;0, 0, -Interconnector_Flow!M29)</f>
        <v>0</v>
      </c>
      <c r="N29" s="1">
        <f>IF(Interconnector_Flow!N29&gt;0, 0, -Interconnector_Flow!N29)</f>
        <v>0</v>
      </c>
      <c r="O29" s="1">
        <f>IF(Interconnector_Flow!O29&gt;0, 0, -Interconnector_Flow!O29)</f>
        <v>553904</v>
      </c>
      <c r="P29" s="1">
        <f>IF(Interconnector_Flow!P29&gt;0, 0, -Interconnector_Flow!P29)</f>
        <v>0</v>
      </c>
      <c r="Q29" s="1">
        <f>IF(Interconnector_Flow!Q29&gt;0, 0, -Interconnector_Flow!Q29)</f>
        <v>718</v>
      </c>
      <c r="R29" s="1">
        <f>IF(Interconnector_Flow!R29&gt;0, 0, -Interconnector_Flow!R29)</f>
        <v>0</v>
      </c>
      <c r="S29" s="1">
        <f>IF(Interconnector_Flow!S29&gt;0, 0, -Interconnector_Flow!S29)</f>
        <v>0</v>
      </c>
      <c r="T29" s="1">
        <f>IF(Interconnector_Flow!T29&gt;0, 0, -Interconnector_Flow!T29)</f>
        <v>574496</v>
      </c>
      <c r="U29" s="1">
        <f>IF(Interconnector_Flow!U29&gt;0, 0, -Interconnector_Flow!U29)</f>
        <v>1036589</v>
      </c>
      <c r="V29" s="1">
        <f>IF(Interconnector_Flow!V29&gt;0, 0, -Interconnector_Flow!V29)</f>
        <v>0</v>
      </c>
      <c r="W29" s="1">
        <f>IF(Interconnector_Flow!W29&gt;0, 0, -Interconnector_Flow!W29)</f>
        <v>991447</v>
      </c>
      <c r="X29" s="1">
        <f>IF(Interconnector_Flow!X29&gt;0, 0, -Interconnector_Flow!X29)</f>
        <v>0</v>
      </c>
      <c r="Y29" s="1">
        <f>IF(Interconnector_Flow!Y29&gt;0, 0, -Interconnector_Flow!Y29)</f>
        <v>0</v>
      </c>
      <c r="Z29" s="1">
        <f>IF(Interconnector_Flow!Z29&gt;0, 0, -Interconnector_Flow!Z29)</f>
        <v>0</v>
      </c>
      <c r="AA29" s="1">
        <f>IF(Interconnector_Flow!AA29&gt;0, 0, -Interconnector_Flow!AA29)</f>
        <v>0</v>
      </c>
      <c r="AB29" s="1">
        <f>IF(Interconnector_Flow!AB29&gt;0, 0, -Interconnector_Flow!AB29)</f>
        <v>0</v>
      </c>
      <c r="AC29" s="1">
        <f>IF(Interconnector_Flow!AC29&gt;0, 0, -Interconnector_Flow!AC29)</f>
        <v>0</v>
      </c>
      <c r="AD29" s="1">
        <f>IF(Interconnector_Flow!AD29&gt;0, 0, -Interconnector_Flow!AD29)</f>
        <v>0</v>
      </c>
      <c r="AE29" s="1">
        <f>IF(Interconnector_Flow!AE29&gt;0, 0, -Interconnector_Flow!AE29)</f>
        <v>101271</v>
      </c>
      <c r="AF29" s="1">
        <f>IF(Interconnector_Flow!AF29&gt;0, 0, -Interconnector_Flow!AF29)</f>
        <v>1167208</v>
      </c>
      <c r="AG29" s="1">
        <f>IF(Interconnector_Flow!AG29&gt;0, 0, -Interconnector_Flow!AG29)</f>
        <v>64460</v>
      </c>
      <c r="AH29" s="1">
        <f>IF(Interconnector_Flow!AH29&gt;0, 0, -Interconnector_Flow!AH29)</f>
        <v>0</v>
      </c>
      <c r="AI29" s="1">
        <f>IF(Interconnector_Flow!AI29&gt;0, 0, -Interconnector_Flow!AI29)</f>
        <v>0</v>
      </c>
      <c r="AJ29" s="1">
        <f>IF(Interconnector_Flow!AJ29&gt;0, 0, -Interconnector_Flow!AJ29)</f>
        <v>0</v>
      </c>
      <c r="AK29" s="1">
        <f>IF(Interconnector_Flow!AK29&gt;0, 0, -Interconnector_Flow!AK29)</f>
        <v>2106129</v>
      </c>
      <c r="AL29" s="1">
        <f>IF(Interconnector_Flow!AL29&gt;0, 0, -Interconnector_Flow!AL29)</f>
        <v>0</v>
      </c>
      <c r="AM29" s="1">
        <f>IF(Interconnector_Flow!AM29&gt;0, 0, -Interconnector_Flow!AM29)</f>
        <v>5470</v>
      </c>
      <c r="AN29" s="1">
        <f>IF(Interconnector_Flow!AN29&gt;0, 0, -Interconnector_Flow!AN29)</f>
        <v>287017</v>
      </c>
      <c r="AO29" s="1">
        <f>IF(Interconnector_Flow!AO29&gt;0, 0, -Interconnector_Flow!AO29)</f>
        <v>0</v>
      </c>
      <c r="AP29" s="1">
        <f>IF(Interconnector_Flow!AP29&gt;0, 0, -Interconnector_Flow!AP29)</f>
        <v>365740</v>
      </c>
      <c r="AQ29" s="1">
        <f>IF(Interconnector_Flow!AQ29&gt;0, 0, -Interconnector_Flow!AQ29)</f>
        <v>197391</v>
      </c>
      <c r="AR29" s="1">
        <f>IF(Interconnector_Flow!AR29&gt;0, 0, -Interconnector_Flow!AR29)</f>
        <v>0</v>
      </c>
      <c r="AS29" s="1">
        <f>IF(Interconnector_Flow!AS29&gt;0, 0, -Interconnector_Flow!AS29)</f>
        <v>0</v>
      </c>
      <c r="AT29" s="1">
        <f>IF(Interconnector_Flow!AT29&gt;0, 0, -Interconnector_Flow!AT29)</f>
        <v>0</v>
      </c>
    </row>
    <row r="30" spans="1:46" ht="15.75" customHeight="1">
      <c r="A30" s="2">
        <v>43221</v>
      </c>
      <c r="B30" s="1">
        <f>IF(Interconnector_Flow!B30&gt;0, 0, -Interconnector_Flow!B30)</f>
        <v>1303723</v>
      </c>
      <c r="C30" s="1">
        <f>IF(Interconnector_Flow!C30&gt;0, 0, -Interconnector_Flow!C30)</f>
        <v>460475</v>
      </c>
      <c r="D30" s="1">
        <f>IF(Interconnector_Flow!D30&gt;0, 0, -Interconnector_Flow!D30)</f>
        <v>0</v>
      </c>
      <c r="E30" s="1">
        <f>IF(Interconnector_Flow!E30&gt;0, 0, -Interconnector_Flow!E30)</f>
        <v>75446</v>
      </c>
      <c r="F30" s="1">
        <f>IF(Interconnector_Flow!F30&gt;0, 0, -Interconnector_Flow!F30)</f>
        <v>0</v>
      </c>
      <c r="G30" s="1">
        <f>IF(Interconnector_Flow!G30&gt;0, 0, -Interconnector_Flow!G30)</f>
        <v>0</v>
      </c>
      <c r="H30" s="1">
        <f>IF(Interconnector_Flow!H30&gt;0, 0, -Interconnector_Flow!H30)</f>
        <v>261649</v>
      </c>
      <c r="I30" s="1">
        <f>IF(Interconnector_Flow!I30&gt;0, 0, -Interconnector_Flow!I30)</f>
        <v>1745925</v>
      </c>
      <c r="J30" s="1">
        <f>IF(Interconnector_Flow!J30&gt;0, 0, -Interconnector_Flow!J30)</f>
        <v>0</v>
      </c>
      <c r="K30" s="1">
        <f>IF(Interconnector_Flow!K30&gt;0, 0, -Interconnector_Flow!K30)</f>
        <v>0</v>
      </c>
      <c r="L30" s="1">
        <f>IF(Interconnector_Flow!L30&gt;0, 0, -Interconnector_Flow!L30)</f>
        <v>0</v>
      </c>
      <c r="M30" s="1">
        <f>IF(Interconnector_Flow!M30&gt;0, 0, -Interconnector_Flow!M30)</f>
        <v>0</v>
      </c>
      <c r="N30" s="1">
        <f>IF(Interconnector_Flow!N30&gt;0, 0, -Interconnector_Flow!N30)</f>
        <v>0</v>
      </c>
      <c r="O30" s="1">
        <f>IF(Interconnector_Flow!O30&gt;0, 0, -Interconnector_Flow!O30)</f>
        <v>1420622</v>
      </c>
      <c r="P30" s="1">
        <f>IF(Interconnector_Flow!P30&gt;0, 0, -Interconnector_Flow!P30)</f>
        <v>0</v>
      </c>
      <c r="Q30" s="1">
        <f>IF(Interconnector_Flow!Q30&gt;0, 0, -Interconnector_Flow!Q30)</f>
        <v>6445</v>
      </c>
      <c r="R30" s="1">
        <f>IF(Interconnector_Flow!R30&gt;0, 0, -Interconnector_Flow!R30)</f>
        <v>544206</v>
      </c>
      <c r="S30" s="1">
        <f>IF(Interconnector_Flow!S30&gt;0, 0, -Interconnector_Flow!S30)</f>
        <v>303594</v>
      </c>
      <c r="T30" s="1">
        <f>IF(Interconnector_Flow!T30&gt;0, 0, -Interconnector_Flow!T30)</f>
        <v>217425</v>
      </c>
      <c r="U30" s="1">
        <f>IF(Interconnector_Flow!U30&gt;0, 0, -Interconnector_Flow!U30)</f>
        <v>1851018</v>
      </c>
      <c r="V30" s="1">
        <f>IF(Interconnector_Flow!V30&gt;0, 0, -Interconnector_Flow!V30)</f>
        <v>10681</v>
      </c>
      <c r="W30" s="1">
        <f>IF(Interconnector_Flow!W30&gt;0, 0, -Interconnector_Flow!W30)</f>
        <v>1275016</v>
      </c>
      <c r="X30" s="1">
        <f>IF(Interconnector_Flow!X30&gt;0, 0, -Interconnector_Flow!X30)</f>
        <v>0</v>
      </c>
      <c r="Y30" s="1">
        <f>IF(Interconnector_Flow!Y30&gt;0, 0, -Interconnector_Flow!Y30)</f>
        <v>0</v>
      </c>
      <c r="Z30" s="1">
        <f>IF(Interconnector_Flow!Z30&gt;0, 0, -Interconnector_Flow!Z30)</f>
        <v>0</v>
      </c>
      <c r="AA30" s="1">
        <f>IF(Interconnector_Flow!AA30&gt;0, 0, -Interconnector_Flow!AA30)</f>
        <v>0</v>
      </c>
      <c r="AB30" s="1">
        <f>IF(Interconnector_Flow!AB30&gt;0, 0, -Interconnector_Flow!AB30)</f>
        <v>0</v>
      </c>
      <c r="AC30" s="1">
        <f>IF(Interconnector_Flow!AC30&gt;0, 0, -Interconnector_Flow!AC30)</f>
        <v>0</v>
      </c>
      <c r="AD30" s="1">
        <f>IF(Interconnector_Flow!AD30&gt;0, 0, -Interconnector_Flow!AD30)</f>
        <v>0</v>
      </c>
      <c r="AE30" s="1">
        <f>IF(Interconnector_Flow!AE30&gt;0, 0, -Interconnector_Flow!AE30)</f>
        <v>140248</v>
      </c>
      <c r="AF30" s="1">
        <f>IF(Interconnector_Flow!AF30&gt;0, 0, -Interconnector_Flow!AF30)</f>
        <v>1064299</v>
      </c>
      <c r="AG30" s="1">
        <f>IF(Interconnector_Flow!AG30&gt;0, 0, -Interconnector_Flow!AG30)</f>
        <v>26521</v>
      </c>
      <c r="AH30" s="1">
        <f>IF(Interconnector_Flow!AH30&gt;0, 0, -Interconnector_Flow!AH30)</f>
        <v>0</v>
      </c>
      <c r="AI30" s="1">
        <f>IF(Interconnector_Flow!AI30&gt;0, 0, -Interconnector_Flow!AI30)</f>
        <v>0</v>
      </c>
      <c r="AJ30" s="1">
        <f>IF(Interconnector_Flow!AJ30&gt;0, 0, -Interconnector_Flow!AJ30)</f>
        <v>68131</v>
      </c>
      <c r="AK30" s="1">
        <f>IF(Interconnector_Flow!AK30&gt;0, 0, -Interconnector_Flow!AK30)</f>
        <v>2095453</v>
      </c>
      <c r="AL30" s="1">
        <f>IF(Interconnector_Flow!AL30&gt;0, 0, -Interconnector_Flow!AL30)</f>
        <v>0</v>
      </c>
      <c r="AM30" s="1">
        <f>IF(Interconnector_Flow!AM30&gt;0, 0, -Interconnector_Flow!AM30)</f>
        <v>377366</v>
      </c>
      <c r="AN30" s="1">
        <f>IF(Interconnector_Flow!AN30&gt;0, 0, -Interconnector_Flow!AN30)</f>
        <v>0</v>
      </c>
      <c r="AO30" s="1">
        <f>IF(Interconnector_Flow!AO30&gt;0, 0, -Interconnector_Flow!AO30)</f>
        <v>0</v>
      </c>
      <c r="AP30" s="1">
        <f>IF(Interconnector_Flow!AP30&gt;0, 0, -Interconnector_Flow!AP30)</f>
        <v>242231</v>
      </c>
      <c r="AQ30" s="1">
        <f>IF(Interconnector_Flow!AQ30&gt;0, 0, -Interconnector_Flow!AQ30)</f>
        <v>0</v>
      </c>
      <c r="AR30" s="1">
        <f>IF(Interconnector_Flow!AR30&gt;0, 0, -Interconnector_Flow!AR30)</f>
        <v>0</v>
      </c>
      <c r="AS30" s="1">
        <f>IF(Interconnector_Flow!AS30&gt;0, 0, -Interconnector_Flow!AS30)</f>
        <v>0</v>
      </c>
      <c r="AT30" s="1">
        <f>IF(Interconnector_Flow!AT30&gt;0, 0, -Interconnector_Flow!AT30)</f>
        <v>0</v>
      </c>
    </row>
    <row r="31" spans="1:46" ht="15.75" customHeight="1">
      <c r="A31" s="2">
        <v>43252</v>
      </c>
      <c r="B31" s="1">
        <f>IF(Interconnector_Flow!B31&gt;0, 0, -Interconnector_Flow!B31)</f>
        <v>1062411</v>
      </c>
      <c r="C31" s="1">
        <f>IF(Interconnector_Flow!C31&gt;0, 0, -Interconnector_Flow!C31)</f>
        <v>520724</v>
      </c>
      <c r="D31" s="1">
        <f>IF(Interconnector_Flow!D31&gt;0, 0, -Interconnector_Flow!D31)</f>
        <v>0</v>
      </c>
      <c r="E31" s="1">
        <f>IF(Interconnector_Flow!E31&gt;0, 0, -Interconnector_Flow!E31)</f>
        <v>122100</v>
      </c>
      <c r="F31" s="1">
        <f>IF(Interconnector_Flow!F31&gt;0, 0, -Interconnector_Flow!F31)</f>
        <v>0</v>
      </c>
      <c r="G31" s="1">
        <f>IF(Interconnector_Flow!G31&gt;0, 0, -Interconnector_Flow!G31)</f>
        <v>0</v>
      </c>
      <c r="H31" s="1">
        <f>IF(Interconnector_Flow!H31&gt;0, 0, -Interconnector_Flow!H31)</f>
        <v>610542</v>
      </c>
      <c r="I31" s="1">
        <f>IF(Interconnector_Flow!I31&gt;0, 0, -Interconnector_Flow!I31)</f>
        <v>1577181</v>
      </c>
      <c r="J31" s="1">
        <f>IF(Interconnector_Flow!J31&gt;0, 0, -Interconnector_Flow!J31)</f>
        <v>0</v>
      </c>
      <c r="K31" s="1">
        <f>IF(Interconnector_Flow!K31&gt;0, 0, -Interconnector_Flow!K31)</f>
        <v>13425</v>
      </c>
      <c r="L31" s="1">
        <f>IF(Interconnector_Flow!L31&gt;0, 0, -Interconnector_Flow!L31)</f>
        <v>0</v>
      </c>
      <c r="M31" s="1">
        <f>IF(Interconnector_Flow!M31&gt;0, 0, -Interconnector_Flow!M31)</f>
        <v>0</v>
      </c>
      <c r="N31" s="1">
        <f>IF(Interconnector_Flow!N31&gt;0, 0, -Interconnector_Flow!N31)</f>
        <v>0</v>
      </c>
      <c r="O31" s="1">
        <f>IF(Interconnector_Flow!O31&gt;0, 0, -Interconnector_Flow!O31)</f>
        <v>1584829</v>
      </c>
      <c r="P31" s="1">
        <f>IF(Interconnector_Flow!P31&gt;0, 0, -Interconnector_Flow!P31)</f>
        <v>0</v>
      </c>
      <c r="Q31" s="1">
        <f>IF(Interconnector_Flow!Q31&gt;0, 0, -Interconnector_Flow!Q31)</f>
        <v>0</v>
      </c>
      <c r="R31" s="1">
        <f>IF(Interconnector_Flow!R31&gt;0, 0, -Interconnector_Flow!R31)</f>
        <v>443711</v>
      </c>
      <c r="S31" s="1">
        <f>IF(Interconnector_Flow!S31&gt;0, 0, -Interconnector_Flow!S31)</f>
        <v>301631</v>
      </c>
      <c r="T31" s="1">
        <f>IF(Interconnector_Flow!T31&gt;0, 0, -Interconnector_Flow!T31)</f>
        <v>377868</v>
      </c>
      <c r="U31" s="1">
        <f>IF(Interconnector_Flow!U31&gt;0, 0, -Interconnector_Flow!U31)</f>
        <v>1563935</v>
      </c>
      <c r="V31" s="1">
        <f>IF(Interconnector_Flow!V31&gt;0, 0, -Interconnector_Flow!V31)</f>
        <v>28506</v>
      </c>
      <c r="W31" s="1">
        <f>IF(Interconnector_Flow!W31&gt;0, 0, -Interconnector_Flow!W31)</f>
        <v>1236942</v>
      </c>
      <c r="X31" s="1">
        <f>IF(Interconnector_Flow!X31&gt;0, 0, -Interconnector_Flow!X31)</f>
        <v>0</v>
      </c>
      <c r="Y31" s="1">
        <f>IF(Interconnector_Flow!Y31&gt;0, 0, -Interconnector_Flow!Y31)</f>
        <v>0</v>
      </c>
      <c r="Z31" s="1">
        <f>IF(Interconnector_Flow!Z31&gt;0, 0, -Interconnector_Flow!Z31)</f>
        <v>0</v>
      </c>
      <c r="AA31" s="1">
        <f>IF(Interconnector_Flow!AA31&gt;0, 0, -Interconnector_Flow!AA31)</f>
        <v>0</v>
      </c>
      <c r="AB31" s="1">
        <f>IF(Interconnector_Flow!AB31&gt;0, 0, -Interconnector_Flow!AB31)</f>
        <v>0</v>
      </c>
      <c r="AC31" s="1">
        <f>IF(Interconnector_Flow!AC31&gt;0, 0, -Interconnector_Flow!AC31)</f>
        <v>0</v>
      </c>
      <c r="AD31" s="1">
        <f>IF(Interconnector_Flow!AD31&gt;0, 0, -Interconnector_Flow!AD31)</f>
        <v>0</v>
      </c>
      <c r="AE31" s="1">
        <f>IF(Interconnector_Flow!AE31&gt;0, 0, -Interconnector_Flow!AE31)</f>
        <v>115122</v>
      </c>
      <c r="AF31" s="1">
        <f>IF(Interconnector_Flow!AF31&gt;0, 0, -Interconnector_Flow!AF31)</f>
        <v>1034404</v>
      </c>
      <c r="AG31" s="1">
        <f>IF(Interconnector_Flow!AG31&gt;0, 0, -Interconnector_Flow!AG31)</f>
        <v>54962</v>
      </c>
      <c r="AH31" s="1">
        <f>IF(Interconnector_Flow!AH31&gt;0, 0, -Interconnector_Flow!AH31)</f>
        <v>0</v>
      </c>
      <c r="AI31" s="1">
        <f>IF(Interconnector_Flow!AI31&gt;0, 0, -Interconnector_Flow!AI31)</f>
        <v>0</v>
      </c>
      <c r="AJ31" s="1">
        <f>IF(Interconnector_Flow!AJ31&gt;0, 0, -Interconnector_Flow!AJ31)</f>
        <v>0</v>
      </c>
      <c r="AK31" s="1">
        <f>IF(Interconnector_Flow!AK31&gt;0, 0, -Interconnector_Flow!AK31)</f>
        <v>1710898</v>
      </c>
      <c r="AL31" s="1">
        <f>IF(Interconnector_Flow!AL31&gt;0, 0, -Interconnector_Flow!AL31)</f>
        <v>0</v>
      </c>
      <c r="AM31" s="1">
        <f>IF(Interconnector_Flow!AM31&gt;0, 0, -Interconnector_Flow!AM31)</f>
        <v>293690</v>
      </c>
      <c r="AN31" s="1">
        <f>IF(Interconnector_Flow!AN31&gt;0, 0, -Interconnector_Flow!AN31)</f>
        <v>0</v>
      </c>
      <c r="AO31" s="1">
        <f>IF(Interconnector_Flow!AO31&gt;0, 0, -Interconnector_Flow!AO31)</f>
        <v>0</v>
      </c>
      <c r="AP31" s="1">
        <f>IF(Interconnector_Flow!AP31&gt;0, 0, -Interconnector_Flow!AP31)</f>
        <v>0</v>
      </c>
      <c r="AQ31" s="1">
        <f>IF(Interconnector_Flow!AQ31&gt;0, 0, -Interconnector_Flow!AQ31)</f>
        <v>0</v>
      </c>
      <c r="AR31" s="1">
        <f>IF(Interconnector_Flow!AR31&gt;0, 0, -Interconnector_Flow!AR31)</f>
        <v>190101</v>
      </c>
      <c r="AS31" s="1">
        <f>IF(Interconnector_Flow!AS31&gt;0, 0, -Interconnector_Flow!AS31)</f>
        <v>0</v>
      </c>
      <c r="AT31" s="1">
        <f>IF(Interconnector_Flow!AT31&gt;0, 0, -Interconnector_Flow!AT31)</f>
        <v>36965</v>
      </c>
    </row>
    <row r="32" spans="1:46" ht="15.75" customHeight="1">
      <c r="A32" s="2">
        <v>43282</v>
      </c>
      <c r="B32" s="1">
        <f>IF(Interconnector_Flow!B32&gt;0, 0, -Interconnector_Flow!B32)</f>
        <v>1309242</v>
      </c>
      <c r="C32" s="1">
        <f>IF(Interconnector_Flow!C32&gt;0, 0, -Interconnector_Flow!C32)</f>
        <v>599484</v>
      </c>
      <c r="D32" s="1">
        <f>IF(Interconnector_Flow!D32&gt;0, 0, -Interconnector_Flow!D32)</f>
        <v>0</v>
      </c>
      <c r="E32" s="1">
        <f>IF(Interconnector_Flow!E32&gt;0, 0, -Interconnector_Flow!E32)</f>
        <v>87679</v>
      </c>
      <c r="F32" s="1">
        <f>IF(Interconnector_Flow!F32&gt;0, 0, -Interconnector_Flow!F32)</f>
        <v>0</v>
      </c>
      <c r="G32" s="1">
        <f>IF(Interconnector_Flow!G32&gt;0, 0, -Interconnector_Flow!G32)</f>
        <v>0</v>
      </c>
      <c r="H32" s="1">
        <f>IF(Interconnector_Flow!H32&gt;0, 0, -Interconnector_Flow!H32)</f>
        <v>840936</v>
      </c>
      <c r="I32" s="1">
        <f>IF(Interconnector_Flow!I32&gt;0, 0, -Interconnector_Flow!I32)</f>
        <v>843623</v>
      </c>
      <c r="J32" s="1">
        <f>IF(Interconnector_Flow!J32&gt;0, 0, -Interconnector_Flow!J32)</f>
        <v>0</v>
      </c>
      <c r="K32" s="1">
        <f>IF(Interconnector_Flow!K32&gt;0, 0, -Interconnector_Flow!K32)</f>
        <v>508751</v>
      </c>
      <c r="L32" s="1">
        <f>IF(Interconnector_Flow!L32&gt;0, 0, -Interconnector_Flow!L32)</f>
        <v>0</v>
      </c>
      <c r="M32" s="1">
        <f>IF(Interconnector_Flow!M32&gt;0, 0, -Interconnector_Flow!M32)</f>
        <v>0</v>
      </c>
      <c r="N32" s="1">
        <f>IF(Interconnector_Flow!N32&gt;0, 0, -Interconnector_Flow!N32)</f>
        <v>0</v>
      </c>
      <c r="O32" s="1">
        <f>IF(Interconnector_Flow!O32&gt;0, 0, -Interconnector_Flow!O32)</f>
        <v>959372</v>
      </c>
      <c r="P32" s="1">
        <f>IF(Interconnector_Flow!P32&gt;0, 0, -Interconnector_Flow!P32)</f>
        <v>0</v>
      </c>
      <c r="Q32" s="1">
        <f>IF(Interconnector_Flow!Q32&gt;0, 0, -Interconnector_Flow!Q32)</f>
        <v>0</v>
      </c>
      <c r="R32" s="1">
        <f>IF(Interconnector_Flow!R32&gt;0, 0, -Interconnector_Flow!R32)</f>
        <v>127226</v>
      </c>
      <c r="S32" s="1">
        <f>IF(Interconnector_Flow!S32&gt;0, 0, -Interconnector_Flow!S32)</f>
        <v>306805</v>
      </c>
      <c r="T32" s="1">
        <f>IF(Interconnector_Flow!T32&gt;0, 0, -Interconnector_Flow!T32)</f>
        <v>624308</v>
      </c>
      <c r="U32" s="1">
        <f>IF(Interconnector_Flow!U32&gt;0, 0, -Interconnector_Flow!U32)</f>
        <v>1735544</v>
      </c>
      <c r="V32" s="1">
        <f>IF(Interconnector_Flow!V32&gt;0, 0, -Interconnector_Flow!V32)</f>
        <v>19556</v>
      </c>
      <c r="W32" s="1">
        <f>IF(Interconnector_Flow!W32&gt;0, 0, -Interconnector_Flow!W32)</f>
        <v>1208519</v>
      </c>
      <c r="X32" s="1">
        <f>IF(Interconnector_Flow!X32&gt;0, 0, -Interconnector_Flow!X32)</f>
        <v>0</v>
      </c>
      <c r="Y32" s="1">
        <f>IF(Interconnector_Flow!Y32&gt;0, 0, -Interconnector_Flow!Y32)</f>
        <v>0</v>
      </c>
      <c r="Z32" s="1">
        <f>IF(Interconnector_Flow!Z32&gt;0, 0, -Interconnector_Flow!Z32)</f>
        <v>0</v>
      </c>
      <c r="AA32" s="1">
        <f>IF(Interconnector_Flow!AA32&gt;0, 0, -Interconnector_Flow!AA32)</f>
        <v>0</v>
      </c>
      <c r="AB32" s="1">
        <f>IF(Interconnector_Flow!AB32&gt;0, 0, -Interconnector_Flow!AB32)</f>
        <v>0</v>
      </c>
      <c r="AC32" s="1">
        <f>IF(Interconnector_Flow!AC32&gt;0, 0, -Interconnector_Flow!AC32)</f>
        <v>0</v>
      </c>
      <c r="AD32" s="1">
        <f>IF(Interconnector_Flow!AD32&gt;0, 0, -Interconnector_Flow!AD32)</f>
        <v>0</v>
      </c>
      <c r="AE32" s="1">
        <f>IF(Interconnector_Flow!AE32&gt;0, 0, -Interconnector_Flow!AE32)</f>
        <v>130177</v>
      </c>
      <c r="AF32" s="1">
        <f>IF(Interconnector_Flow!AF32&gt;0, 0, -Interconnector_Flow!AF32)</f>
        <v>1094306</v>
      </c>
      <c r="AG32" s="1">
        <f>IF(Interconnector_Flow!AG32&gt;0, 0, -Interconnector_Flow!AG32)</f>
        <v>15880</v>
      </c>
      <c r="AH32" s="1">
        <f>IF(Interconnector_Flow!AH32&gt;0, 0, -Interconnector_Flow!AH32)</f>
        <v>0</v>
      </c>
      <c r="AI32" s="1">
        <f>IF(Interconnector_Flow!AI32&gt;0, 0, -Interconnector_Flow!AI32)</f>
        <v>0</v>
      </c>
      <c r="AJ32" s="1">
        <f>IF(Interconnector_Flow!AJ32&gt;0, 0, -Interconnector_Flow!AJ32)</f>
        <v>0</v>
      </c>
      <c r="AK32" s="1">
        <f>IF(Interconnector_Flow!AK32&gt;0, 0, -Interconnector_Flow!AK32)</f>
        <v>1839895</v>
      </c>
      <c r="AL32" s="1">
        <f>IF(Interconnector_Flow!AL32&gt;0, 0, -Interconnector_Flow!AL32)</f>
        <v>0</v>
      </c>
      <c r="AM32" s="1">
        <f>IF(Interconnector_Flow!AM32&gt;0, 0, -Interconnector_Flow!AM32)</f>
        <v>54738</v>
      </c>
      <c r="AN32" s="1">
        <f>IF(Interconnector_Flow!AN32&gt;0, 0, -Interconnector_Flow!AN32)</f>
        <v>0</v>
      </c>
      <c r="AO32" s="1">
        <f>IF(Interconnector_Flow!AO32&gt;0, 0, -Interconnector_Flow!AO32)</f>
        <v>0</v>
      </c>
      <c r="AP32" s="1">
        <f>IF(Interconnector_Flow!AP32&gt;0, 0, -Interconnector_Flow!AP32)</f>
        <v>0</v>
      </c>
      <c r="AQ32" s="1">
        <f>IF(Interconnector_Flow!AQ32&gt;0, 0, -Interconnector_Flow!AQ32)</f>
        <v>0</v>
      </c>
      <c r="AR32" s="1">
        <f>IF(Interconnector_Flow!AR32&gt;0, 0, -Interconnector_Flow!AR32)</f>
        <v>557854</v>
      </c>
      <c r="AS32" s="1">
        <f>IF(Interconnector_Flow!AS32&gt;0, 0, -Interconnector_Flow!AS32)</f>
        <v>0</v>
      </c>
      <c r="AT32" s="1">
        <f>IF(Interconnector_Flow!AT32&gt;0, 0, -Interconnector_Flow!AT32)</f>
        <v>78760</v>
      </c>
    </row>
    <row r="33" spans="1:46" ht="15.75" customHeight="1">
      <c r="A33" s="2">
        <v>43313</v>
      </c>
      <c r="B33" s="1">
        <f>IF(Interconnector_Flow!B33&gt;0, 0, -Interconnector_Flow!B33)</f>
        <v>1140558</v>
      </c>
      <c r="C33" s="1">
        <f>IF(Interconnector_Flow!C33&gt;0, 0, -Interconnector_Flow!C33)</f>
        <v>521082</v>
      </c>
      <c r="D33" s="1">
        <f>IF(Interconnector_Flow!D33&gt;0, 0, -Interconnector_Flow!D33)</f>
        <v>0</v>
      </c>
      <c r="E33" s="1">
        <f>IF(Interconnector_Flow!E33&gt;0, 0, -Interconnector_Flow!E33)</f>
        <v>71941</v>
      </c>
      <c r="F33" s="1">
        <f>IF(Interconnector_Flow!F33&gt;0, 0, -Interconnector_Flow!F33)</f>
        <v>0</v>
      </c>
      <c r="G33" s="1">
        <f>IF(Interconnector_Flow!G33&gt;0, 0, -Interconnector_Flow!G33)</f>
        <v>0</v>
      </c>
      <c r="H33" s="1">
        <f>IF(Interconnector_Flow!H33&gt;0, 0, -Interconnector_Flow!H33)</f>
        <v>975979</v>
      </c>
      <c r="I33" s="1">
        <f>IF(Interconnector_Flow!I33&gt;0, 0, -Interconnector_Flow!I33)</f>
        <v>803340</v>
      </c>
      <c r="J33" s="1">
        <f>IF(Interconnector_Flow!J33&gt;0, 0, -Interconnector_Flow!J33)</f>
        <v>0</v>
      </c>
      <c r="K33" s="1">
        <f>IF(Interconnector_Flow!K33&gt;0, 0, -Interconnector_Flow!K33)</f>
        <v>714523</v>
      </c>
      <c r="L33" s="1">
        <f>IF(Interconnector_Flow!L33&gt;0, 0, -Interconnector_Flow!L33)</f>
        <v>0</v>
      </c>
      <c r="M33" s="1">
        <f>IF(Interconnector_Flow!M33&gt;0, 0, -Interconnector_Flow!M33)</f>
        <v>0</v>
      </c>
      <c r="N33" s="1">
        <f>IF(Interconnector_Flow!N33&gt;0, 0, -Interconnector_Flow!N33)</f>
        <v>0</v>
      </c>
      <c r="O33" s="1">
        <f>IF(Interconnector_Flow!O33&gt;0, 0, -Interconnector_Flow!O33)</f>
        <v>342549</v>
      </c>
      <c r="P33" s="1">
        <f>IF(Interconnector_Flow!P33&gt;0, 0, -Interconnector_Flow!P33)</f>
        <v>0</v>
      </c>
      <c r="Q33" s="1">
        <f>IF(Interconnector_Flow!Q33&gt;0, 0, -Interconnector_Flow!Q33)</f>
        <v>46194</v>
      </c>
      <c r="R33" s="1">
        <f>IF(Interconnector_Flow!R33&gt;0, 0, -Interconnector_Flow!R33)</f>
        <v>360506</v>
      </c>
      <c r="S33" s="1">
        <f>IF(Interconnector_Flow!S33&gt;0, 0, -Interconnector_Flow!S33)</f>
        <v>504791</v>
      </c>
      <c r="T33" s="1">
        <f>IF(Interconnector_Flow!T33&gt;0, 0, -Interconnector_Flow!T33)</f>
        <v>112954</v>
      </c>
      <c r="U33" s="1">
        <f>IF(Interconnector_Flow!U33&gt;0, 0, -Interconnector_Flow!U33)</f>
        <v>1123297</v>
      </c>
      <c r="V33" s="1">
        <f>IF(Interconnector_Flow!V33&gt;0, 0, -Interconnector_Flow!V33)</f>
        <v>34834</v>
      </c>
      <c r="W33" s="1">
        <f>IF(Interconnector_Flow!W33&gt;0, 0, -Interconnector_Flow!W33)</f>
        <v>847604</v>
      </c>
      <c r="X33" s="1">
        <f>IF(Interconnector_Flow!X33&gt;0, 0, -Interconnector_Flow!X33)</f>
        <v>0</v>
      </c>
      <c r="Y33" s="1">
        <f>IF(Interconnector_Flow!Y33&gt;0, 0, -Interconnector_Flow!Y33)</f>
        <v>0</v>
      </c>
      <c r="Z33" s="1">
        <f>IF(Interconnector_Flow!Z33&gt;0, 0, -Interconnector_Flow!Z33)</f>
        <v>0</v>
      </c>
      <c r="AA33" s="1">
        <f>IF(Interconnector_Flow!AA33&gt;0, 0, -Interconnector_Flow!AA33)</f>
        <v>0</v>
      </c>
      <c r="AB33" s="1">
        <f>IF(Interconnector_Flow!AB33&gt;0, 0, -Interconnector_Flow!AB33)</f>
        <v>0</v>
      </c>
      <c r="AC33" s="1">
        <f>IF(Interconnector_Flow!AC33&gt;0, 0, -Interconnector_Flow!AC33)</f>
        <v>0</v>
      </c>
      <c r="AD33" s="1">
        <f>IF(Interconnector_Flow!AD33&gt;0, 0, -Interconnector_Flow!AD33)</f>
        <v>0</v>
      </c>
      <c r="AE33" s="1">
        <f>IF(Interconnector_Flow!AE33&gt;0, 0, -Interconnector_Flow!AE33)</f>
        <v>92725</v>
      </c>
      <c r="AF33" s="1">
        <f>IF(Interconnector_Flow!AF33&gt;0, 0, -Interconnector_Flow!AF33)</f>
        <v>579152</v>
      </c>
      <c r="AG33" s="1">
        <f>IF(Interconnector_Flow!AG33&gt;0, 0, -Interconnector_Flow!AG33)</f>
        <v>30229</v>
      </c>
      <c r="AH33" s="1">
        <f>IF(Interconnector_Flow!AH33&gt;0, 0, -Interconnector_Flow!AH33)</f>
        <v>0</v>
      </c>
      <c r="AI33" s="1">
        <f>IF(Interconnector_Flow!AI33&gt;0, 0, -Interconnector_Flow!AI33)</f>
        <v>0</v>
      </c>
      <c r="AJ33" s="1">
        <f>IF(Interconnector_Flow!AJ33&gt;0, 0, -Interconnector_Flow!AJ33)</f>
        <v>0</v>
      </c>
      <c r="AK33" s="1">
        <f>IF(Interconnector_Flow!AK33&gt;0, 0, -Interconnector_Flow!AK33)</f>
        <v>1464834</v>
      </c>
      <c r="AL33" s="1">
        <f>IF(Interconnector_Flow!AL33&gt;0, 0, -Interconnector_Flow!AL33)</f>
        <v>0</v>
      </c>
      <c r="AM33" s="1">
        <f>IF(Interconnector_Flow!AM33&gt;0, 0, -Interconnector_Flow!AM33)</f>
        <v>277228</v>
      </c>
      <c r="AN33" s="1">
        <f>IF(Interconnector_Flow!AN33&gt;0, 0, -Interconnector_Flow!AN33)</f>
        <v>0</v>
      </c>
      <c r="AO33" s="1">
        <f>IF(Interconnector_Flow!AO33&gt;0, 0, -Interconnector_Flow!AO33)</f>
        <v>0</v>
      </c>
      <c r="AP33" s="1">
        <f>IF(Interconnector_Flow!AP33&gt;0, 0, -Interconnector_Flow!AP33)</f>
        <v>0</v>
      </c>
      <c r="AQ33" s="1">
        <f>IF(Interconnector_Flow!AQ33&gt;0, 0, -Interconnector_Flow!AQ33)</f>
        <v>0</v>
      </c>
      <c r="AR33" s="1">
        <f>IF(Interconnector_Flow!AR33&gt;0, 0, -Interconnector_Flow!AR33)</f>
        <v>705755</v>
      </c>
      <c r="AS33" s="1">
        <f>IF(Interconnector_Flow!AS33&gt;0, 0, -Interconnector_Flow!AS33)</f>
        <v>0</v>
      </c>
      <c r="AT33" s="1">
        <f>IF(Interconnector_Flow!AT33&gt;0, 0, -Interconnector_Flow!AT33)</f>
        <v>0</v>
      </c>
    </row>
    <row r="34" spans="1:46" ht="15.75" customHeight="1">
      <c r="A34" s="2">
        <v>43344</v>
      </c>
      <c r="B34" s="1">
        <f>IF(Interconnector_Flow!B34&gt;0, 0, -Interconnector_Flow!B34)</f>
        <v>863909</v>
      </c>
      <c r="C34" s="1">
        <f>IF(Interconnector_Flow!C34&gt;0, 0, -Interconnector_Flow!C34)</f>
        <v>462446</v>
      </c>
      <c r="D34" s="1">
        <f>IF(Interconnector_Flow!D34&gt;0, 0, -Interconnector_Flow!D34)</f>
        <v>0</v>
      </c>
      <c r="E34" s="1">
        <f>IF(Interconnector_Flow!E34&gt;0, 0, -Interconnector_Flow!E34)</f>
        <v>5430</v>
      </c>
      <c r="F34" s="1">
        <f>IF(Interconnector_Flow!F34&gt;0, 0, -Interconnector_Flow!F34)</f>
        <v>0</v>
      </c>
      <c r="G34" s="1">
        <f>IF(Interconnector_Flow!G34&gt;0, 0, -Interconnector_Flow!G34)</f>
        <v>0</v>
      </c>
      <c r="H34" s="1">
        <f>IF(Interconnector_Flow!H34&gt;0, 0, -Interconnector_Flow!H34)</f>
        <v>1034546</v>
      </c>
      <c r="I34" s="1">
        <f>IF(Interconnector_Flow!I34&gt;0, 0, -Interconnector_Flow!I34)</f>
        <v>837539</v>
      </c>
      <c r="J34" s="1">
        <f>IF(Interconnector_Flow!J34&gt;0, 0, -Interconnector_Flow!J34)</f>
        <v>0</v>
      </c>
      <c r="K34" s="1">
        <f>IF(Interconnector_Flow!K34&gt;0, 0, -Interconnector_Flow!K34)</f>
        <v>1276012</v>
      </c>
      <c r="L34" s="1">
        <f>IF(Interconnector_Flow!L34&gt;0, 0, -Interconnector_Flow!L34)</f>
        <v>0</v>
      </c>
      <c r="M34" s="1">
        <f>IF(Interconnector_Flow!M34&gt;0, 0, -Interconnector_Flow!M34)</f>
        <v>0</v>
      </c>
      <c r="N34" s="1">
        <f>IF(Interconnector_Flow!N34&gt;0, 0, -Interconnector_Flow!N34)</f>
        <v>128763</v>
      </c>
      <c r="O34" s="1">
        <f>IF(Interconnector_Flow!O34&gt;0, 0, -Interconnector_Flow!O34)</f>
        <v>737156</v>
      </c>
      <c r="P34" s="1">
        <f>IF(Interconnector_Flow!P34&gt;0, 0, -Interconnector_Flow!P34)</f>
        <v>0</v>
      </c>
      <c r="Q34" s="1">
        <f>IF(Interconnector_Flow!Q34&gt;0, 0, -Interconnector_Flow!Q34)</f>
        <v>150332</v>
      </c>
      <c r="R34" s="1">
        <f>IF(Interconnector_Flow!R34&gt;0, 0, -Interconnector_Flow!R34)</f>
        <v>238686</v>
      </c>
      <c r="S34" s="1">
        <f>IF(Interconnector_Flow!S34&gt;0, 0, -Interconnector_Flow!S34)</f>
        <v>340268</v>
      </c>
      <c r="T34" s="1">
        <f>IF(Interconnector_Flow!T34&gt;0, 0, -Interconnector_Flow!T34)</f>
        <v>0</v>
      </c>
      <c r="U34" s="1">
        <f>IF(Interconnector_Flow!U34&gt;0, 0, -Interconnector_Flow!U34)</f>
        <v>1257952</v>
      </c>
      <c r="V34" s="1">
        <f>IF(Interconnector_Flow!V34&gt;0, 0, -Interconnector_Flow!V34)</f>
        <v>16140</v>
      </c>
      <c r="W34" s="1">
        <f>IF(Interconnector_Flow!W34&gt;0, 0, -Interconnector_Flow!W34)</f>
        <v>1001838</v>
      </c>
      <c r="X34" s="1">
        <f>IF(Interconnector_Flow!X34&gt;0, 0, -Interconnector_Flow!X34)</f>
        <v>0</v>
      </c>
      <c r="Y34" s="1">
        <f>IF(Interconnector_Flow!Y34&gt;0, 0, -Interconnector_Flow!Y34)</f>
        <v>0</v>
      </c>
      <c r="Z34" s="1">
        <f>IF(Interconnector_Flow!Z34&gt;0, 0, -Interconnector_Flow!Z34)</f>
        <v>0</v>
      </c>
      <c r="AA34" s="1">
        <f>IF(Interconnector_Flow!AA34&gt;0, 0, -Interconnector_Flow!AA34)</f>
        <v>0</v>
      </c>
      <c r="AB34" s="1">
        <f>IF(Interconnector_Flow!AB34&gt;0, 0, -Interconnector_Flow!AB34)</f>
        <v>0</v>
      </c>
      <c r="AC34" s="1">
        <f>IF(Interconnector_Flow!AC34&gt;0, 0, -Interconnector_Flow!AC34)</f>
        <v>0</v>
      </c>
      <c r="AD34" s="1">
        <f>IF(Interconnector_Flow!AD34&gt;0, 0, -Interconnector_Flow!AD34)</f>
        <v>0</v>
      </c>
      <c r="AE34" s="1">
        <f>IF(Interconnector_Flow!AE34&gt;0, 0, -Interconnector_Flow!AE34)</f>
        <v>114489</v>
      </c>
      <c r="AF34" s="1">
        <f>IF(Interconnector_Flow!AF34&gt;0, 0, -Interconnector_Flow!AF34)</f>
        <v>1190764</v>
      </c>
      <c r="AG34" s="1">
        <f>IF(Interconnector_Flow!AG34&gt;0, 0, -Interconnector_Flow!AG34)</f>
        <v>98313</v>
      </c>
      <c r="AH34" s="1">
        <f>IF(Interconnector_Flow!AH34&gt;0, 0, -Interconnector_Flow!AH34)</f>
        <v>0</v>
      </c>
      <c r="AI34" s="1">
        <f>IF(Interconnector_Flow!AI34&gt;0, 0, -Interconnector_Flow!AI34)</f>
        <v>0</v>
      </c>
      <c r="AJ34" s="1">
        <f>IF(Interconnector_Flow!AJ34&gt;0, 0, -Interconnector_Flow!AJ34)</f>
        <v>0</v>
      </c>
      <c r="AK34" s="1">
        <f>IF(Interconnector_Flow!AK34&gt;0, 0, -Interconnector_Flow!AK34)</f>
        <v>1774918</v>
      </c>
      <c r="AL34" s="1">
        <f>IF(Interconnector_Flow!AL34&gt;0, 0, -Interconnector_Flow!AL34)</f>
        <v>0</v>
      </c>
      <c r="AM34" s="1">
        <f>IF(Interconnector_Flow!AM34&gt;0, 0, -Interconnector_Flow!AM34)</f>
        <v>398510</v>
      </c>
      <c r="AN34" s="1">
        <f>IF(Interconnector_Flow!AN34&gt;0, 0, -Interconnector_Flow!AN34)</f>
        <v>0</v>
      </c>
      <c r="AO34" s="1">
        <f>IF(Interconnector_Flow!AO34&gt;0, 0, -Interconnector_Flow!AO34)</f>
        <v>0</v>
      </c>
      <c r="AP34" s="1">
        <f>IF(Interconnector_Flow!AP34&gt;0, 0, -Interconnector_Flow!AP34)</f>
        <v>0</v>
      </c>
      <c r="AQ34" s="1">
        <f>IF(Interconnector_Flow!AQ34&gt;0, 0, -Interconnector_Flow!AQ34)</f>
        <v>0</v>
      </c>
      <c r="AR34" s="1">
        <f>IF(Interconnector_Flow!AR34&gt;0, 0, -Interconnector_Flow!AR34)</f>
        <v>672190</v>
      </c>
      <c r="AS34" s="1">
        <f>IF(Interconnector_Flow!AS34&gt;0, 0, -Interconnector_Flow!AS34)</f>
        <v>0</v>
      </c>
      <c r="AT34" s="1">
        <f>IF(Interconnector_Flow!AT34&gt;0, 0, -Interconnector_Flow!AT34)</f>
        <v>0</v>
      </c>
    </row>
    <row r="35" spans="1:46" ht="15.75" customHeight="1">
      <c r="A35" s="2">
        <v>43374</v>
      </c>
      <c r="B35" s="1">
        <f>IF(Interconnector_Flow!B35&gt;0, 0, -Interconnector_Flow!B35)</f>
        <v>755412</v>
      </c>
      <c r="C35" s="1">
        <f>IF(Interconnector_Flow!C35&gt;0, 0, -Interconnector_Flow!C35)</f>
        <v>622883</v>
      </c>
      <c r="D35" s="1">
        <f>IF(Interconnector_Flow!D35&gt;0, 0, -Interconnector_Flow!D35)</f>
        <v>0</v>
      </c>
      <c r="E35" s="1">
        <f>IF(Interconnector_Flow!E35&gt;0, 0, -Interconnector_Flow!E35)</f>
        <v>0</v>
      </c>
      <c r="F35" s="1">
        <f>IF(Interconnector_Flow!F35&gt;0, 0, -Interconnector_Flow!F35)</f>
        <v>0</v>
      </c>
      <c r="G35" s="1">
        <f>IF(Interconnector_Flow!G35&gt;0, 0, -Interconnector_Flow!G35)</f>
        <v>0</v>
      </c>
      <c r="H35" s="1">
        <f>IF(Interconnector_Flow!H35&gt;0, 0, -Interconnector_Flow!H35)</f>
        <v>1329020</v>
      </c>
      <c r="I35" s="1">
        <f>IF(Interconnector_Flow!I35&gt;0, 0, -Interconnector_Flow!I35)</f>
        <v>619585</v>
      </c>
      <c r="J35" s="1">
        <f>IF(Interconnector_Flow!J35&gt;0, 0, -Interconnector_Flow!J35)</f>
        <v>0</v>
      </c>
      <c r="K35" s="1">
        <f>IF(Interconnector_Flow!K35&gt;0, 0, -Interconnector_Flow!K35)</f>
        <v>1268799</v>
      </c>
      <c r="L35" s="1">
        <f>IF(Interconnector_Flow!L35&gt;0, 0, -Interconnector_Flow!L35)</f>
        <v>0</v>
      </c>
      <c r="M35" s="1">
        <f>IF(Interconnector_Flow!M35&gt;0, 0, -Interconnector_Flow!M35)</f>
        <v>0</v>
      </c>
      <c r="N35" s="1">
        <f>IF(Interconnector_Flow!N35&gt;0, 0, -Interconnector_Flow!N35)</f>
        <v>280671</v>
      </c>
      <c r="O35" s="1">
        <f>IF(Interconnector_Flow!O35&gt;0, 0, -Interconnector_Flow!O35)</f>
        <v>991417</v>
      </c>
      <c r="P35" s="1">
        <f>IF(Interconnector_Flow!P35&gt;0, 0, -Interconnector_Flow!P35)</f>
        <v>0</v>
      </c>
      <c r="Q35" s="1">
        <f>IF(Interconnector_Flow!Q35&gt;0, 0, -Interconnector_Flow!Q35)</f>
        <v>207570</v>
      </c>
      <c r="R35" s="1">
        <f>IF(Interconnector_Flow!R35&gt;0, 0, -Interconnector_Flow!R35)</f>
        <v>256180</v>
      </c>
      <c r="S35" s="1">
        <f>IF(Interconnector_Flow!S35&gt;0, 0, -Interconnector_Flow!S35)</f>
        <v>319651</v>
      </c>
      <c r="T35" s="1">
        <f>IF(Interconnector_Flow!T35&gt;0, 0, -Interconnector_Flow!T35)</f>
        <v>0</v>
      </c>
      <c r="U35" s="1">
        <f>IF(Interconnector_Flow!U35&gt;0, 0, -Interconnector_Flow!U35)</f>
        <v>236262</v>
      </c>
      <c r="V35" s="1">
        <f>IF(Interconnector_Flow!V35&gt;0, 0, -Interconnector_Flow!V35)</f>
        <v>236</v>
      </c>
      <c r="W35" s="1">
        <f>IF(Interconnector_Flow!W35&gt;0, 0, -Interconnector_Flow!W35)</f>
        <v>1272191</v>
      </c>
      <c r="X35" s="1">
        <f>IF(Interconnector_Flow!X35&gt;0, 0, -Interconnector_Flow!X35)</f>
        <v>0</v>
      </c>
      <c r="Y35" s="1">
        <f>IF(Interconnector_Flow!Y35&gt;0, 0, -Interconnector_Flow!Y35)</f>
        <v>0</v>
      </c>
      <c r="Z35" s="1">
        <f>IF(Interconnector_Flow!Z35&gt;0, 0, -Interconnector_Flow!Z35)</f>
        <v>0</v>
      </c>
      <c r="AA35" s="1">
        <f>IF(Interconnector_Flow!AA35&gt;0, 0, -Interconnector_Flow!AA35)</f>
        <v>0</v>
      </c>
      <c r="AB35" s="1">
        <f>IF(Interconnector_Flow!AB35&gt;0, 0, -Interconnector_Flow!AB35)</f>
        <v>0</v>
      </c>
      <c r="AC35" s="1">
        <f>IF(Interconnector_Flow!AC35&gt;0, 0, -Interconnector_Flow!AC35)</f>
        <v>25116</v>
      </c>
      <c r="AD35" s="1">
        <f>IF(Interconnector_Flow!AD35&gt;0, 0, -Interconnector_Flow!AD35)</f>
        <v>0</v>
      </c>
      <c r="AE35" s="1">
        <f>IF(Interconnector_Flow!AE35&gt;0, 0, -Interconnector_Flow!AE35)</f>
        <v>101252</v>
      </c>
      <c r="AF35" s="1">
        <f>IF(Interconnector_Flow!AF35&gt;0, 0, -Interconnector_Flow!AF35)</f>
        <v>1153061</v>
      </c>
      <c r="AG35" s="1">
        <f>IF(Interconnector_Flow!AG35&gt;0, 0, -Interconnector_Flow!AG35)</f>
        <v>97927</v>
      </c>
      <c r="AH35" s="1">
        <f>IF(Interconnector_Flow!AH35&gt;0, 0, -Interconnector_Flow!AH35)</f>
        <v>0</v>
      </c>
      <c r="AI35" s="1">
        <f>IF(Interconnector_Flow!AI35&gt;0, 0, -Interconnector_Flow!AI35)</f>
        <v>0</v>
      </c>
      <c r="AJ35" s="1">
        <f>IF(Interconnector_Flow!AJ35&gt;0, 0, -Interconnector_Flow!AJ35)</f>
        <v>0</v>
      </c>
      <c r="AK35" s="1">
        <f>IF(Interconnector_Flow!AK35&gt;0, 0, -Interconnector_Flow!AK35)</f>
        <v>1216994</v>
      </c>
      <c r="AL35" s="1">
        <f>IF(Interconnector_Flow!AL35&gt;0, 0, -Interconnector_Flow!AL35)</f>
        <v>0</v>
      </c>
      <c r="AM35" s="1">
        <f>IF(Interconnector_Flow!AM35&gt;0, 0, -Interconnector_Flow!AM35)</f>
        <v>493284</v>
      </c>
      <c r="AN35" s="1">
        <f>IF(Interconnector_Flow!AN35&gt;0, 0, -Interconnector_Flow!AN35)</f>
        <v>0</v>
      </c>
      <c r="AO35" s="1">
        <f>IF(Interconnector_Flow!AO35&gt;0, 0, -Interconnector_Flow!AO35)</f>
        <v>0</v>
      </c>
      <c r="AP35" s="1">
        <f>IF(Interconnector_Flow!AP35&gt;0, 0, -Interconnector_Flow!AP35)</f>
        <v>0</v>
      </c>
      <c r="AQ35" s="1">
        <f>IF(Interconnector_Flow!AQ35&gt;0, 0, -Interconnector_Flow!AQ35)</f>
        <v>0</v>
      </c>
      <c r="AR35" s="1">
        <f>IF(Interconnector_Flow!AR35&gt;0, 0, -Interconnector_Flow!AR35)</f>
        <v>829952</v>
      </c>
      <c r="AS35" s="1">
        <f>IF(Interconnector_Flow!AS35&gt;0, 0, -Interconnector_Flow!AS35)</f>
        <v>0</v>
      </c>
      <c r="AT35" s="1">
        <f>IF(Interconnector_Flow!AT35&gt;0, 0, -Interconnector_Flow!AT35)</f>
        <v>0</v>
      </c>
    </row>
    <row r="36" spans="1:46" ht="15.75" customHeight="1">
      <c r="A36" s="2">
        <v>43405</v>
      </c>
      <c r="B36" s="1">
        <f>IF(Interconnector_Flow!B36&gt;0, 0, -Interconnector_Flow!B36)</f>
        <v>711075</v>
      </c>
      <c r="C36" s="1">
        <f>IF(Interconnector_Flow!C36&gt;0, 0, -Interconnector_Flow!C36)</f>
        <v>438780</v>
      </c>
      <c r="D36" s="1">
        <f>IF(Interconnector_Flow!D36&gt;0, 0, -Interconnector_Flow!D36)</f>
        <v>0</v>
      </c>
      <c r="E36" s="1">
        <f>IF(Interconnector_Flow!E36&gt;0, 0, -Interconnector_Flow!E36)</f>
        <v>73692</v>
      </c>
      <c r="F36" s="1">
        <f>IF(Interconnector_Flow!F36&gt;0, 0, -Interconnector_Flow!F36)</f>
        <v>0</v>
      </c>
      <c r="G36" s="1">
        <f>IF(Interconnector_Flow!G36&gt;0, 0, -Interconnector_Flow!G36)</f>
        <v>0</v>
      </c>
      <c r="H36" s="1">
        <f>IF(Interconnector_Flow!H36&gt;0, 0, -Interconnector_Flow!H36)</f>
        <v>1157973</v>
      </c>
      <c r="I36" s="1">
        <f>IF(Interconnector_Flow!I36&gt;0, 0, -Interconnector_Flow!I36)</f>
        <v>273736</v>
      </c>
      <c r="J36" s="1">
        <f>IF(Interconnector_Flow!J36&gt;0, 0, -Interconnector_Flow!J36)</f>
        <v>0</v>
      </c>
      <c r="K36" s="1">
        <f>IF(Interconnector_Flow!K36&gt;0, 0, -Interconnector_Flow!K36)</f>
        <v>1284756</v>
      </c>
      <c r="L36" s="1">
        <f>IF(Interconnector_Flow!L36&gt;0, 0, -Interconnector_Flow!L36)</f>
        <v>0</v>
      </c>
      <c r="M36" s="1">
        <f>IF(Interconnector_Flow!M36&gt;0, 0, -Interconnector_Flow!M36)</f>
        <v>0</v>
      </c>
      <c r="N36" s="1">
        <f>IF(Interconnector_Flow!N36&gt;0, 0, -Interconnector_Flow!N36)</f>
        <v>366139</v>
      </c>
      <c r="O36" s="1">
        <f>IF(Interconnector_Flow!O36&gt;0, 0, -Interconnector_Flow!O36)</f>
        <v>133435</v>
      </c>
      <c r="P36" s="1">
        <f>IF(Interconnector_Flow!P36&gt;0, 0, -Interconnector_Flow!P36)</f>
        <v>0</v>
      </c>
      <c r="Q36" s="1">
        <f>IF(Interconnector_Flow!Q36&gt;0, 0, -Interconnector_Flow!Q36)</f>
        <v>203692</v>
      </c>
      <c r="R36" s="1">
        <f>IF(Interconnector_Flow!R36&gt;0, 0, -Interconnector_Flow!R36)</f>
        <v>472908</v>
      </c>
      <c r="S36" s="1">
        <f>IF(Interconnector_Flow!S36&gt;0, 0, -Interconnector_Flow!S36)</f>
        <v>395872</v>
      </c>
      <c r="T36" s="1">
        <f>IF(Interconnector_Flow!T36&gt;0, 0, -Interconnector_Flow!T36)</f>
        <v>0</v>
      </c>
      <c r="U36" s="1">
        <f>IF(Interconnector_Flow!U36&gt;0, 0, -Interconnector_Flow!U36)</f>
        <v>0</v>
      </c>
      <c r="V36" s="1">
        <f>IF(Interconnector_Flow!V36&gt;0, 0, -Interconnector_Flow!V36)</f>
        <v>18400</v>
      </c>
      <c r="W36" s="1">
        <f>IF(Interconnector_Flow!W36&gt;0, 0, -Interconnector_Flow!W36)</f>
        <v>831341</v>
      </c>
      <c r="X36" s="1">
        <f>IF(Interconnector_Flow!X36&gt;0, 0, -Interconnector_Flow!X36)</f>
        <v>0</v>
      </c>
      <c r="Y36" s="1">
        <f>IF(Interconnector_Flow!Y36&gt;0, 0, -Interconnector_Flow!Y36)</f>
        <v>0</v>
      </c>
      <c r="Z36" s="1">
        <f>IF(Interconnector_Flow!Z36&gt;0, 0, -Interconnector_Flow!Z36)</f>
        <v>124033</v>
      </c>
      <c r="AA36" s="1">
        <f>IF(Interconnector_Flow!AA36&gt;0, 0, -Interconnector_Flow!AA36)</f>
        <v>0</v>
      </c>
      <c r="AB36" s="1">
        <f>IF(Interconnector_Flow!AB36&gt;0, 0, -Interconnector_Flow!AB36)</f>
        <v>0</v>
      </c>
      <c r="AC36" s="1">
        <f>IF(Interconnector_Flow!AC36&gt;0, 0, -Interconnector_Flow!AC36)</f>
        <v>0</v>
      </c>
      <c r="AD36" s="1">
        <f>IF(Interconnector_Flow!AD36&gt;0, 0, -Interconnector_Flow!AD36)</f>
        <v>0</v>
      </c>
      <c r="AE36" s="1">
        <f>IF(Interconnector_Flow!AE36&gt;0, 0, -Interconnector_Flow!AE36)</f>
        <v>95512</v>
      </c>
      <c r="AF36" s="1">
        <f>IF(Interconnector_Flow!AF36&gt;0, 0, -Interconnector_Flow!AF36)</f>
        <v>663968</v>
      </c>
      <c r="AG36" s="1">
        <f>IF(Interconnector_Flow!AG36&gt;0, 0, -Interconnector_Flow!AG36)</f>
        <v>24036</v>
      </c>
      <c r="AH36" s="1">
        <f>IF(Interconnector_Flow!AH36&gt;0, 0, -Interconnector_Flow!AH36)</f>
        <v>0</v>
      </c>
      <c r="AI36" s="1">
        <f>IF(Interconnector_Flow!AI36&gt;0, 0, -Interconnector_Flow!AI36)</f>
        <v>0</v>
      </c>
      <c r="AJ36" s="1">
        <f>IF(Interconnector_Flow!AJ36&gt;0, 0, -Interconnector_Flow!AJ36)</f>
        <v>0</v>
      </c>
      <c r="AK36" s="1">
        <f>IF(Interconnector_Flow!AK36&gt;0, 0, -Interconnector_Flow!AK36)</f>
        <v>1378842</v>
      </c>
      <c r="AL36" s="1">
        <f>IF(Interconnector_Flow!AL36&gt;0, 0, -Interconnector_Flow!AL36)</f>
        <v>0</v>
      </c>
      <c r="AM36" s="1">
        <f>IF(Interconnector_Flow!AM36&gt;0, 0, -Interconnector_Flow!AM36)</f>
        <v>432366</v>
      </c>
      <c r="AN36" s="1">
        <f>IF(Interconnector_Flow!AN36&gt;0, 0, -Interconnector_Flow!AN36)</f>
        <v>0</v>
      </c>
      <c r="AO36" s="1">
        <f>IF(Interconnector_Flow!AO36&gt;0, 0, -Interconnector_Flow!AO36)</f>
        <v>0</v>
      </c>
      <c r="AP36" s="1">
        <f>IF(Interconnector_Flow!AP36&gt;0, 0, -Interconnector_Flow!AP36)</f>
        <v>0</v>
      </c>
      <c r="AQ36" s="1">
        <f>IF(Interconnector_Flow!AQ36&gt;0, 0, -Interconnector_Flow!AQ36)</f>
        <v>0</v>
      </c>
      <c r="AR36" s="1">
        <f>IF(Interconnector_Flow!AR36&gt;0, 0, -Interconnector_Flow!AR36)</f>
        <v>635916</v>
      </c>
      <c r="AS36" s="1">
        <f>IF(Interconnector_Flow!AS36&gt;0, 0, -Interconnector_Flow!AS36)</f>
        <v>0</v>
      </c>
      <c r="AT36" s="1">
        <f>IF(Interconnector_Flow!AT36&gt;0, 0, -Interconnector_Flow!AT36)</f>
        <v>0</v>
      </c>
    </row>
    <row r="37" spans="1:46" ht="15.75" customHeight="1">
      <c r="A37" s="2">
        <v>43435</v>
      </c>
      <c r="B37" s="1">
        <f>IF(Interconnector_Flow!B37&gt;0, 0, -Interconnector_Flow!B37)</f>
        <v>1238060</v>
      </c>
      <c r="C37" s="1">
        <f>IF(Interconnector_Flow!C37&gt;0, 0, -Interconnector_Flow!C37)</f>
        <v>528061</v>
      </c>
      <c r="D37" s="1">
        <f>IF(Interconnector_Flow!D37&gt;0, 0, -Interconnector_Flow!D37)</f>
        <v>0</v>
      </c>
      <c r="E37" s="1">
        <f>IF(Interconnector_Flow!E37&gt;0, 0, -Interconnector_Flow!E37)</f>
        <v>0</v>
      </c>
      <c r="F37" s="1">
        <f>IF(Interconnector_Flow!F37&gt;0, 0, -Interconnector_Flow!F37)</f>
        <v>0</v>
      </c>
      <c r="G37" s="1">
        <f>IF(Interconnector_Flow!G37&gt;0, 0, -Interconnector_Flow!G37)</f>
        <v>0</v>
      </c>
      <c r="H37" s="1">
        <f>IF(Interconnector_Flow!H37&gt;0, 0, -Interconnector_Flow!H37)</f>
        <v>1526028</v>
      </c>
      <c r="I37" s="1">
        <f>IF(Interconnector_Flow!I37&gt;0, 0, -Interconnector_Flow!I37)</f>
        <v>847725</v>
      </c>
      <c r="J37" s="1">
        <f>IF(Interconnector_Flow!J37&gt;0, 0, -Interconnector_Flow!J37)</f>
        <v>0</v>
      </c>
      <c r="K37" s="1">
        <f>IF(Interconnector_Flow!K37&gt;0, 0, -Interconnector_Flow!K37)</f>
        <v>1133447</v>
      </c>
      <c r="L37" s="1">
        <f>IF(Interconnector_Flow!L37&gt;0, 0, -Interconnector_Flow!L37)</f>
        <v>0</v>
      </c>
      <c r="M37" s="1">
        <f>IF(Interconnector_Flow!M37&gt;0, 0, -Interconnector_Flow!M37)</f>
        <v>0</v>
      </c>
      <c r="N37" s="1">
        <f>IF(Interconnector_Flow!N37&gt;0, 0, -Interconnector_Flow!N37)</f>
        <v>0</v>
      </c>
      <c r="O37" s="1">
        <f>IF(Interconnector_Flow!O37&gt;0, 0, -Interconnector_Flow!O37)</f>
        <v>434826</v>
      </c>
      <c r="P37" s="1">
        <f>IF(Interconnector_Flow!P37&gt;0, 0, -Interconnector_Flow!P37)</f>
        <v>0</v>
      </c>
      <c r="Q37" s="1">
        <f>IF(Interconnector_Flow!Q37&gt;0, 0, -Interconnector_Flow!Q37)</f>
        <v>78611</v>
      </c>
      <c r="R37" s="1">
        <f>IF(Interconnector_Flow!R37&gt;0, 0, -Interconnector_Flow!R37)</f>
        <v>0</v>
      </c>
      <c r="S37" s="1">
        <f>IF(Interconnector_Flow!S37&gt;0, 0, -Interconnector_Flow!S37)</f>
        <v>0</v>
      </c>
      <c r="T37" s="1">
        <f>IF(Interconnector_Flow!T37&gt;0, 0, -Interconnector_Flow!T37)</f>
        <v>139376</v>
      </c>
      <c r="U37" s="1">
        <f>IF(Interconnector_Flow!U37&gt;0, 0, -Interconnector_Flow!U37)</f>
        <v>905345</v>
      </c>
      <c r="V37" s="1">
        <f>IF(Interconnector_Flow!V37&gt;0, 0, -Interconnector_Flow!V37)</f>
        <v>980</v>
      </c>
      <c r="W37" s="1">
        <f>IF(Interconnector_Flow!W37&gt;0, 0, -Interconnector_Flow!W37)</f>
        <v>1128677</v>
      </c>
      <c r="X37" s="1">
        <f>IF(Interconnector_Flow!X37&gt;0, 0, -Interconnector_Flow!X37)</f>
        <v>0</v>
      </c>
      <c r="Y37" s="1">
        <f>IF(Interconnector_Flow!Y37&gt;0, 0, -Interconnector_Flow!Y37)</f>
        <v>0</v>
      </c>
      <c r="Z37" s="1">
        <f>IF(Interconnector_Flow!Z37&gt;0, 0, -Interconnector_Flow!Z37)</f>
        <v>0</v>
      </c>
      <c r="AA37" s="1">
        <f>IF(Interconnector_Flow!AA37&gt;0, 0, -Interconnector_Flow!AA37)</f>
        <v>0</v>
      </c>
      <c r="AB37" s="1">
        <f>IF(Interconnector_Flow!AB37&gt;0, 0, -Interconnector_Flow!AB37)</f>
        <v>0</v>
      </c>
      <c r="AC37" s="1">
        <f>IF(Interconnector_Flow!AC37&gt;0, 0, -Interconnector_Flow!AC37)</f>
        <v>47323</v>
      </c>
      <c r="AD37" s="1">
        <f>IF(Interconnector_Flow!AD37&gt;0, 0, -Interconnector_Flow!AD37)</f>
        <v>0</v>
      </c>
      <c r="AE37" s="1">
        <f>IF(Interconnector_Flow!AE37&gt;0, 0, -Interconnector_Flow!AE37)</f>
        <v>116868</v>
      </c>
      <c r="AF37" s="1">
        <f>IF(Interconnector_Flow!AF37&gt;0, 0, -Interconnector_Flow!AF37)</f>
        <v>1236911</v>
      </c>
      <c r="AG37" s="1">
        <f>IF(Interconnector_Flow!AG37&gt;0, 0, -Interconnector_Flow!AG37)</f>
        <v>127930</v>
      </c>
      <c r="AH37" s="1">
        <f>IF(Interconnector_Flow!AH37&gt;0, 0, -Interconnector_Flow!AH37)</f>
        <v>0</v>
      </c>
      <c r="AI37" s="1">
        <f>IF(Interconnector_Flow!AI37&gt;0, 0, -Interconnector_Flow!AI37)</f>
        <v>0</v>
      </c>
      <c r="AJ37" s="1">
        <f>IF(Interconnector_Flow!AJ37&gt;0, 0, -Interconnector_Flow!AJ37)</f>
        <v>0</v>
      </c>
      <c r="AK37" s="1">
        <f>IF(Interconnector_Flow!AK37&gt;0, 0, -Interconnector_Flow!AK37)</f>
        <v>1446983</v>
      </c>
      <c r="AL37" s="1">
        <f>IF(Interconnector_Flow!AL37&gt;0, 0, -Interconnector_Flow!AL37)</f>
        <v>0</v>
      </c>
      <c r="AM37" s="1">
        <f>IF(Interconnector_Flow!AM37&gt;0, 0, -Interconnector_Flow!AM37)</f>
        <v>339291</v>
      </c>
      <c r="AN37" s="1">
        <f>IF(Interconnector_Flow!AN37&gt;0, 0, -Interconnector_Flow!AN37)</f>
        <v>146274</v>
      </c>
      <c r="AO37" s="1">
        <f>IF(Interconnector_Flow!AO37&gt;0, 0, -Interconnector_Flow!AO37)</f>
        <v>0</v>
      </c>
      <c r="AP37" s="1">
        <f>IF(Interconnector_Flow!AP37&gt;0, 0, -Interconnector_Flow!AP37)</f>
        <v>269902</v>
      </c>
      <c r="AQ37" s="1">
        <f>IF(Interconnector_Flow!AQ37&gt;0, 0, -Interconnector_Flow!AQ37)</f>
        <v>43631</v>
      </c>
      <c r="AR37" s="1">
        <f>IF(Interconnector_Flow!AR37&gt;0, 0, -Interconnector_Flow!AR37)</f>
        <v>0</v>
      </c>
      <c r="AS37" s="1">
        <f>IF(Interconnector_Flow!AS37&gt;0, 0, -Interconnector_Flow!AS37)</f>
        <v>0</v>
      </c>
      <c r="AT37" s="1">
        <f>IF(Interconnector_Flow!AT37&gt;0, 0, -Interconnector_Flow!AT37)</f>
        <v>0</v>
      </c>
    </row>
    <row r="38" spans="1:46" ht="15.75" customHeight="1">
      <c r="A38" s="2">
        <v>43466</v>
      </c>
      <c r="B38" s="1">
        <f>IF(Interconnector_Flow!B38&gt;0, 0, -Interconnector_Flow!B38)</f>
        <v>972944</v>
      </c>
      <c r="C38" s="1">
        <f>IF(Interconnector_Flow!C38&gt;0, 0, -Interconnector_Flow!C38)</f>
        <v>555080</v>
      </c>
      <c r="D38" s="1">
        <f>IF(Interconnector_Flow!D38&gt;0, 0, -Interconnector_Flow!D38)</f>
        <v>38279</v>
      </c>
      <c r="E38" s="1">
        <f>IF(Interconnector_Flow!E38&gt;0, 0, -Interconnector_Flow!E38)</f>
        <v>0</v>
      </c>
      <c r="F38" s="1">
        <f>IF(Interconnector_Flow!F38&gt;0, 0, -Interconnector_Flow!F38)</f>
        <v>0</v>
      </c>
      <c r="G38" s="1">
        <f>IF(Interconnector_Flow!G38&gt;0, 0, -Interconnector_Flow!G38)</f>
        <v>0</v>
      </c>
      <c r="H38" s="1">
        <f>IF(Interconnector_Flow!H38&gt;0, 0, -Interconnector_Flow!H38)</f>
        <v>1544125</v>
      </c>
      <c r="I38" s="1">
        <f>IF(Interconnector_Flow!I38&gt;0, 0, -Interconnector_Flow!I38)</f>
        <v>0</v>
      </c>
      <c r="J38" s="1">
        <f>IF(Interconnector_Flow!J38&gt;0, 0, -Interconnector_Flow!J38)</f>
        <v>0</v>
      </c>
      <c r="K38" s="1">
        <f>IF(Interconnector_Flow!K38&gt;0, 0, -Interconnector_Flow!K38)</f>
        <v>1312117</v>
      </c>
      <c r="L38" s="1">
        <f>IF(Interconnector_Flow!L38&gt;0, 0, -Interconnector_Flow!L38)</f>
        <v>0</v>
      </c>
      <c r="M38" s="1">
        <f>IF(Interconnector_Flow!M38&gt;0, 0, -Interconnector_Flow!M38)</f>
        <v>0</v>
      </c>
      <c r="N38" s="1">
        <f>IF(Interconnector_Flow!N38&gt;0, 0, -Interconnector_Flow!N38)</f>
        <v>0</v>
      </c>
      <c r="O38" s="1">
        <f>IF(Interconnector_Flow!O38&gt;0, 0, -Interconnector_Flow!O38)</f>
        <v>0</v>
      </c>
      <c r="P38" s="1">
        <f>IF(Interconnector_Flow!P38&gt;0, 0, -Interconnector_Flow!P38)</f>
        <v>0</v>
      </c>
      <c r="Q38" s="1">
        <f>IF(Interconnector_Flow!Q38&gt;0, 0, -Interconnector_Flow!Q38)</f>
        <v>25962</v>
      </c>
      <c r="R38" s="1">
        <f>IF(Interconnector_Flow!R38&gt;0, 0, -Interconnector_Flow!R38)</f>
        <v>0</v>
      </c>
      <c r="S38" s="1">
        <f>IF(Interconnector_Flow!S38&gt;0, 0, -Interconnector_Flow!S38)</f>
        <v>0</v>
      </c>
      <c r="T38" s="1">
        <f>IF(Interconnector_Flow!T38&gt;0, 0, -Interconnector_Flow!T38)</f>
        <v>434676</v>
      </c>
      <c r="U38" s="1">
        <f>IF(Interconnector_Flow!U38&gt;0, 0, -Interconnector_Flow!U38)</f>
        <v>303491</v>
      </c>
      <c r="V38" s="1">
        <f>IF(Interconnector_Flow!V38&gt;0, 0, -Interconnector_Flow!V38)</f>
        <v>0</v>
      </c>
      <c r="W38" s="1">
        <f>IF(Interconnector_Flow!W38&gt;0, 0, -Interconnector_Flow!W38)</f>
        <v>1386687</v>
      </c>
      <c r="X38" s="1">
        <f>IF(Interconnector_Flow!X38&gt;0, 0, -Interconnector_Flow!X38)</f>
        <v>0</v>
      </c>
      <c r="Y38" s="1">
        <f>IF(Interconnector_Flow!Y38&gt;0, 0, -Interconnector_Flow!Y38)</f>
        <v>0</v>
      </c>
      <c r="Z38" s="1">
        <f>IF(Interconnector_Flow!Z38&gt;0, 0, -Interconnector_Flow!Z38)</f>
        <v>0</v>
      </c>
      <c r="AA38" s="1">
        <f>IF(Interconnector_Flow!AA38&gt;0, 0, -Interconnector_Flow!AA38)</f>
        <v>536545</v>
      </c>
      <c r="AB38" s="1">
        <f>IF(Interconnector_Flow!AB38&gt;0, 0, -Interconnector_Flow!AB38)</f>
        <v>364135</v>
      </c>
      <c r="AC38" s="1">
        <f>IF(Interconnector_Flow!AC38&gt;0, 0, -Interconnector_Flow!AC38)</f>
        <v>82691</v>
      </c>
      <c r="AD38" s="1">
        <f>IF(Interconnector_Flow!AD38&gt;0, 0, -Interconnector_Flow!AD38)</f>
        <v>0</v>
      </c>
      <c r="AE38" s="1">
        <f>IF(Interconnector_Flow!AE38&gt;0, 0, -Interconnector_Flow!AE38)</f>
        <v>104445</v>
      </c>
      <c r="AF38" s="1">
        <f>IF(Interconnector_Flow!AF38&gt;0, 0, -Interconnector_Flow!AF38)</f>
        <v>890890</v>
      </c>
      <c r="AG38" s="1">
        <f>IF(Interconnector_Flow!AG38&gt;0, 0, -Interconnector_Flow!AG38)</f>
        <v>162474</v>
      </c>
      <c r="AH38" s="1">
        <f>IF(Interconnector_Flow!AH38&gt;0, 0, -Interconnector_Flow!AH38)</f>
        <v>0</v>
      </c>
      <c r="AI38" s="1">
        <f>IF(Interconnector_Flow!AI38&gt;0, 0, -Interconnector_Flow!AI38)</f>
        <v>0</v>
      </c>
      <c r="AJ38" s="1">
        <f>IF(Interconnector_Flow!AJ38&gt;0, 0, -Interconnector_Flow!AJ38)</f>
        <v>0</v>
      </c>
      <c r="AK38" s="1">
        <f>IF(Interconnector_Flow!AK38&gt;0, 0, -Interconnector_Flow!AK38)</f>
        <v>1043116</v>
      </c>
      <c r="AL38" s="1">
        <f>IF(Interconnector_Flow!AL38&gt;0, 0, -Interconnector_Flow!AL38)</f>
        <v>0</v>
      </c>
      <c r="AM38" s="1">
        <f>IF(Interconnector_Flow!AM38&gt;0, 0, -Interconnector_Flow!AM38)</f>
        <v>94897</v>
      </c>
      <c r="AN38" s="1">
        <f>IF(Interconnector_Flow!AN38&gt;0, 0, -Interconnector_Flow!AN38)</f>
        <v>231624</v>
      </c>
      <c r="AO38" s="1">
        <f>IF(Interconnector_Flow!AO38&gt;0, 0, -Interconnector_Flow!AO38)</f>
        <v>0</v>
      </c>
      <c r="AP38" s="1">
        <f>IF(Interconnector_Flow!AP38&gt;0, 0, -Interconnector_Flow!AP38)</f>
        <v>0</v>
      </c>
      <c r="AQ38" s="1">
        <f>IF(Interconnector_Flow!AQ38&gt;0, 0, -Interconnector_Flow!AQ38)</f>
        <v>377681</v>
      </c>
      <c r="AR38" s="1">
        <f>IF(Interconnector_Flow!AR38&gt;0, 0, -Interconnector_Flow!AR38)</f>
        <v>281900</v>
      </c>
      <c r="AS38" s="1">
        <f>IF(Interconnector_Flow!AS38&gt;0, 0, -Interconnector_Flow!AS38)</f>
        <v>0</v>
      </c>
      <c r="AT38" s="1">
        <f>IF(Interconnector_Flow!AT38&gt;0, 0, -Interconnector_Flow!AT38)</f>
        <v>0</v>
      </c>
    </row>
    <row r="39" spans="1:46" ht="15.75" customHeight="1">
      <c r="A39" s="2">
        <v>43497</v>
      </c>
      <c r="B39" s="1">
        <f>IF(Interconnector_Flow!B39&gt;0, 0, -Interconnector_Flow!B39)</f>
        <v>1238472</v>
      </c>
      <c r="C39" s="1">
        <f>IF(Interconnector_Flow!C39&gt;0, 0, -Interconnector_Flow!C39)</f>
        <v>613891</v>
      </c>
      <c r="D39" s="1">
        <f>IF(Interconnector_Flow!D39&gt;0, 0, -Interconnector_Flow!D39)</f>
        <v>561242</v>
      </c>
      <c r="E39" s="1">
        <f>IF(Interconnector_Flow!E39&gt;0, 0, -Interconnector_Flow!E39)</f>
        <v>58230</v>
      </c>
      <c r="F39" s="1">
        <f>IF(Interconnector_Flow!F39&gt;0, 0, -Interconnector_Flow!F39)</f>
        <v>0</v>
      </c>
      <c r="G39" s="1">
        <f>IF(Interconnector_Flow!G39&gt;0, 0, -Interconnector_Flow!G39)</f>
        <v>0</v>
      </c>
      <c r="H39" s="1">
        <f>IF(Interconnector_Flow!H39&gt;0, 0, -Interconnector_Flow!H39)</f>
        <v>1342131</v>
      </c>
      <c r="I39" s="1">
        <f>IF(Interconnector_Flow!I39&gt;0, 0, -Interconnector_Flow!I39)</f>
        <v>218620</v>
      </c>
      <c r="J39" s="1">
        <f>IF(Interconnector_Flow!J39&gt;0, 0, -Interconnector_Flow!J39)</f>
        <v>0</v>
      </c>
      <c r="K39" s="1">
        <f>IF(Interconnector_Flow!K39&gt;0, 0, -Interconnector_Flow!K39)</f>
        <v>1035640</v>
      </c>
      <c r="L39" s="1">
        <f>IF(Interconnector_Flow!L39&gt;0, 0, -Interconnector_Flow!L39)</f>
        <v>0</v>
      </c>
      <c r="M39" s="1">
        <f>IF(Interconnector_Flow!M39&gt;0, 0, -Interconnector_Flow!M39)</f>
        <v>0</v>
      </c>
      <c r="N39" s="1">
        <f>IF(Interconnector_Flow!N39&gt;0, 0, -Interconnector_Flow!N39)</f>
        <v>0</v>
      </c>
      <c r="O39" s="1">
        <f>IF(Interconnector_Flow!O39&gt;0, 0, -Interconnector_Flow!O39)</f>
        <v>347926</v>
      </c>
      <c r="P39" s="1">
        <f>IF(Interconnector_Flow!P39&gt;0, 0, -Interconnector_Flow!P39)</f>
        <v>0</v>
      </c>
      <c r="Q39" s="1">
        <f>IF(Interconnector_Flow!Q39&gt;0, 0, -Interconnector_Flow!Q39)</f>
        <v>47132</v>
      </c>
      <c r="R39" s="1">
        <f>IF(Interconnector_Flow!R39&gt;0, 0, -Interconnector_Flow!R39)</f>
        <v>56898</v>
      </c>
      <c r="S39" s="1">
        <f>IF(Interconnector_Flow!S39&gt;0, 0, -Interconnector_Flow!S39)</f>
        <v>0</v>
      </c>
      <c r="T39" s="1">
        <f>IF(Interconnector_Flow!T39&gt;0, 0, -Interconnector_Flow!T39)</f>
        <v>167652</v>
      </c>
      <c r="U39" s="1">
        <f>IF(Interconnector_Flow!U39&gt;0, 0, -Interconnector_Flow!U39)</f>
        <v>1531920</v>
      </c>
      <c r="V39" s="1">
        <f>IF(Interconnector_Flow!V39&gt;0, 0, -Interconnector_Flow!V39)</f>
        <v>0</v>
      </c>
      <c r="W39" s="1">
        <f>IF(Interconnector_Flow!W39&gt;0, 0, -Interconnector_Flow!W39)</f>
        <v>1056807</v>
      </c>
      <c r="X39" s="1">
        <f>IF(Interconnector_Flow!X39&gt;0, 0, -Interconnector_Flow!X39)</f>
        <v>0</v>
      </c>
      <c r="Y39" s="1">
        <f>IF(Interconnector_Flow!Y39&gt;0, 0, -Interconnector_Flow!Y39)</f>
        <v>0</v>
      </c>
      <c r="Z39" s="1">
        <f>IF(Interconnector_Flow!Z39&gt;0, 0, -Interconnector_Flow!Z39)</f>
        <v>0</v>
      </c>
      <c r="AA39" s="1">
        <f>IF(Interconnector_Flow!AA39&gt;0, 0, -Interconnector_Flow!AA39)</f>
        <v>0</v>
      </c>
      <c r="AB39" s="1">
        <f>IF(Interconnector_Flow!AB39&gt;0, 0, -Interconnector_Flow!AB39)</f>
        <v>0</v>
      </c>
      <c r="AC39" s="1">
        <f>IF(Interconnector_Flow!AC39&gt;0, 0, -Interconnector_Flow!AC39)</f>
        <v>0</v>
      </c>
      <c r="AD39" s="1">
        <f>IF(Interconnector_Flow!AD39&gt;0, 0, -Interconnector_Flow!AD39)</f>
        <v>0</v>
      </c>
      <c r="AE39" s="1">
        <f>IF(Interconnector_Flow!AE39&gt;0, 0, -Interconnector_Flow!AE39)</f>
        <v>106880</v>
      </c>
      <c r="AF39" s="1">
        <f>IF(Interconnector_Flow!AF39&gt;0, 0, -Interconnector_Flow!AF39)</f>
        <v>1476588</v>
      </c>
      <c r="AG39" s="1">
        <f>IF(Interconnector_Flow!AG39&gt;0, 0, -Interconnector_Flow!AG39)</f>
        <v>36119</v>
      </c>
      <c r="AH39" s="1">
        <f>IF(Interconnector_Flow!AH39&gt;0, 0, -Interconnector_Flow!AH39)</f>
        <v>0</v>
      </c>
      <c r="AI39" s="1">
        <f>IF(Interconnector_Flow!AI39&gt;0, 0, -Interconnector_Flow!AI39)</f>
        <v>0</v>
      </c>
      <c r="AJ39" s="1">
        <f>IF(Interconnector_Flow!AJ39&gt;0, 0, -Interconnector_Flow!AJ39)</f>
        <v>0</v>
      </c>
      <c r="AK39" s="1">
        <f>IF(Interconnector_Flow!AK39&gt;0, 0, -Interconnector_Flow!AK39)</f>
        <v>1080697</v>
      </c>
      <c r="AL39" s="1">
        <f>IF(Interconnector_Flow!AL39&gt;0, 0, -Interconnector_Flow!AL39)</f>
        <v>0</v>
      </c>
      <c r="AM39" s="1">
        <f>IF(Interconnector_Flow!AM39&gt;0, 0, -Interconnector_Flow!AM39)</f>
        <v>0</v>
      </c>
      <c r="AN39" s="1">
        <f>IF(Interconnector_Flow!AN39&gt;0, 0, -Interconnector_Flow!AN39)</f>
        <v>176057</v>
      </c>
      <c r="AO39" s="1">
        <f>IF(Interconnector_Flow!AO39&gt;0, 0, -Interconnector_Flow!AO39)</f>
        <v>34410</v>
      </c>
      <c r="AP39" s="1">
        <f>IF(Interconnector_Flow!AP39&gt;0, 0, -Interconnector_Flow!AP39)</f>
        <v>385111</v>
      </c>
      <c r="AQ39" s="1">
        <f>IF(Interconnector_Flow!AQ39&gt;0, 0, -Interconnector_Flow!AQ39)</f>
        <v>0</v>
      </c>
      <c r="AR39" s="1">
        <f>IF(Interconnector_Flow!AR39&gt;0, 0, -Interconnector_Flow!AR39)</f>
        <v>0</v>
      </c>
      <c r="AS39" s="1">
        <f>IF(Interconnector_Flow!AS39&gt;0, 0, -Interconnector_Flow!AS39)</f>
        <v>0</v>
      </c>
      <c r="AT39" s="1">
        <f>IF(Interconnector_Flow!AT39&gt;0, 0, -Interconnector_Flow!AT39)</f>
        <v>0</v>
      </c>
    </row>
    <row r="40" spans="1:46" ht="15.75" customHeight="1">
      <c r="A40" s="2">
        <v>43525</v>
      </c>
      <c r="B40" s="1">
        <f>IF(Interconnector_Flow!B40&gt;0, 0, -Interconnector_Flow!B40)</f>
        <v>1383012</v>
      </c>
      <c r="C40" s="1">
        <f>IF(Interconnector_Flow!C40&gt;0, 0, -Interconnector_Flow!C40)</f>
        <v>673163</v>
      </c>
      <c r="D40" s="1">
        <f>IF(Interconnector_Flow!D40&gt;0, 0, -Interconnector_Flow!D40)</f>
        <v>609273</v>
      </c>
      <c r="E40" s="1">
        <f>IF(Interconnector_Flow!E40&gt;0, 0, -Interconnector_Flow!E40)</f>
        <v>47219</v>
      </c>
      <c r="F40" s="1">
        <f>IF(Interconnector_Flow!F40&gt;0, 0, -Interconnector_Flow!F40)</f>
        <v>0</v>
      </c>
      <c r="G40" s="1">
        <f>IF(Interconnector_Flow!G40&gt;0, 0, -Interconnector_Flow!G40)</f>
        <v>0</v>
      </c>
      <c r="H40" s="1">
        <f>IF(Interconnector_Flow!H40&gt;0, 0, -Interconnector_Flow!H40)</f>
        <v>1255649</v>
      </c>
      <c r="I40" s="1">
        <f>IF(Interconnector_Flow!I40&gt;0, 0, -Interconnector_Flow!I40)</f>
        <v>304559</v>
      </c>
      <c r="J40" s="1">
        <f>IF(Interconnector_Flow!J40&gt;0, 0, -Interconnector_Flow!J40)</f>
        <v>0</v>
      </c>
      <c r="K40" s="1">
        <f>IF(Interconnector_Flow!K40&gt;0, 0, -Interconnector_Flow!K40)</f>
        <v>648151</v>
      </c>
      <c r="L40" s="1">
        <f>IF(Interconnector_Flow!L40&gt;0, 0, -Interconnector_Flow!L40)</f>
        <v>0</v>
      </c>
      <c r="M40" s="1">
        <f>IF(Interconnector_Flow!M40&gt;0, 0, -Interconnector_Flow!M40)</f>
        <v>0</v>
      </c>
      <c r="N40" s="1">
        <f>IF(Interconnector_Flow!N40&gt;0, 0, -Interconnector_Flow!N40)</f>
        <v>0</v>
      </c>
      <c r="O40" s="1">
        <f>IF(Interconnector_Flow!O40&gt;0, 0, -Interconnector_Flow!O40)</f>
        <v>795043</v>
      </c>
      <c r="P40" s="1">
        <f>IF(Interconnector_Flow!P40&gt;0, 0, -Interconnector_Flow!P40)</f>
        <v>0</v>
      </c>
      <c r="Q40" s="1">
        <f>IF(Interconnector_Flow!Q40&gt;0, 0, -Interconnector_Flow!Q40)</f>
        <v>33681</v>
      </c>
      <c r="R40" s="1">
        <f>IF(Interconnector_Flow!R40&gt;0, 0, -Interconnector_Flow!R40)</f>
        <v>0</v>
      </c>
      <c r="S40" s="1">
        <f>IF(Interconnector_Flow!S40&gt;0, 0, -Interconnector_Flow!S40)</f>
        <v>0</v>
      </c>
      <c r="T40" s="1">
        <f>IF(Interconnector_Flow!T40&gt;0, 0, -Interconnector_Flow!T40)</f>
        <v>474577</v>
      </c>
      <c r="U40" s="1">
        <f>IF(Interconnector_Flow!U40&gt;0, 0, -Interconnector_Flow!U40)</f>
        <v>1949726</v>
      </c>
      <c r="V40" s="1">
        <f>IF(Interconnector_Flow!V40&gt;0, 0, -Interconnector_Flow!V40)</f>
        <v>11958</v>
      </c>
      <c r="W40" s="1">
        <f>IF(Interconnector_Flow!W40&gt;0, 0, -Interconnector_Flow!W40)</f>
        <v>1040779</v>
      </c>
      <c r="X40" s="1">
        <f>IF(Interconnector_Flow!X40&gt;0, 0, -Interconnector_Flow!X40)</f>
        <v>0</v>
      </c>
      <c r="Y40" s="1">
        <f>IF(Interconnector_Flow!Y40&gt;0, 0, -Interconnector_Flow!Y40)</f>
        <v>0</v>
      </c>
      <c r="Z40" s="1">
        <f>IF(Interconnector_Flow!Z40&gt;0, 0, -Interconnector_Flow!Z40)</f>
        <v>0</v>
      </c>
      <c r="AA40" s="1">
        <f>IF(Interconnector_Flow!AA40&gt;0, 0, -Interconnector_Flow!AA40)</f>
        <v>0</v>
      </c>
      <c r="AB40" s="1">
        <f>IF(Interconnector_Flow!AB40&gt;0, 0, -Interconnector_Flow!AB40)</f>
        <v>0</v>
      </c>
      <c r="AC40" s="1">
        <f>IF(Interconnector_Flow!AC40&gt;0, 0, -Interconnector_Flow!AC40)</f>
        <v>0</v>
      </c>
      <c r="AD40" s="1">
        <f>IF(Interconnector_Flow!AD40&gt;0, 0, -Interconnector_Flow!AD40)</f>
        <v>0</v>
      </c>
      <c r="AE40" s="1">
        <f>IF(Interconnector_Flow!AE40&gt;0, 0, -Interconnector_Flow!AE40)</f>
        <v>81576</v>
      </c>
      <c r="AF40" s="1">
        <f>IF(Interconnector_Flow!AF40&gt;0, 0, -Interconnector_Flow!AF40)</f>
        <v>1469091</v>
      </c>
      <c r="AG40" s="1">
        <f>IF(Interconnector_Flow!AG40&gt;0, 0, -Interconnector_Flow!AG40)</f>
        <v>98784</v>
      </c>
      <c r="AH40" s="1">
        <f>IF(Interconnector_Flow!AH40&gt;0, 0, -Interconnector_Flow!AH40)</f>
        <v>0</v>
      </c>
      <c r="AI40" s="1">
        <f>IF(Interconnector_Flow!AI40&gt;0, 0, -Interconnector_Flow!AI40)</f>
        <v>0</v>
      </c>
      <c r="AJ40" s="1">
        <f>IF(Interconnector_Flow!AJ40&gt;0, 0, -Interconnector_Flow!AJ40)</f>
        <v>0</v>
      </c>
      <c r="AK40" s="1">
        <f>IF(Interconnector_Flow!AK40&gt;0, 0, -Interconnector_Flow!AK40)</f>
        <v>1245456</v>
      </c>
      <c r="AL40" s="1">
        <f>IF(Interconnector_Flow!AL40&gt;0, 0, -Interconnector_Flow!AL40)</f>
        <v>0</v>
      </c>
      <c r="AM40" s="1">
        <f>IF(Interconnector_Flow!AM40&gt;0, 0, -Interconnector_Flow!AM40)</f>
        <v>0</v>
      </c>
      <c r="AN40" s="1">
        <f>IF(Interconnector_Flow!AN40&gt;0, 0, -Interconnector_Flow!AN40)</f>
        <v>504234</v>
      </c>
      <c r="AO40" s="1">
        <f>IF(Interconnector_Flow!AO40&gt;0, 0, -Interconnector_Flow!AO40)</f>
        <v>119635</v>
      </c>
      <c r="AP40" s="1">
        <f>IF(Interconnector_Flow!AP40&gt;0, 0, -Interconnector_Flow!AP40)</f>
        <v>1097557</v>
      </c>
      <c r="AQ40" s="1">
        <f>IF(Interconnector_Flow!AQ40&gt;0, 0, -Interconnector_Flow!AQ40)</f>
        <v>187207</v>
      </c>
      <c r="AR40" s="1">
        <f>IF(Interconnector_Flow!AR40&gt;0, 0, -Interconnector_Flow!AR40)</f>
        <v>0</v>
      </c>
      <c r="AS40" s="1">
        <f>IF(Interconnector_Flow!AS40&gt;0, 0, -Interconnector_Flow!AS40)</f>
        <v>0</v>
      </c>
      <c r="AT40" s="1">
        <f>IF(Interconnector_Flow!AT40&gt;0, 0, -Interconnector_Flow!AT40)</f>
        <v>0</v>
      </c>
    </row>
    <row r="41" spans="1:46" ht="15.75" customHeight="1">
      <c r="A41" s="2">
        <v>43556</v>
      </c>
      <c r="B41" s="1">
        <f>IF(Interconnector_Flow!B41&gt;0, 0, -Interconnector_Flow!B41)</f>
        <v>646945</v>
      </c>
      <c r="C41" s="1">
        <f>IF(Interconnector_Flow!C41&gt;0, 0, -Interconnector_Flow!C41)</f>
        <v>602920</v>
      </c>
      <c r="D41" s="1">
        <f>IF(Interconnector_Flow!D41&gt;0, 0, -Interconnector_Flow!D41)</f>
        <v>430671</v>
      </c>
      <c r="E41" s="1">
        <f>IF(Interconnector_Flow!E41&gt;0, 0, -Interconnector_Flow!E41)</f>
        <v>41122</v>
      </c>
      <c r="F41" s="1">
        <f>IF(Interconnector_Flow!F41&gt;0, 0, -Interconnector_Flow!F41)</f>
        <v>0</v>
      </c>
      <c r="G41" s="1">
        <f>IF(Interconnector_Flow!G41&gt;0, 0, -Interconnector_Flow!G41)</f>
        <v>0</v>
      </c>
      <c r="H41" s="1">
        <f>IF(Interconnector_Flow!H41&gt;0, 0, -Interconnector_Flow!H41)</f>
        <v>575737</v>
      </c>
      <c r="I41" s="1">
        <f>IF(Interconnector_Flow!I41&gt;0, 0, -Interconnector_Flow!I41)</f>
        <v>564476</v>
      </c>
      <c r="J41" s="1">
        <f>IF(Interconnector_Flow!J41&gt;0, 0, -Interconnector_Flow!J41)</f>
        <v>0</v>
      </c>
      <c r="K41" s="1">
        <f>IF(Interconnector_Flow!K41&gt;0, 0, -Interconnector_Flow!K41)</f>
        <v>0</v>
      </c>
      <c r="L41" s="1">
        <f>IF(Interconnector_Flow!L41&gt;0, 0, -Interconnector_Flow!L41)</f>
        <v>0</v>
      </c>
      <c r="M41" s="1">
        <f>IF(Interconnector_Flow!M41&gt;0, 0, -Interconnector_Flow!M41)</f>
        <v>0</v>
      </c>
      <c r="N41" s="1">
        <f>IF(Interconnector_Flow!N41&gt;0, 0, -Interconnector_Flow!N41)</f>
        <v>0</v>
      </c>
      <c r="O41" s="1">
        <f>IF(Interconnector_Flow!O41&gt;0, 0, -Interconnector_Flow!O41)</f>
        <v>597897</v>
      </c>
      <c r="P41" s="1">
        <f>IF(Interconnector_Flow!P41&gt;0, 0, -Interconnector_Flow!P41)</f>
        <v>0</v>
      </c>
      <c r="Q41" s="1">
        <f>IF(Interconnector_Flow!Q41&gt;0, 0, -Interconnector_Flow!Q41)</f>
        <v>44201</v>
      </c>
      <c r="R41" s="1">
        <f>IF(Interconnector_Flow!R41&gt;0, 0, -Interconnector_Flow!R41)</f>
        <v>231286</v>
      </c>
      <c r="S41" s="1">
        <f>IF(Interconnector_Flow!S41&gt;0, 0, -Interconnector_Flow!S41)</f>
        <v>0</v>
      </c>
      <c r="T41" s="1">
        <f>IF(Interconnector_Flow!T41&gt;0, 0, -Interconnector_Flow!T41)</f>
        <v>447417</v>
      </c>
      <c r="U41" s="1">
        <f>IF(Interconnector_Flow!U41&gt;0, 0, -Interconnector_Flow!U41)</f>
        <v>1300143</v>
      </c>
      <c r="V41" s="1">
        <f>IF(Interconnector_Flow!V41&gt;0, 0, -Interconnector_Flow!V41)</f>
        <v>10906</v>
      </c>
      <c r="W41" s="1">
        <f>IF(Interconnector_Flow!W41&gt;0, 0, -Interconnector_Flow!W41)</f>
        <v>950552</v>
      </c>
      <c r="X41" s="1">
        <f>IF(Interconnector_Flow!X41&gt;0, 0, -Interconnector_Flow!X41)</f>
        <v>0</v>
      </c>
      <c r="Y41" s="1">
        <f>IF(Interconnector_Flow!Y41&gt;0, 0, -Interconnector_Flow!Y41)</f>
        <v>0</v>
      </c>
      <c r="Z41" s="1">
        <f>IF(Interconnector_Flow!Z41&gt;0, 0, -Interconnector_Flow!Z41)</f>
        <v>0</v>
      </c>
      <c r="AA41" s="1">
        <f>IF(Interconnector_Flow!AA41&gt;0, 0, -Interconnector_Flow!AA41)</f>
        <v>0</v>
      </c>
      <c r="AB41" s="1">
        <f>IF(Interconnector_Flow!AB41&gt;0, 0, -Interconnector_Flow!AB41)</f>
        <v>0</v>
      </c>
      <c r="AC41" s="1">
        <f>IF(Interconnector_Flow!AC41&gt;0, 0, -Interconnector_Flow!AC41)</f>
        <v>0</v>
      </c>
      <c r="AD41" s="1">
        <f>IF(Interconnector_Flow!AD41&gt;0, 0, -Interconnector_Flow!AD41)</f>
        <v>0</v>
      </c>
      <c r="AE41" s="1">
        <f>IF(Interconnector_Flow!AE41&gt;0, 0, -Interconnector_Flow!AE41)</f>
        <v>117639</v>
      </c>
      <c r="AF41" s="1">
        <f>IF(Interconnector_Flow!AF41&gt;0, 0, -Interconnector_Flow!AF41)</f>
        <v>1003770</v>
      </c>
      <c r="AG41" s="1">
        <f>IF(Interconnector_Flow!AG41&gt;0, 0, -Interconnector_Flow!AG41)</f>
        <v>69235</v>
      </c>
      <c r="AH41" s="1">
        <f>IF(Interconnector_Flow!AH41&gt;0, 0, -Interconnector_Flow!AH41)</f>
        <v>0</v>
      </c>
      <c r="AI41" s="1">
        <f>IF(Interconnector_Flow!AI41&gt;0, 0, -Interconnector_Flow!AI41)</f>
        <v>0</v>
      </c>
      <c r="AJ41" s="1">
        <f>IF(Interconnector_Flow!AJ41&gt;0, 0, -Interconnector_Flow!AJ41)</f>
        <v>81922</v>
      </c>
      <c r="AK41" s="1">
        <f>IF(Interconnector_Flow!AK41&gt;0, 0, -Interconnector_Flow!AK41)</f>
        <v>1032684</v>
      </c>
      <c r="AL41" s="1">
        <f>IF(Interconnector_Flow!AL41&gt;0, 0, -Interconnector_Flow!AL41)</f>
        <v>0</v>
      </c>
      <c r="AM41" s="1">
        <f>IF(Interconnector_Flow!AM41&gt;0, 0, -Interconnector_Flow!AM41)</f>
        <v>0</v>
      </c>
      <c r="AN41" s="1">
        <f>IF(Interconnector_Flow!AN41&gt;0, 0, -Interconnector_Flow!AN41)</f>
        <v>75928</v>
      </c>
      <c r="AO41" s="1">
        <f>IF(Interconnector_Flow!AO41&gt;0, 0, -Interconnector_Flow!AO41)</f>
        <v>13851</v>
      </c>
      <c r="AP41" s="1">
        <f>IF(Interconnector_Flow!AP41&gt;0, 0, -Interconnector_Flow!AP41)</f>
        <v>486875</v>
      </c>
      <c r="AQ41" s="1">
        <f>IF(Interconnector_Flow!AQ41&gt;0, 0, -Interconnector_Flow!AQ41)</f>
        <v>0</v>
      </c>
      <c r="AR41" s="1">
        <f>IF(Interconnector_Flow!AR41&gt;0, 0, -Interconnector_Flow!AR41)</f>
        <v>0</v>
      </c>
      <c r="AS41" s="1">
        <f>IF(Interconnector_Flow!AS41&gt;0, 0, -Interconnector_Flow!AS41)</f>
        <v>0</v>
      </c>
      <c r="AT41" s="1">
        <f>IF(Interconnector_Flow!AT41&gt;0, 0, -Interconnector_Flow!AT41)</f>
        <v>0</v>
      </c>
    </row>
    <row r="42" spans="1:46" ht="15.75" customHeight="1">
      <c r="A42" s="2">
        <v>43586</v>
      </c>
      <c r="B42" s="1">
        <f>IF(Interconnector_Flow!B42&gt;0, 0, -Interconnector_Flow!B42)</f>
        <v>1149926</v>
      </c>
      <c r="C42" s="1">
        <f>IF(Interconnector_Flow!C42&gt;0, 0, -Interconnector_Flow!C42)</f>
        <v>525184</v>
      </c>
      <c r="D42" s="1">
        <f>IF(Interconnector_Flow!D42&gt;0, 0, -Interconnector_Flow!D42)</f>
        <v>596009</v>
      </c>
      <c r="E42" s="1">
        <f>IF(Interconnector_Flow!E42&gt;0, 0, -Interconnector_Flow!E42)</f>
        <v>10940</v>
      </c>
      <c r="F42" s="1">
        <f>IF(Interconnector_Flow!F42&gt;0, 0, -Interconnector_Flow!F42)</f>
        <v>0</v>
      </c>
      <c r="G42" s="1">
        <f>IF(Interconnector_Flow!G42&gt;0, 0, -Interconnector_Flow!G42)</f>
        <v>0</v>
      </c>
      <c r="H42" s="1">
        <f>IF(Interconnector_Flow!H42&gt;0, 0, -Interconnector_Flow!H42)</f>
        <v>355489</v>
      </c>
      <c r="I42" s="1">
        <f>IF(Interconnector_Flow!I42&gt;0, 0, -Interconnector_Flow!I42)</f>
        <v>1011335</v>
      </c>
      <c r="J42" s="1">
        <f>IF(Interconnector_Flow!J42&gt;0, 0, -Interconnector_Flow!J42)</f>
        <v>0</v>
      </c>
      <c r="K42" s="1">
        <f>IF(Interconnector_Flow!K42&gt;0, 0, -Interconnector_Flow!K42)</f>
        <v>0</v>
      </c>
      <c r="L42" s="1">
        <f>IF(Interconnector_Flow!L42&gt;0, 0, -Interconnector_Flow!L42)</f>
        <v>0</v>
      </c>
      <c r="M42" s="1">
        <f>IF(Interconnector_Flow!M42&gt;0, 0, -Interconnector_Flow!M42)</f>
        <v>0</v>
      </c>
      <c r="N42" s="1">
        <f>IF(Interconnector_Flow!N42&gt;0, 0, -Interconnector_Flow!N42)</f>
        <v>0</v>
      </c>
      <c r="O42" s="1">
        <f>IF(Interconnector_Flow!O42&gt;0, 0, -Interconnector_Flow!O42)</f>
        <v>1815525</v>
      </c>
      <c r="P42" s="1">
        <f>IF(Interconnector_Flow!P42&gt;0, 0, -Interconnector_Flow!P42)</f>
        <v>0</v>
      </c>
      <c r="Q42" s="1">
        <f>IF(Interconnector_Flow!Q42&gt;0, 0, -Interconnector_Flow!Q42)</f>
        <v>91492</v>
      </c>
      <c r="R42" s="1">
        <f>IF(Interconnector_Flow!R42&gt;0, 0, -Interconnector_Flow!R42)</f>
        <v>334512</v>
      </c>
      <c r="S42" s="1">
        <f>IF(Interconnector_Flow!S42&gt;0, 0, -Interconnector_Flow!S42)</f>
        <v>0</v>
      </c>
      <c r="T42" s="1">
        <f>IF(Interconnector_Flow!T42&gt;0, 0, -Interconnector_Flow!T42)</f>
        <v>168405</v>
      </c>
      <c r="U42" s="1">
        <f>IF(Interconnector_Flow!U42&gt;0, 0, -Interconnector_Flow!U42)</f>
        <v>1085916</v>
      </c>
      <c r="V42" s="1">
        <f>IF(Interconnector_Flow!V42&gt;0, 0, -Interconnector_Flow!V42)</f>
        <v>25353</v>
      </c>
      <c r="W42" s="1">
        <f>IF(Interconnector_Flow!W42&gt;0, 0, -Interconnector_Flow!W42)</f>
        <v>1027363</v>
      </c>
      <c r="X42" s="1">
        <f>IF(Interconnector_Flow!X42&gt;0, 0, -Interconnector_Flow!X42)</f>
        <v>0</v>
      </c>
      <c r="Y42" s="1">
        <f>IF(Interconnector_Flow!Y42&gt;0, 0, -Interconnector_Flow!Y42)</f>
        <v>0</v>
      </c>
      <c r="Z42" s="1">
        <f>IF(Interconnector_Flow!Z42&gt;0, 0, -Interconnector_Flow!Z42)</f>
        <v>0</v>
      </c>
      <c r="AA42" s="1">
        <f>IF(Interconnector_Flow!AA42&gt;0, 0, -Interconnector_Flow!AA42)</f>
        <v>0</v>
      </c>
      <c r="AB42" s="1">
        <f>IF(Interconnector_Flow!AB42&gt;0, 0, -Interconnector_Flow!AB42)</f>
        <v>0</v>
      </c>
      <c r="AC42" s="1">
        <f>IF(Interconnector_Flow!AC42&gt;0, 0, -Interconnector_Flow!AC42)</f>
        <v>0</v>
      </c>
      <c r="AD42" s="1">
        <f>IF(Interconnector_Flow!AD42&gt;0, 0, -Interconnector_Flow!AD42)</f>
        <v>0</v>
      </c>
      <c r="AE42" s="1">
        <f>IF(Interconnector_Flow!AE42&gt;0, 0, -Interconnector_Flow!AE42)</f>
        <v>109803</v>
      </c>
      <c r="AF42" s="1">
        <f>IF(Interconnector_Flow!AF42&gt;0, 0, -Interconnector_Flow!AF42)</f>
        <v>1456077</v>
      </c>
      <c r="AG42" s="1">
        <f>IF(Interconnector_Flow!AG42&gt;0, 0, -Interconnector_Flow!AG42)</f>
        <v>47718</v>
      </c>
      <c r="AH42" s="1">
        <f>IF(Interconnector_Flow!AH42&gt;0, 0, -Interconnector_Flow!AH42)</f>
        <v>0</v>
      </c>
      <c r="AI42" s="1">
        <f>IF(Interconnector_Flow!AI42&gt;0, 0, -Interconnector_Flow!AI42)</f>
        <v>0</v>
      </c>
      <c r="AJ42" s="1">
        <f>IF(Interconnector_Flow!AJ42&gt;0, 0, -Interconnector_Flow!AJ42)</f>
        <v>248952</v>
      </c>
      <c r="AK42" s="1">
        <f>IF(Interconnector_Flow!AK42&gt;0, 0, -Interconnector_Flow!AK42)</f>
        <v>214933</v>
      </c>
      <c r="AL42" s="1">
        <f>IF(Interconnector_Flow!AL42&gt;0, 0, -Interconnector_Flow!AL42)</f>
        <v>0</v>
      </c>
      <c r="AM42" s="1">
        <f>IF(Interconnector_Flow!AM42&gt;0, 0, -Interconnector_Flow!AM42)</f>
        <v>27507</v>
      </c>
      <c r="AN42" s="1">
        <f>IF(Interconnector_Flow!AN42&gt;0, 0, -Interconnector_Flow!AN42)</f>
        <v>51538</v>
      </c>
      <c r="AO42" s="1">
        <f>IF(Interconnector_Flow!AO42&gt;0, 0, -Interconnector_Flow!AO42)</f>
        <v>0</v>
      </c>
      <c r="AP42" s="1">
        <f>IF(Interconnector_Flow!AP42&gt;0, 0, -Interconnector_Flow!AP42)</f>
        <v>328375</v>
      </c>
      <c r="AQ42" s="1">
        <f>IF(Interconnector_Flow!AQ42&gt;0, 0, -Interconnector_Flow!AQ42)</f>
        <v>0</v>
      </c>
      <c r="AR42" s="1">
        <f>IF(Interconnector_Flow!AR42&gt;0, 0, -Interconnector_Flow!AR42)</f>
        <v>0</v>
      </c>
      <c r="AS42" s="1">
        <f>IF(Interconnector_Flow!AS42&gt;0, 0, -Interconnector_Flow!AS42)</f>
        <v>0</v>
      </c>
      <c r="AT42" s="1">
        <f>IF(Interconnector_Flow!AT42&gt;0, 0, -Interconnector_Flow!AT42)</f>
        <v>0</v>
      </c>
    </row>
    <row r="43" spans="1:46" ht="15.75" customHeight="1">
      <c r="A43" s="2">
        <v>43617</v>
      </c>
      <c r="B43" s="1">
        <f>IF(Interconnector_Flow!B43&gt;0, 0, -Interconnector_Flow!B43)</f>
        <v>855573</v>
      </c>
      <c r="C43" s="1">
        <f>IF(Interconnector_Flow!C43&gt;0, 0, -Interconnector_Flow!C43)</f>
        <v>401436</v>
      </c>
      <c r="D43" s="1">
        <f>IF(Interconnector_Flow!D43&gt;0, 0, -Interconnector_Flow!D43)</f>
        <v>543817</v>
      </c>
      <c r="E43" s="1">
        <f>IF(Interconnector_Flow!E43&gt;0, 0, -Interconnector_Flow!E43)</f>
        <v>74309</v>
      </c>
      <c r="F43" s="1">
        <f>IF(Interconnector_Flow!F43&gt;0, 0, -Interconnector_Flow!F43)</f>
        <v>9652</v>
      </c>
      <c r="G43" s="1">
        <f>IF(Interconnector_Flow!G43&gt;0, 0, -Interconnector_Flow!G43)</f>
        <v>0</v>
      </c>
      <c r="H43" s="1">
        <f>IF(Interconnector_Flow!H43&gt;0, 0, -Interconnector_Flow!H43)</f>
        <v>407210</v>
      </c>
      <c r="I43" s="1">
        <f>IF(Interconnector_Flow!I43&gt;0, 0, -Interconnector_Flow!I43)</f>
        <v>1265601</v>
      </c>
      <c r="J43" s="1">
        <f>IF(Interconnector_Flow!J43&gt;0, 0, -Interconnector_Flow!J43)</f>
        <v>0</v>
      </c>
      <c r="K43" s="1">
        <f>IF(Interconnector_Flow!K43&gt;0, 0, -Interconnector_Flow!K43)</f>
        <v>0</v>
      </c>
      <c r="L43" s="1">
        <f>IF(Interconnector_Flow!L43&gt;0, 0, -Interconnector_Flow!L43)</f>
        <v>0</v>
      </c>
      <c r="M43" s="1">
        <f>IF(Interconnector_Flow!M43&gt;0, 0, -Interconnector_Flow!M43)</f>
        <v>0</v>
      </c>
      <c r="N43" s="1">
        <f>IF(Interconnector_Flow!N43&gt;0, 0, -Interconnector_Flow!N43)</f>
        <v>274804</v>
      </c>
      <c r="O43" s="1">
        <f>IF(Interconnector_Flow!O43&gt;0, 0, -Interconnector_Flow!O43)</f>
        <v>2091218</v>
      </c>
      <c r="P43" s="1">
        <f>IF(Interconnector_Flow!P43&gt;0, 0, -Interconnector_Flow!P43)</f>
        <v>0</v>
      </c>
      <c r="Q43" s="1">
        <f>IF(Interconnector_Flow!Q43&gt;0, 0, -Interconnector_Flow!Q43)</f>
        <v>218559</v>
      </c>
      <c r="R43" s="1">
        <f>IF(Interconnector_Flow!R43&gt;0, 0, -Interconnector_Flow!R43)</f>
        <v>1064007</v>
      </c>
      <c r="S43" s="1">
        <f>IF(Interconnector_Flow!S43&gt;0, 0, -Interconnector_Flow!S43)</f>
        <v>312158</v>
      </c>
      <c r="T43" s="1">
        <f>IF(Interconnector_Flow!T43&gt;0, 0, -Interconnector_Flow!T43)</f>
        <v>0</v>
      </c>
      <c r="U43" s="1">
        <f>IF(Interconnector_Flow!U43&gt;0, 0, -Interconnector_Flow!U43)</f>
        <v>792742</v>
      </c>
      <c r="V43" s="1">
        <f>IF(Interconnector_Flow!V43&gt;0, 0, -Interconnector_Flow!V43)</f>
        <v>9781</v>
      </c>
      <c r="W43" s="1">
        <f>IF(Interconnector_Flow!W43&gt;0, 0, -Interconnector_Flow!W43)</f>
        <v>1163914</v>
      </c>
      <c r="X43" s="1">
        <f>IF(Interconnector_Flow!X43&gt;0, 0, -Interconnector_Flow!X43)</f>
        <v>0</v>
      </c>
      <c r="Y43" s="1">
        <f>IF(Interconnector_Flow!Y43&gt;0, 0, -Interconnector_Flow!Y43)</f>
        <v>0</v>
      </c>
      <c r="Z43" s="1">
        <f>IF(Interconnector_Flow!Z43&gt;0, 0, -Interconnector_Flow!Z43)</f>
        <v>0</v>
      </c>
      <c r="AA43" s="1">
        <f>IF(Interconnector_Flow!AA43&gt;0, 0, -Interconnector_Flow!AA43)</f>
        <v>0</v>
      </c>
      <c r="AB43" s="1">
        <f>IF(Interconnector_Flow!AB43&gt;0, 0, -Interconnector_Flow!AB43)</f>
        <v>0</v>
      </c>
      <c r="AC43" s="1">
        <f>IF(Interconnector_Flow!AC43&gt;0, 0, -Interconnector_Flow!AC43)</f>
        <v>0</v>
      </c>
      <c r="AD43" s="1">
        <f>IF(Interconnector_Flow!AD43&gt;0, 0, -Interconnector_Flow!AD43)</f>
        <v>0</v>
      </c>
      <c r="AE43" s="1">
        <f>IF(Interconnector_Flow!AE43&gt;0, 0, -Interconnector_Flow!AE43)</f>
        <v>110952</v>
      </c>
      <c r="AF43" s="1">
        <f>IF(Interconnector_Flow!AF43&gt;0, 0, -Interconnector_Flow!AF43)</f>
        <v>1439367</v>
      </c>
      <c r="AG43" s="1">
        <f>IF(Interconnector_Flow!AG43&gt;0, 0, -Interconnector_Flow!AG43)</f>
        <v>0</v>
      </c>
      <c r="AH43" s="1">
        <f>IF(Interconnector_Flow!AH43&gt;0, 0, -Interconnector_Flow!AH43)</f>
        <v>0</v>
      </c>
      <c r="AI43" s="1">
        <f>IF(Interconnector_Flow!AI43&gt;0, 0, -Interconnector_Flow!AI43)</f>
        <v>0</v>
      </c>
      <c r="AJ43" s="1">
        <f>IF(Interconnector_Flow!AJ43&gt;0, 0, -Interconnector_Flow!AJ43)</f>
        <v>579361</v>
      </c>
      <c r="AK43" s="1">
        <f>IF(Interconnector_Flow!AK43&gt;0, 0, -Interconnector_Flow!AK43)</f>
        <v>400671</v>
      </c>
      <c r="AL43" s="1">
        <f>IF(Interconnector_Flow!AL43&gt;0, 0, -Interconnector_Flow!AL43)</f>
        <v>0</v>
      </c>
      <c r="AM43" s="1">
        <f>IF(Interconnector_Flow!AM43&gt;0, 0, -Interconnector_Flow!AM43)</f>
        <v>380825</v>
      </c>
      <c r="AN43" s="1">
        <f>IF(Interconnector_Flow!AN43&gt;0, 0, -Interconnector_Flow!AN43)</f>
        <v>0</v>
      </c>
      <c r="AO43" s="1">
        <f>IF(Interconnector_Flow!AO43&gt;0, 0, -Interconnector_Flow!AO43)</f>
        <v>0</v>
      </c>
      <c r="AP43" s="1">
        <f>IF(Interconnector_Flow!AP43&gt;0, 0, -Interconnector_Flow!AP43)</f>
        <v>480772</v>
      </c>
      <c r="AQ43" s="1">
        <f>IF(Interconnector_Flow!AQ43&gt;0, 0, -Interconnector_Flow!AQ43)</f>
        <v>0</v>
      </c>
      <c r="AR43" s="1">
        <f>IF(Interconnector_Flow!AR43&gt;0, 0, -Interconnector_Flow!AR43)</f>
        <v>0</v>
      </c>
      <c r="AS43" s="1">
        <f>IF(Interconnector_Flow!AS43&gt;0, 0, -Interconnector_Flow!AS43)</f>
        <v>0</v>
      </c>
      <c r="AT43" s="1">
        <f>IF(Interconnector_Flow!AT43&gt;0, 0, -Interconnector_Flow!AT43)</f>
        <v>0</v>
      </c>
    </row>
    <row r="44" spans="1:46" ht="15.75" customHeight="1">
      <c r="A44" s="2">
        <v>43647</v>
      </c>
      <c r="B44" s="1">
        <f>IF(Interconnector_Flow!B44&gt;0, 0, -Interconnector_Flow!B44)</f>
        <v>980601</v>
      </c>
      <c r="C44" s="1">
        <f>IF(Interconnector_Flow!C44&gt;0, 0, -Interconnector_Flow!C44)</f>
        <v>472038</v>
      </c>
      <c r="D44" s="1">
        <f>IF(Interconnector_Flow!D44&gt;0, 0, -Interconnector_Flow!D44)</f>
        <v>360971</v>
      </c>
      <c r="E44" s="1">
        <f>IF(Interconnector_Flow!E44&gt;0, 0, -Interconnector_Flow!E44)</f>
        <v>0</v>
      </c>
      <c r="F44" s="1">
        <f>IF(Interconnector_Flow!F44&gt;0, 0, -Interconnector_Flow!F44)</f>
        <v>0</v>
      </c>
      <c r="G44" s="1">
        <f>IF(Interconnector_Flow!G44&gt;0, 0, -Interconnector_Flow!G44)</f>
        <v>0</v>
      </c>
      <c r="H44" s="1">
        <f>IF(Interconnector_Flow!H44&gt;0, 0, -Interconnector_Flow!H44)</f>
        <v>565537</v>
      </c>
      <c r="I44" s="1">
        <f>IF(Interconnector_Flow!I44&gt;0, 0, -Interconnector_Flow!I44)</f>
        <v>465244</v>
      </c>
      <c r="J44" s="1">
        <f>IF(Interconnector_Flow!J44&gt;0, 0, -Interconnector_Flow!J44)</f>
        <v>0</v>
      </c>
      <c r="K44" s="1">
        <f>IF(Interconnector_Flow!K44&gt;0, 0, -Interconnector_Flow!K44)</f>
        <v>0</v>
      </c>
      <c r="L44" s="1">
        <f>IF(Interconnector_Flow!L44&gt;0, 0, -Interconnector_Flow!L44)</f>
        <v>0</v>
      </c>
      <c r="M44" s="1">
        <f>IF(Interconnector_Flow!M44&gt;0, 0, -Interconnector_Flow!M44)</f>
        <v>0</v>
      </c>
      <c r="N44" s="1">
        <f>IF(Interconnector_Flow!N44&gt;0, 0, -Interconnector_Flow!N44)</f>
        <v>155441</v>
      </c>
      <c r="O44" s="1">
        <f>IF(Interconnector_Flow!O44&gt;0, 0, -Interconnector_Flow!O44)</f>
        <v>1621087</v>
      </c>
      <c r="P44" s="1">
        <f>IF(Interconnector_Flow!P44&gt;0, 0, -Interconnector_Flow!P44)</f>
        <v>38759</v>
      </c>
      <c r="Q44" s="1">
        <f>IF(Interconnector_Flow!Q44&gt;0, 0, -Interconnector_Flow!Q44)</f>
        <v>200833</v>
      </c>
      <c r="R44" s="1">
        <f>IF(Interconnector_Flow!R44&gt;0, 0, -Interconnector_Flow!R44)</f>
        <v>761685</v>
      </c>
      <c r="S44" s="1">
        <f>IF(Interconnector_Flow!S44&gt;0, 0, -Interconnector_Flow!S44)</f>
        <v>317156</v>
      </c>
      <c r="T44" s="1">
        <f>IF(Interconnector_Flow!T44&gt;0, 0, -Interconnector_Flow!T44)</f>
        <v>0</v>
      </c>
      <c r="U44" s="1">
        <f>IF(Interconnector_Flow!U44&gt;0, 0, -Interconnector_Flow!U44)</f>
        <v>769155</v>
      </c>
      <c r="V44" s="1">
        <f>IF(Interconnector_Flow!V44&gt;0, 0, -Interconnector_Flow!V44)</f>
        <v>54951</v>
      </c>
      <c r="W44" s="1">
        <f>IF(Interconnector_Flow!W44&gt;0, 0, -Interconnector_Flow!W44)</f>
        <v>1674277</v>
      </c>
      <c r="X44" s="1">
        <f>IF(Interconnector_Flow!X44&gt;0, 0, -Interconnector_Flow!X44)</f>
        <v>0</v>
      </c>
      <c r="Y44" s="1">
        <f>IF(Interconnector_Flow!Y44&gt;0, 0, -Interconnector_Flow!Y44)</f>
        <v>0</v>
      </c>
      <c r="Z44" s="1">
        <f>IF(Interconnector_Flow!Z44&gt;0, 0, -Interconnector_Flow!Z44)</f>
        <v>0</v>
      </c>
      <c r="AA44" s="1">
        <f>IF(Interconnector_Flow!AA44&gt;0, 0, -Interconnector_Flow!AA44)</f>
        <v>0</v>
      </c>
      <c r="AB44" s="1">
        <f>IF(Interconnector_Flow!AB44&gt;0, 0, -Interconnector_Flow!AB44)</f>
        <v>0</v>
      </c>
      <c r="AC44" s="1">
        <f>IF(Interconnector_Flow!AC44&gt;0, 0, -Interconnector_Flow!AC44)</f>
        <v>63290</v>
      </c>
      <c r="AD44" s="1">
        <f>IF(Interconnector_Flow!AD44&gt;0, 0, -Interconnector_Flow!AD44)</f>
        <v>0</v>
      </c>
      <c r="AE44" s="1">
        <f>IF(Interconnector_Flow!AE44&gt;0, 0, -Interconnector_Flow!AE44)</f>
        <v>112797</v>
      </c>
      <c r="AF44" s="1">
        <f>IF(Interconnector_Flow!AF44&gt;0, 0, -Interconnector_Flow!AF44)</f>
        <v>1622542</v>
      </c>
      <c r="AG44" s="1">
        <f>IF(Interconnector_Flow!AG44&gt;0, 0, -Interconnector_Flow!AG44)</f>
        <v>147860</v>
      </c>
      <c r="AH44" s="1">
        <f>IF(Interconnector_Flow!AH44&gt;0, 0, -Interconnector_Flow!AH44)</f>
        <v>0</v>
      </c>
      <c r="AI44" s="1">
        <f>IF(Interconnector_Flow!AI44&gt;0, 0, -Interconnector_Flow!AI44)</f>
        <v>0</v>
      </c>
      <c r="AJ44" s="1">
        <f>IF(Interconnector_Flow!AJ44&gt;0, 0, -Interconnector_Flow!AJ44)</f>
        <v>593094</v>
      </c>
      <c r="AK44" s="1">
        <f>IF(Interconnector_Flow!AK44&gt;0, 0, -Interconnector_Flow!AK44)</f>
        <v>0</v>
      </c>
      <c r="AL44" s="1">
        <f>IF(Interconnector_Flow!AL44&gt;0, 0, -Interconnector_Flow!AL44)</f>
        <v>0</v>
      </c>
      <c r="AM44" s="1">
        <f>IF(Interconnector_Flow!AM44&gt;0, 0, -Interconnector_Flow!AM44)</f>
        <v>299882</v>
      </c>
      <c r="AN44" s="1">
        <f>IF(Interconnector_Flow!AN44&gt;0, 0, -Interconnector_Flow!AN44)</f>
        <v>0</v>
      </c>
      <c r="AO44" s="1">
        <f>IF(Interconnector_Flow!AO44&gt;0, 0, -Interconnector_Flow!AO44)</f>
        <v>0</v>
      </c>
      <c r="AP44" s="1">
        <f>IF(Interconnector_Flow!AP44&gt;0, 0, -Interconnector_Flow!AP44)</f>
        <v>0</v>
      </c>
      <c r="AQ44" s="1">
        <f>IF(Interconnector_Flow!AQ44&gt;0, 0, -Interconnector_Flow!AQ44)</f>
        <v>0</v>
      </c>
      <c r="AR44" s="1">
        <f>IF(Interconnector_Flow!AR44&gt;0, 0, -Interconnector_Flow!AR44)</f>
        <v>457978</v>
      </c>
      <c r="AS44" s="1">
        <f>IF(Interconnector_Flow!AS44&gt;0, 0, -Interconnector_Flow!AS44)</f>
        <v>0</v>
      </c>
      <c r="AT44" s="1">
        <f>IF(Interconnector_Flow!AT44&gt;0, 0, -Interconnector_Flow!AT44)</f>
        <v>0</v>
      </c>
    </row>
    <row r="45" spans="1:46" ht="15.75" customHeight="1">
      <c r="A45" s="2">
        <v>43678</v>
      </c>
      <c r="B45" s="1">
        <f>IF(Interconnector_Flow!B45&gt;0, 0, -Interconnector_Flow!B45)</f>
        <v>911524</v>
      </c>
      <c r="C45" s="1">
        <f>IF(Interconnector_Flow!C45&gt;0, 0, -Interconnector_Flow!C45)</f>
        <v>321134</v>
      </c>
      <c r="D45" s="1">
        <f>IF(Interconnector_Flow!D45&gt;0, 0, -Interconnector_Flow!D45)</f>
        <v>452763</v>
      </c>
      <c r="E45" s="1">
        <f>IF(Interconnector_Flow!E45&gt;0, 0, -Interconnector_Flow!E45)</f>
        <v>0</v>
      </c>
      <c r="F45" s="1">
        <f>IF(Interconnector_Flow!F45&gt;0, 0, -Interconnector_Flow!F45)</f>
        <v>0</v>
      </c>
      <c r="G45" s="1">
        <f>IF(Interconnector_Flow!G45&gt;0, 0, -Interconnector_Flow!G45)</f>
        <v>0</v>
      </c>
      <c r="H45" s="1">
        <f>IF(Interconnector_Flow!H45&gt;0, 0, -Interconnector_Flow!H45)</f>
        <v>547495</v>
      </c>
      <c r="I45" s="1">
        <f>IF(Interconnector_Flow!I45&gt;0, 0, -Interconnector_Flow!I45)</f>
        <v>308737</v>
      </c>
      <c r="J45" s="1">
        <f>IF(Interconnector_Flow!J45&gt;0, 0, -Interconnector_Flow!J45)</f>
        <v>0</v>
      </c>
      <c r="K45" s="1">
        <f>IF(Interconnector_Flow!K45&gt;0, 0, -Interconnector_Flow!K45)</f>
        <v>0</v>
      </c>
      <c r="L45" s="1">
        <f>IF(Interconnector_Flow!L45&gt;0, 0, -Interconnector_Flow!L45)</f>
        <v>0</v>
      </c>
      <c r="M45" s="1">
        <f>IF(Interconnector_Flow!M45&gt;0, 0, -Interconnector_Flow!M45)</f>
        <v>0</v>
      </c>
      <c r="N45" s="1">
        <f>IF(Interconnector_Flow!N45&gt;0, 0, -Interconnector_Flow!N45)</f>
        <v>0</v>
      </c>
      <c r="O45" s="1">
        <f>IF(Interconnector_Flow!O45&gt;0, 0, -Interconnector_Flow!O45)</f>
        <v>2174306</v>
      </c>
      <c r="P45" s="1">
        <f>IF(Interconnector_Flow!P45&gt;0, 0, -Interconnector_Flow!P45)</f>
        <v>425927</v>
      </c>
      <c r="Q45" s="1">
        <f>IF(Interconnector_Flow!Q45&gt;0, 0, -Interconnector_Flow!Q45)</f>
        <v>0</v>
      </c>
      <c r="R45" s="1">
        <f>IF(Interconnector_Flow!R45&gt;0, 0, -Interconnector_Flow!R45)</f>
        <v>310500</v>
      </c>
      <c r="S45" s="1">
        <f>IF(Interconnector_Flow!S45&gt;0, 0, -Interconnector_Flow!S45)</f>
        <v>306074</v>
      </c>
      <c r="T45" s="1">
        <f>IF(Interconnector_Flow!T45&gt;0, 0, -Interconnector_Flow!T45)</f>
        <v>588586</v>
      </c>
      <c r="U45" s="1">
        <f>IF(Interconnector_Flow!U45&gt;0, 0, -Interconnector_Flow!U45)</f>
        <v>966430</v>
      </c>
      <c r="V45" s="1">
        <f>IF(Interconnector_Flow!V45&gt;0, 0, -Interconnector_Flow!V45)</f>
        <v>32035</v>
      </c>
      <c r="W45" s="1">
        <f>IF(Interconnector_Flow!W45&gt;0, 0, -Interconnector_Flow!W45)</f>
        <v>1514588</v>
      </c>
      <c r="X45" s="1">
        <f>IF(Interconnector_Flow!X45&gt;0, 0, -Interconnector_Flow!X45)</f>
        <v>0</v>
      </c>
      <c r="Y45" s="1">
        <f>IF(Interconnector_Flow!Y45&gt;0, 0, -Interconnector_Flow!Y45)</f>
        <v>0</v>
      </c>
      <c r="Z45" s="1">
        <f>IF(Interconnector_Flow!Z45&gt;0, 0, -Interconnector_Flow!Z45)</f>
        <v>0</v>
      </c>
      <c r="AA45" s="1">
        <f>IF(Interconnector_Flow!AA45&gt;0, 0, -Interconnector_Flow!AA45)</f>
        <v>0</v>
      </c>
      <c r="AB45" s="1">
        <f>IF(Interconnector_Flow!AB45&gt;0, 0, -Interconnector_Flow!AB45)</f>
        <v>0</v>
      </c>
      <c r="AC45" s="1">
        <f>IF(Interconnector_Flow!AC45&gt;0, 0, -Interconnector_Flow!AC45)</f>
        <v>41468</v>
      </c>
      <c r="AD45" s="1">
        <f>IF(Interconnector_Flow!AD45&gt;0, 0, -Interconnector_Flow!AD45)</f>
        <v>0</v>
      </c>
      <c r="AE45" s="1">
        <f>IF(Interconnector_Flow!AE45&gt;0, 0, -Interconnector_Flow!AE45)</f>
        <v>76523</v>
      </c>
      <c r="AF45" s="1">
        <f>IF(Interconnector_Flow!AF45&gt;0, 0, -Interconnector_Flow!AF45)</f>
        <v>1027063</v>
      </c>
      <c r="AG45" s="1">
        <f>IF(Interconnector_Flow!AG45&gt;0, 0, -Interconnector_Flow!AG45)</f>
        <v>98404</v>
      </c>
      <c r="AH45" s="1">
        <f>IF(Interconnector_Flow!AH45&gt;0, 0, -Interconnector_Flow!AH45)</f>
        <v>0</v>
      </c>
      <c r="AI45" s="1">
        <f>IF(Interconnector_Flow!AI45&gt;0, 0, -Interconnector_Flow!AI45)</f>
        <v>0</v>
      </c>
      <c r="AJ45" s="1">
        <f>IF(Interconnector_Flow!AJ45&gt;0, 0, -Interconnector_Flow!AJ45)</f>
        <v>1086752</v>
      </c>
      <c r="AK45" s="1">
        <f>IF(Interconnector_Flow!AK45&gt;0, 0, -Interconnector_Flow!AK45)</f>
        <v>0</v>
      </c>
      <c r="AL45" s="1">
        <f>IF(Interconnector_Flow!AL45&gt;0, 0, -Interconnector_Flow!AL45)</f>
        <v>0</v>
      </c>
      <c r="AM45" s="1">
        <f>IF(Interconnector_Flow!AM45&gt;0, 0, -Interconnector_Flow!AM45)</f>
        <v>86075</v>
      </c>
      <c r="AN45" s="1">
        <f>IF(Interconnector_Flow!AN45&gt;0, 0, -Interconnector_Flow!AN45)</f>
        <v>0</v>
      </c>
      <c r="AO45" s="1">
        <f>IF(Interconnector_Flow!AO45&gt;0, 0, -Interconnector_Flow!AO45)</f>
        <v>0</v>
      </c>
      <c r="AP45" s="1">
        <f>IF(Interconnector_Flow!AP45&gt;0, 0, -Interconnector_Flow!AP45)</f>
        <v>0</v>
      </c>
      <c r="AQ45" s="1">
        <f>IF(Interconnector_Flow!AQ45&gt;0, 0, -Interconnector_Flow!AQ45)</f>
        <v>0</v>
      </c>
      <c r="AR45" s="1">
        <f>IF(Interconnector_Flow!AR45&gt;0, 0, -Interconnector_Flow!AR45)</f>
        <v>917537</v>
      </c>
      <c r="AS45" s="1">
        <f>IF(Interconnector_Flow!AS45&gt;0, 0, -Interconnector_Flow!AS45)</f>
        <v>0</v>
      </c>
      <c r="AT45" s="1">
        <f>IF(Interconnector_Flow!AT45&gt;0, 0, -Interconnector_Flow!AT45)</f>
        <v>6133</v>
      </c>
    </row>
    <row r="46" spans="1:46" ht="15.75" customHeight="1">
      <c r="A46" s="2">
        <v>43709</v>
      </c>
      <c r="B46" s="1">
        <f>IF(Interconnector_Flow!B46&gt;0, 0, -Interconnector_Flow!B46)</f>
        <v>773724</v>
      </c>
      <c r="C46" s="1">
        <f>IF(Interconnector_Flow!C46&gt;0, 0, -Interconnector_Flow!C46)</f>
        <v>243844</v>
      </c>
      <c r="D46" s="1">
        <f>IF(Interconnector_Flow!D46&gt;0, 0, -Interconnector_Flow!D46)</f>
        <v>404796</v>
      </c>
      <c r="E46" s="1">
        <f>IF(Interconnector_Flow!E46&gt;0, 0, -Interconnector_Flow!E46)</f>
        <v>0</v>
      </c>
      <c r="F46" s="1">
        <f>IF(Interconnector_Flow!F46&gt;0, 0, -Interconnector_Flow!F46)</f>
        <v>0</v>
      </c>
      <c r="G46" s="1">
        <f>IF(Interconnector_Flow!G46&gt;0, 0, -Interconnector_Flow!G46)</f>
        <v>0</v>
      </c>
      <c r="H46" s="1">
        <f>IF(Interconnector_Flow!H46&gt;0, 0, -Interconnector_Flow!H46)</f>
        <v>911758</v>
      </c>
      <c r="I46" s="1">
        <f>IF(Interconnector_Flow!I46&gt;0, 0, -Interconnector_Flow!I46)</f>
        <v>0</v>
      </c>
      <c r="J46" s="1">
        <f>IF(Interconnector_Flow!J46&gt;0, 0, -Interconnector_Flow!J46)</f>
        <v>0</v>
      </c>
      <c r="K46" s="1">
        <f>IF(Interconnector_Flow!K46&gt;0, 0, -Interconnector_Flow!K46)</f>
        <v>0</v>
      </c>
      <c r="L46" s="1">
        <f>IF(Interconnector_Flow!L46&gt;0, 0, -Interconnector_Flow!L46)</f>
        <v>0</v>
      </c>
      <c r="M46" s="1">
        <f>IF(Interconnector_Flow!M46&gt;0, 0, -Interconnector_Flow!M46)</f>
        <v>0</v>
      </c>
      <c r="N46" s="1">
        <f>IF(Interconnector_Flow!N46&gt;0, 0, -Interconnector_Flow!N46)</f>
        <v>0</v>
      </c>
      <c r="O46" s="1">
        <f>IF(Interconnector_Flow!O46&gt;0, 0, -Interconnector_Flow!O46)</f>
        <v>1669994</v>
      </c>
      <c r="P46" s="1">
        <f>IF(Interconnector_Flow!P46&gt;0, 0, -Interconnector_Flow!P46)</f>
        <v>390964</v>
      </c>
      <c r="Q46" s="1">
        <f>IF(Interconnector_Flow!Q46&gt;0, 0, -Interconnector_Flow!Q46)</f>
        <v>52934</v>
      </c>
      <c r="R46" s="1">
        <f>IF(Interconnector_Flow!R46&gt;0, 0, -Interconnector_Flow!R46)</f>
        <v>0</v>
      </c>
      <c r="S46" s="1">
        <f>IF(Interconnector_Flow!S46&gt;0, 0, -Interconnector_Flow!S46)</f>
        <v>546292</v>
      </c>
      <c r="T46" s="1">
        <f>IF(Interconnector_Flow!T46&gt;0, 0, -Interconnector_Flow!T46)</f>
        <v>171515</v>
      </c>
      <c r="U46" s="1">
        <f>IF(Interconnector_Flow!U46&gt;0, 0, -Interconnector_Flow!U46)</f>
        <v>792444</v>
      </c>
      <c r="V46" s="1">
        <f>IF(Interconnector_Flow!V46&gt;0, 0, -Interconnector_Flow!V46)</f>
        <v>27401</v>
      </c>
      <c r="W46" s="1">
        <f>IF(Interconnector_Flow!W46&gt;0, 0, -Interconnector_Flow!W46)</f>
        <v>1568964</v>
      </c>
      <c r="X46" s="1">
        <f>IF(Interconnector_Flow!X46&gt;0, 0, -Interconnector_Flow!X46)</f>
        <v>0</v>
      </c>
      <c r="Y46" s="1">
        <f>IF(Interconnector_Flow!Y46&gt;0, 0, -Interconnector_Flow!Y46)</f>
        <v>0</v>
      </c>
      <c r="Z46" s="1">
        <f>IF(Interconnector_Flow!Z46&gt;0, 0, -Interconnector_Flow!Z46)</f>
        <v>0</v>
      </c>
      <c r="AA46" s="1">
        <f>IF(Interconnector_Flow!AA46&gt;0, 0, -Interconnector_Flow!AA46)</f>
        <v>301111</v>
      </c>
      <c r="AB46" s="1">
        <f>IF(Interconnector_Flow!AB46&gt;0, 0, -Interconnector_Flow!AB46)</f>
        <v>0</v>
      </c>
      <c r="AC46" s="1">
        <f>IF(Interconnector_Flow!AC46&gt;0, 0, -Interconnector_Flow!AC46)</f>
        <v>12538</v>
      </c>
      <c r="AD46" s="1">
        <f>IF(Interconnector_Flow!AD46&gt;0, 0, -Interconnector_Flow!AD46)</f>
        <v>0</v>
      </c>
      <c r="AE46" s="1">
        <f>IF(Interconnector_Flow!AE46&gt;0, 0, -Interconnector_Flow!AE46)</f>
        <v>92727</v>
      </c>
      <c r="AF46" s="1">
        <f>IF(Interconnector_Flow!AF46&gt;0, 0, -Interconnector_Flow!AF46)</f>
        <v>1239416</v>
      </c>
      <c r="AG46" s="1">
        <f>IF(Interconnector_Flow!AG46&gt;0, 0, -Interconnector_Flow!AG46)</f>
        <v>105019</v>
      </c>
      <c r="AH46" s="1">
        <f>IF(Interconnector_Flow!AH46&gt;0, 0, -Interconnector_Flow!AH46)</f>
        <v>0</v>
      </c>
      <c r="AI46" s="1">
        <f>IF(Interconnector_Flow!AI46&gt;0, 0, -Interconnector_Flow!AI46)</f>
        <v>0</v>
      </c>
      <c r="AJ46" s="1">
        <f>IF(Interconnector_Flow!AJ46&gt;0, 0, -Interconnector_Flow!AJ46)</f>
        <v>533595</v>
      </c>
      <c r="AK46" s="1">
        <f>IF(Interconnector_Flow!AK46&gt;0, 0, -Interconnector_Flow!AK46)</f>
        <v>0</v>
      </c>
      <c r="AL46" s="1">
        <f>IF(Interconnector_Flow!AL46&gt;0, 0, -Interconnector_Flow!AL46)</f>
        <v>41442</v>
      </c>
      <c r="AM46" s="1">
        <f>IF(Interconnector_Flow!AM46&gt;0, 0, -Interconnector_Flow!AM46)</f>
        <v>283535</v>
      </c>
      <c r="AN46" s="1">
        <f>IF(Interconnector_Flow!AN46&gt;0, 0, -Interconnector_Flow!AN46)</f>
        <v>0</v>
      </c>
      <c r="AO46" s="1">
        <f>IF(Interconnector_Flow!AO46&gt;0, 0, -Interconnector_Flow!AO46)</f>
        <v>0</v>
      </c>
      <c r="AP46" s="1">
        <f>IF(Interconnector_Flow!AP46&gt;0, 0, -Interconnector_Flow!AP46)</f>
        <v>0</v>
      </c>
      <c r="AQ46" s="1">
        <f>IF(Interconnector_Flow!AQ46&gt;0, 0, -Interconnector_Flow!AQ46)</f>
        <v>14730</v>
      </c>
      <c r="AR46" s="1">
        <f>IF(Interconnector_Flow!AR46&gt;0, 0, -Interconnector_Flow!AR46)</f>
        <v>685616</v>
      </c>
      <c r="AS46" s="1">
        <f>IF(Interconnector_Flow!AS46&gt;0, 0, -Interconnector_Flow!AS46)</f>
        <v>0</v>
      </c>
      <c r="AT46" s="1">
        <f>IF(Interconnector_Flow!AT46&gt;0, 0, -Interconnector_Flow!AT46)</f>
        <v>0</v>
      </c>
    </row>
    <row r="47" spans="1:46" ht="15.75" customHeight="1">
      <c r="A47" s="2">
        <v>43739</v>
      </c>
      <c r="B47" s="1">
        <f>IF(Interconnector_Flow!B47&gt;0, 0, -Interconnector_Flow!B47)</f>
        <v>575859</v>
      </c>
      <c r="C47" s="1">
        <f>IF(Interconnector_Flow!C47&gt;0, 0, -Interconnector_Flow!C47)</f>
        <v>361195.5</v>
      </c>
      <c r="D47" s="1">
        <f>IF(Interconnector_Flow!D47&gt;0, 0, -Interconnector_Flow!D47)</f>
        <v>339919</v>
      </c>
      <c r="E47" s="1">
        <f>IF(Interconnector_Flow!E47&gt;0, 0, -Interconnector_Flow!E47)</f>
        <v>61107</v>
      </c>
      <c r="F47" s="1">
        <f>IF(Interconnector_Flow!F47&gt;0, 0, -Interconnector_Flow!F47)</f>
        <v>0</v>
      </c>
      <c r="G47" s="1">
        <f>IF(Interconnector_Flow!G47&gt;0, 0, -Interconnector_Flow!G47)</f>
        <v>0</v>
      </c>
      <c r="H47" s="1">
        <f>IF(Interconnector_Flow!H47&gt;0, 0, -Interconnector_Flow!H47)</f>
        <v>1296722.5</v>
      </c>
      <c r="I47" s="1">
        <f>IF(Interconnector_Flow!I47&gt;0, 0, -Interconnector_Flow!I47)</f>
        <v>0</v>
      </c>
      <c r="J47" s="1">
        <f>IF(Interconnector_Flow!J47&gt;0, 0, -Interconnector_Flow!J47)</f>
        <v>0</v>
      </c>
      <c r="K47" s="1">
        <f>IF(Interconnector_Flow!K47&gt;0, 0, -Interconnector_Flow!K47)</f>
        <v>63909</v>
      </c>
      <c r="L47" s="1">
        <f>IF(Interconnector_Flow!L47&gt;0, 0, -Interconnector_Flow!L47)</f>
        <v>0</v>
      </c>
      <c r="M47" s="1">
        <f>IF(Interconnector_Flow!M47&gt;0, 0, -Interconnector_Flow!M47)</f>
        <v>0</v>
      </c>
      <c r="N47" s="1">
        <f>IF(Interconnector_Flow!N47&gt;0, 0, -Interconnector_Flow!N47)</f>
        <v>0</v>
      </c>
      <c r="O47" s="1">
        <f>IF(Interconnector_Flow!O47&gt;0, 0, -Interconnector_Flow!O47)</f>
        <v>1001309</v>
      </c>
      <c r="P47" s="1">
        <f>IF(Interconnector_Flow!P47&gt;0, 0, -Interconnector_Flow!P47)</f>
        <v>0</v>
      </c>
      <c r="Q47" s="1">
        <f>IF(Interconnector_Flow!Q47&gt;0, 0, -Interconnector_Flow!Q47)</f>
        <v>0</v>
      </c>
      <c r="R47" s="1">
        <f>IF(Interconnector_Flow!R47&gt;0, 0, -Interconnector_Flow!R47)</f>
        <v>0</v>
      </c>
      <c r="S47" s="1">
        <f>IF(Interconnector_Flow!S47&gt;0, 0, -Interconnector_Flow!S47)</f>
        <v>99711</v>
      </c>
      <c r="T47" s="1">
        <f>IF(Interconnector_Flow!T47&gt;0, 0, -Interconnector_Flow!T47)</f>
        <v>531364</v>
      </c>
      <c r="U47" s="1">
        <f>IF(Interconnector_Flow!U47&gt;0, 0, -Interconnector_Flow!U47)</f>
        <v>973356</v>
      </c>
      <c r="V47" s="1">
        <f>IF(Interconnector_Flow!V47&gt;0, 0, -Interconnector_Flow!V47)</f>
        <v>7708</v>
      </c>
      <c r="W47" s="1">
        <f>IF(Interconnector_Flow!W47&gt;0, 0, -Interconnector_Flow!W47)</f>
        <v>1428500.5</v>
      </c>
      <c r="X47" s="1">
        <f>IF(Interconnector_Flow!X47&gt;0, 0, -Interconnector_Flow!X47)</f>
        <v>0</v>
      </c>
      <c r="Y47" s="1">
        <f>IF(Interconnector_Flow!Y47&gt;0, 0, -Interconnector_Flow!Y47)</f>
        <v>0</v>
      </c>
      <c r="Z47" s="1">
        <f>IF(Interconnector_Flow!Z47&gt;0, 0, -Interconnector_Flow!Z47)</f>
        <v>0</v>
      </c>
      <c r="AA47" s="1">
        <f>IF(Interconnector_Flow!AA47&gt;0, 0, -Interconnector_Flow!AA47)</f>
        <v>156691.5</v>
      </c>
      <c r="AB47" s="1">
        <f>IF(Interconnector_Flow!AB47&gt;0, 0, -Interconnector_Flow!AB47)</f>
        <v>0</v>
      </c>
      <c r="AC47" s="1">
        <f>IF(Interconnector_Flow!AC47&gt;0, 0, -Interconnector_Flow!AC47)</f>
        <v>0</v>
      </c>
      <c r="AD47" s="1">
        <f>IF(Interconnector_Flow!AD47&gt;0, 0, -Interconnector_Flow!AD47)</f>
        <v>0</v>
      </c>
      <c r="AE47" s="1">
        <f>IF(Interconnector_Flow!AE47&gt;0, 0, -Interconnector_Flow!AE47)</f>
        <v>115124.5</v>
      </c>
      <c r="AF47" s="1">
        <f>IF(Interconnector_Flow!AF47&gt;0, 0, -Interconnector_Flow!AF47)</f>
        <v>1235474</v>
      </c>
      <c r="AG47" s="1">
        <f>IF(Interconnector_Flow!AG47&gt;0, 0, -Interconnector_Flow!AG47)</f>
        <v>65456.5</v>
      </c>
      <c r="AH47" s="1">
        <f>IF(Interconnector_Flow!AH47&gt;0, 0, -Interconnector_Flow!AH47)</f>
        <v>0</v>
      </c>
      <c r="AI47" s="1">
        <f>IF(Interconnector_Flow!AI47&gt;0, 0, -Interconnector_Flow!AI47)</f>
        <v>0</v>
      </c>
      <c r="AJ47" s="1">
        <f>IF(Interconnector_Flow!AJ47&gt;0, 0, -Interconnector_Flow!AJ47)</f>
        <v>0</v>
      </c>
      <c r="AK47" s="1">
        <f>IF(Interconnector_Flow!AK47&gt;0, 0, -Interconnector_Flow!AK47)</f>
        <v>170582</v>
      </c>
      <c r="AL47" s="1">
        <f>IF(Interconnector_Flow!AL47&gt;0, 0, -Interconnector_Flow!AL47)</f>
        <v>0</v>
      </c>
      <c r="AM47" s="1">
        <f>IF(Interconnector_Flow!AM47&gt;0, 0, -Interconnector_Flow!AM47)</f>
        <v>0</v>
      </c>
      <c r="AN47" s="1">
        <f>IF(Interconnector_Flow!AN47&gt;0, 0, -Interconnector_Flow!AN47)</f>
        <v>0</v>
      </c>
      <c r="AO47" s="1">
        <f>IF(Interconnector_Flow!AO47&gt;0, 0, -Interconnector_Flow!AO47)</f>
        <v>19806</v>
      </c>
      <c r="AP47" s="1">
        <f>IF(Interconnector_Flow!AP47&gt;0, 0, -Interconnector_Flow!AP47)</f>
        <v>33238</v>
      </c>
      <c r="AQ47" s="1">
        <f>IF(Interconnector_Flow!AQ47&gt;0, 0, -Interconnector_Flow!AQ47)</f>
        <v>43569.5</v>
      </c>
      <c r="AR47" s="1">
        <f>IF(Interconnector_Flow!AR47&gt;0, 0, -Interconnector_Flow!AR47)</f>
        <v>0</v>
      </c>
      <c r="AS47" s="1">
        <f>IF(Interconnector_Flow!AS47&gt;0, 0, -Interconnector_Flow!AS47)</f>
        <v>0</v>
      </c>
      <c r="AT47" s="1">
        <f>IF(Interconnector_Flow!AT47&gt;0, 0, -Interconnector_Flow!AT47)</f>
        <v>11092</v>
      </c>
    </row>
    <row r="48" spans="1:46" ht="15.75" customHeight="1">
      <c r="A48" s="2">
        <v>43770</v>
      </c>
      <c r="B48" s="1">
        <f>IF(Interconnector_Flow!B48&gt;0, 0, -Interconnector_Flow!B48)</f>
        <v>903909</v>
      </c>
      <c r="C48" s="1">
        <f>IF(Interconnector_Flow!C48&gt;0, 0, -Interconnector_Flow!C48)</f>
        <v>566955</v>
      </c>
      <c r="D48" s="1">
        <f>IF(Interconnector_Flow!D48&gt;0, 0, -Interconnector_Flow!D48)</f>
        <v>512456</v>
      </c>
      <c r="E48" s="1">
        <f>IF(Interconnector_Flow!E48&gt;0, 0, -Interconnector_Flow!E48)</f>
        <v>32951</v>
      </c>
      <c r="F48" s="1">
        <f>IF(Interconnector_Flow!F48&gt;0, 0, -Interconnector_Flow!F48)</f>
        <v>0</v>
      </c>
      <c r="G48" s="1">
        <f>IF(Interconnector_Flow!G48&gt;0, 0, -Interconnector_Flow!G48)</f>
        <v>0</v>
      </c>
      <c r="H48" s="1">
        <f>IF(Interconnector_Flow!H48&gt;0, 0, -Interconnector_Flow!H48)</f>
        <v>644932</v>
      </c>
      <c r="I48" s="1">
        <f>IF(Interconnector_Flow!I48&gt;0, 0, -Interconnector_Flow!I48)</f>
        <v>0</v>
      </c>
      <c r="J48" s="1">
        <f>IF(Interconnector_Flow!J48&gt;0, 0, -Interconnector_Flow!J48)</f>
        <v>0</v>
      </c>
      <c r="K48" s="1">
        <f>IF(Interconnector_Flow!K48&gt;0, 0, -Interconnector_Flow!K48)</f>
        <v>694179</v>
      </c>
      <c r="L48" s="1">
        <f>IF(Interconnector_Flow!L48&gt;0, 0, -Interconnector_Flow!L48)</f>
        <v>0</v>
      </c>
      <c r="M48" s="1">
        <f>IF(Interconnector_Flow!M48&gt;0, 0, -Interconnector_Flow!M48)</f>
        <v>0</v>
      </c>
      <c r="N48" s="1">
        <f>IF(Interconnector_Flow!N48&gt;0, 0, -Interconnector_Flow!N48)</f>
        <v>0</v>
      </c>
      <c r="O48" s="1">
        <f>IF(Interconnector_Flow!O48&gt;0, 0, -Interconnector_Flow!O48)</f>
        <v>341944</v>
      </c>
      <c r="P48" s="1">
        <f>IF(Interconnector_Flow!P48&gt;0, 0, -Interconnector_Flow!P48)</f>
        <v>0</v>
      </c>
      <c r="Q48" s="1">
        <f>IF(Interconnector_Flow!Q48&gt;0, 0, -Interconnector_Flow!Q48)</f>
        <v>0</v>
      </c>
      <c r="R48" s="1">
        <f>IF(Interconnector_Flow!R48&gt;0, 0, -Interconnector_Flow!R48)</f>
        <v>10797</v>
      </c>
      <c r="S48" s="1">
        <f>IF(Interconnector_Flow!S48&gt;0, 0, -Interconnector_Flow!S48)</f>
        <v>0</v>
      </c>
      <c r="T48" s="1">
        <f>IF(Interconnector_Flow!T48&gt;0, 0, -Interconnector_Flow!T48)</f>
        <v>454721</v>
      </c>
      <c r="U48" s="1">
        <f>IF(Interconnector_Flow!U48&gt;0, 0, -Interconnector_Flow!U48)</f>
        <v>0</v>
      </c>
      <c r="V48" s="1">
        <f>IF(Interconnector_Flow!V48&gt;0, 0, -Interconnector_Flow!V48)</f>
        <v>6318</v>
      </c>
      <c r="W48" s="1">
        <f>IF(Interconnector_Flow!W48&gt;0, 0, -Interconnector_Flow!W48)</f>
        <v>1440533</v>
      </c>
      <c r="X48" s="1">
        <f>IF(Interconnector_Flow!X48&gt;0, 0, -Interconnector_Flow!X48)</f>
        <v>0</v>
      </c>
      <c r="Y48" s="1">
        <f>IF(Interconnector_Flow!Y48&gt;0, 0, -Interconnector_Flow!Y48)</f>
        <v>0</v>
      </c>
      <c r="Z48" s="1">
        <f>IF(Interconnector_Flow!Z48&gt;0, 0, -Interconnector_Flow!Z48)</f>
        <v>533772</v>
      </c>
      <c r="AA48" s="1">
        <f>IF(Interconnector_Flow!AA48&gt;0, 0, -Interconnector_Flow!AA48)</f>
        <v>424478</v>
      </c>
      <c r="AB48" s="1">
        <f>IF(Interconnector_Flow!AB48&gt;0, 0, -Interconnector_Flow!AB48)</f>
        <v>0</v>
      </c>
      <c r="AC48" s="1">
        <f>IF(Interconnector_Flow!AC48&gt;0, 0, -Interconnector_Flow!AC48)</f>
        <v>0</v>
      </c>
      <c r="AD48" s="1">
        <f>IF(Interconnector_Flow!AD48&gt;0, 0, -Interconnector_Flow!AD48)</f>
        <v>0</v>
      </c>
      <c r="AE48" s="1">
        <f>IF(Interconnector_Flow!AE48&gt;0, 0, -Interconnector_Flow!AE48)</f>
        <v>73907</v>
      </c>
      <c r="AF48" s="1">
        <f>IF(Interconnector_Flow!AF48&gt;0, 0, -Interconnector_Flow!AF48)</f>
        <v>900151</v>
      </c>
      <c r="AG48" s="1">
        <f>IF(Interconnector_Flow!AG48&gt;0, 0, -Interconnector_Flow!AG48)</f>
        <v>62964</v>
      </c>
      <c r="AH48" s="1">
        <f>IF(Interconnector_Flow!AH48&gt;0, 0, -Interconnector_Flow!AH48)</f>
        <v>0</v>
      </c>
      <c r="AI48" s="1">
        <f>IF(Interconnector_Flow!AI48&gt;0, 0, -Interconnector_Flow!AI48)</f>
        <v>0</v>
      </c>
      <c r="AJ48" s="1">
        <f>IF(Interconnector_Flow!AJ48&gt;0, 0, -Interconnector_Flow!AJ48)</f>
        <v>0</v>
      </c>
      <c r="AK48" s="1">
        <f>IF(Interconnector_Flow!AK48&gt;0, 0, -Interconnector_Flow!AK48)</f>
        <v>901790</v>
      </c>
      <c r="AL48" s="1">
        <f>IF(Interconnector_Flow!AL48&gt;0, 0, -Interconnector_Flow!AL48)</f>
        <v>0</v>
      </c>
      <c r="AM48" s="1">
        <f>IF(Interconnector_Flow!AM48&gt;0, 0, -Interconnector_Flow!AM48)</f>
        <v>0</v>
      </c>
      <c r="AN48" s="1">
        <f>IF(Interconnector_Flow!AN48&gt;0, 0, -Interconnector_Flow!AN48)</f>
        <v>71514</v>
      </c>
      <c r="AO48" s="1">
        <f>IF(Interconnector_Flow!AO48&gt;0, 0, -Interconnector_Flow!AO48)</f>
        <v>64027</v>
      </c>
      <c r="AP48" s="1">
        <f>IF(Interconnector_Flow!AP48&gt;0, 0, -Interconnector_Flow!AP48)</f>
        <v>52078</v>
      </c>
      <c r="AQ48" s="1">
        <f>IF(Interconnector_Flow!AQ48&gt;0, 0, -Interconnector_Flow!AQ48)</f>
        <v>0</v>
      </c>
      <c r="AR48" s="1">
        <f>IF(Interconnector_Flow!AR48&gt;0, 0, -Interconnector_Flow!AR48)</f>
        <v>0</v>
      </c>
      <c r="AS48" s="1">
        <f>IF(Interconnector_Flow!AS48&gt;0, 0, -Interconnector_Flow!AS48)</f>
        <v>0</v>
      </c>
      <c r="AT48" s="1">
        <f>IF(Interconnector_Flow!AT48&gt;0, 0, -Interconnector_Flow!AT48)</f>
        <v>4229</v>
      </c>
    </row>
    <row r="49" spans="1:46" ht="15.75" customHeight="1">
      <c r="A49" s="2">
        <v>43800</v>
      </c>
      <c r="B49" s="1">
        <f>IF(Interconnector_Flow!B49&gt;0, 0, -Interconnector_Flow!B49)</f>
        <v>927236</v>
      </c>
      <c r="C49" s="1">
        <f>IF(Interconnector_Flow!C49&gt;0, 0, -Interconnector_Flow!C49)</f>
        <v>514550</v>
      </c>
      <c r="D49" s="1">
        <f>IF(Interconnector_Flow!D49&gt;0, 0, -Interconnector_Flow!D49)</f>
        <v>508610</v>
      </c>
      <c r="E49" s="1">
        <f>IF(Interconnector_Flow!E49&gt;0, 0, -Interconnector_Flow!E49)</f>
        <v>55059</v>
      </c>
      <c r="F49" s="1">
        <f>IF(Interconnector_Flow!F49&gt;0, 0, -Interconnector_Flow!F49)</f>
        <v>0</v>
      </c>
      <c r="G49" s="1">
        <f>IF(Interconnector_Flow!G49&gt;0, 0, -Interconnector_Flow!G49)</f>
        <v>0</v>
      </c>
      <c r="H49" s="1">
        <f>IF(Interconnector_Flow!H49&gt;0, 0, -Interconnector_Flow!H49)</f>
        <v>1143563</v>
      </c>
      <c r="I49" s="1">
        <f>IF(Interconnector_Flow!I49&gt;0, 0, -Interconnector_Flow!I49)</f>
        <v>65363</v>
      </c>
      <c r="J49" s="1">
        <f>IF(Interconnector_Flow!J49&gt;0, 0, -Interconnector_Flow!J49)</f>
        <v>0</v>
      </c>
      <c r="K49" s="1">
        <f>IF(Interconnector_Flow!K49&gt;0, 0, -Interconnector_Flow!K49)</f>
        <v>297744</v>
      </c>
      <c r="L49" s="1">
        <f>IF(Interconnector_Flow!L49&gt;0, 0, -Interconnector_Flow!L49)</f>
        <v>0</v>
      </c>
      <c r="M49" s="1">
        <f>IF(Interconnector_Flow!M49&gt;0, 0, -Interconnector_Flow!M49)</f>
        <v>0</v>
      </c>
      <c r="N49" s="1">
        <f>IF(Interconnector_Flow!N49&gt;0, 0, -Interconnector_Flow!N49)</f>
        <v>0</v>
      </c>
      <c r="O49" s="1">
        <f>IF(Interconnector_Flow!O49&gt;0, 0, -Interconnector_Flow!O49)</f>
        <v>1016713</v>
      </c>
      <c r="P49" s="1">
        <f>IF(Interconnector_Flow!P49&gt;0, 0, -Interconnector_Flow!P49)</f>
        <v>0</v>
      </c>
      <c r="Q49" s="1">
        <f>IF(Interconnector_Flow!Q49&gt;0, 0, -Interconnector_Flow!Q49)</f>
        <v>48289</v>
      </c>
      <c r="R49" s="1">
        <f>IF(Interconnector_Flow!R49&gt;0, 0, -Interconnector_Flow!R49)</f>
        <v>43107</v>
      </c>
      <c r="S49" s="1">
        <f>IF(Interconnector_Flow!S49&gt;0, 0, -Interconnector_Flow!S49)</f>
        <v>0</v>
      </c>
      <c r="T49" s="1">
        <f>IF(Interconnector_Flow!T49&gt;0, 0, -Interconnector_Flow!T49)</f>
        <v>439998</v>
      </c>
      <c r="U49" s="1">
        <f>IF(Interconnector_Flow!U49&gt;0, 0, -Interconnector_Flow!U49)</f>
        <v>0</v>
      </c>
      <c r="V49" s="1">
        <f>IF(Interconnector_Flow!V49&gt;0, 0, -Interconnector_Flow!V49)</f>
        <v>9040</v>
      </c>
      <c r="W49" s="1">
        <f>IF(Interconnector_Flow!W49&gt;0, 0, -Interconnector_Flow!W49)</f>
        <v>1198357</v>
      </c>
      <c r="X49" s="1">
        <f>IF(Interconnector_Flow!X49&gt;0, 0, -Interconnector_Flow!X49)</f>
        <v>0</v>
      </c>
      <c r="Y49" s="1">
        <f>IF(Interconnector_Flow!Y49&gt;0, 0, -Interconnector_Flow!Y49)</f>
        <v>0</v>
      </c>
      <c r="Z49" s="1">
        <f>IF(Interconnector_Flow!Z49&gt;0, 0, -Interconnector_Flow!Z49)</f>
        <v>401023</v>
      </c>
      <c r="AA49" s="1">
        <f>IF(Interconnector_Flow!AA49&gt;0, 0, -Interconnector_Flow!AA49)</f>
        <v>0</v>
      </c>
      <c r="AB49" s="1">
        <f>IF(Interconnector_Flow!AB49&gt;0, 0, -Interconnector_Flow!AB49)</f>
        <v>0</v>
      </c>
      <c r="AC49" s="1">
        <f>IF(Interconnector_Flow!AC49&gt;0, 0, -Interconnector_Flow!AC49)</f>
        <v>0</v>
      </c>
      <c r="AD49" s="1">
        <f>IF(Interconnector_Flow!AD49&gt;0, 0, -Interconnector_Flow!AD49)</f>
        <v>0</v>
      </c>
      <c r="AE49" s="1">
        <f>IF(Interconnector_Flow!AE49&gt;0, 0, -Interconnector_Flow!AE49)</f>
        <v>112121</v>
      </c>
      <c r="AF49" s="1">
        <f>IF(Interconnector_Flow!AF49&gt;0, 0, -Interconnector_Flow!AF49)</f>
        <v>1276926</v>
      </c>
      <c r="AG49" s="1">
        <f>IF(Interconnector_Flow!AG49&gt;0, 0, -Interconnector_Flow!AG49)</f>
        <v>88029</v>
      </c>
      <c r="AH49" s="1">
        <f>IF(Interconnector_Flow!AH49&gt;0, 0, -Interconnector_Flow!AH49)</f>
        <v>0</v>
      </c>
      <c r="AI49" s="1">
        <f>IF(Interconnector_Flow!AI49&gt;0, 0, -Interconnector_Flow!AI49)</f>
        <v>0</v>
      </c>
      <c r="AJ49" s="1">
        <f>IF(Interconnector_Flow!AJ49&gt;0, 0, -Interconnector_Flow!AJ49)</f>
        <v>0</v>
      </c>
      <c r="AK49" s="1">
        <f>IF(Interconnector_Flow!AK49&gt;0, 0, -Interconnector_Flow!AK49)</f>
        <v>958671</v>
      </c>
      <c r="AL49" s="1">
        <f>IF(Interconnector_Flow!AL49&gt;0, 0, -Interconnector_Flow!AL49)</f>
        <v>150524</v>
      </c>
      <c r="AM49" s="1">
        <f>IF(Interconnector_Flow!AM49&gt;0, 0, -Interconnector_Flow!AM49)</f>
        <v>0</v>
      </c>
      <c r="AN49" s="1">
        <f>IF(Interconnector_Flow!AN49&gt;0, 0, -Interconnector_Flow!AN49)</f>
        <v>466777</v>
      </c>
      <c r="AO49" s="1">
        <f>IF(Interconnector_Flow!AO49&gt;0, 0, -Interconnector_Flow!AO49)</f>
        <v>28958</v>
      </c>
      <c r="AP49" s="1">
        <f>IF(Interconnector_Flow!AP49&gt;0, 0, -Interconnector_Flow!AP49)</f>
        <v>716226</v>
      </c>
      <c r="AQ49" s="1">
        <f>IF(Interconnector_Flow!AQ49&gt;0, 0, -Interconnector_Flow!AQ49)</f>
        <v>0</v>
      </c>
      <c r="AR49" s="1">
        <f>IF(Interconnector_Flow!AR49&gt;0, 0, -Interconnector_Flow!AR49)</f>
        <v>0</v>
      </c>
      <c r="AS49" s="1">
        <f>IF(Interconnector_Flow!AS49&gt;0, 0, -Interconnector_Flow!AS49)</f>
        <v>0</v>
      </c>
      <c r="AT49" s="1">
        <f>IF(Interconnector_Flow!AT49&gt;0, 0, -Interconnector_Flow!AT49)</f>
        <v>0</v>
      </c>
    </row>
    <row r="50" spans="1:46" ht="15.75" customHeight="1">
      <c r="A50" s="2">
        <v>43831</v>
      </c>
      <c r="B50" s="1">
        <f>IF(Interconnector_Flow!B50&gt;0, 0, -Interconnector_Flow!B50)</f>
        <v>763521</v>
      </c>
      <c r="C50" s="1">
        <f>IF(Interconnector_Flow!C50&gt;0, 0, -Interconnector_Flow!C50)</f>
        <v>375386</v>
      </c>
      <c r="D50" s="1">
        <f>IF(Interconnector_Flow!D50&gt;0, 0, -Interconnector_Flow!D50)</f>
        <v>366278</v>
      </c>
      <c r="E50" s="1">
        <f>IF(Interconnector_Flow!E50&gt;0, 0, -Interconnector_Flow!E50)</f>
        <v>9430</v>
      </c>
      <c r="F50" s="1">
        <f>IF(Interconnector_Flow!F50&gt;0, 0, -Interconnector_Flow!F50)</f>
        <v>0</v>
      </c>
      <c r="G50" s="1">
        <f>IF(Interconnector_Flow!G50&gt;0, 0, -Interconnector_Flow!G50)</f>
        <v>0</v>
      </c>
      <c r="H50" s="1">
        <f>IF(Interconnector_Flow!H50&gt;0, 0, -Interconnector_Flow!H50)</f>
        <v>1514943</v>
      </c>
      <c r="I50" s="1">
        <f>IF(Interconnector_Flow!I50&gt;0, 0, -Interconnector_Flow!I50)</f>
        <v>0</v>
      </c>
      <c r="J50" s="1">
        <f>IF(Interconnector_Flow!J50&gt;0, 0, -Interconnector_Flow!J50)</f>
        <v>0</v>
      </c>
      <c r="K50" s="1">
        <f>IF(Interconnector_Flow!K50&gt;0, 0, -Interconnector_Flow!K50)</f>
        <v>930103</v>
      </c>
      <c r="L50" s="1">
        <f>IF(Interconnector_Flow!L50&gt;0, 0, -Interconnector_Flow!L50)</f>
        <v>0</v>
      </c>
      <c r="M50" s="1">
        <f>IF(Interconnector_Flow!M50&gt;0, 0, -Interconnector_Flow!M50)</f>
        <v>0</v>
      </c>
      <c r="N50" s="1">
        <f>IF(Interconnector_Flow!N50&gt;0, 0, -Interconnector_Flow!N50)</f>
        <v>414161</v>
      </c>
      <c r="O50" s="1">
        <f>IF(Interconnector_Flow!O50&gt;0, 0, -Interconnector_Flow!O50)</f>
        <v>986287</v>
      </c>
      <c r="P50" s="1">
        <f>IF(Interconnector_Flow!P50&gt;0, 0, -Interconnector_Flow!P50)</f>
        <v>0</v>
      </c>
      <c r="Q50" s="1">
        <f>IF(Interconnector_Flow!Q50&gt;0, 0, -Interconnector_Flow!Q50)</f>
        <v>379574</v>
      </c>
      <c r="R50" s="1">
        <f>IF(Interconnector_Flow!R50&gt;0, 0, -Interconnector_Flow!R50)</f>
        <v>529090</v>
      </c>
      <c r="S50" s="1">
        <f>IF(Interconnector_Flow!S50&gt;0, 0, -Interconnector_Flow!S50)</f>
        <v>28446</v>
      </c>
      <c r="T50" s="1">
        <f>IF(Interconnector_Flow!T50&gt;0, 0, -Interconnector_Flow!T50)</f>
        <v>0</v>
      </c>
      <c r="U50" s="1">
        <f>IF(Interconnector_Flow!U50&gt;0, 0, -Interconnector_Flow!U50)</f>
        <v>964139</v>
      </c>
      <c r="V50" s="1">
        <f>IF(Interconnector_Flow!V50&gt;0, 0, -Interconnector_Flow!V50)</f>
        <v>12152</v>
      </c>
      <c r="W50" s="1">
        <f>IF(Interconnector_Flow!W50&gt;0, 0, -Interconnector_Flow!W50)</f>
        <v>1215941</v>
      </c>
      <c r="X50" s="1">
        <f>IF(Interconnector_Flow!X50&gt;0, 0, -Interconnector_Flow!X50)</f>
        <v>0</v>
      </c>
      <c r="Y50" s="1">
        <f>IF(Interconnector_Flow!Y50&gt;0, 0, -Interconnector_Flow!Y50)</f>
        <v>0</v>
      </c>
      <c r="Z50" s="1">
        <f>IF(Interconnector_Flow!Z50&gt;0, 0, -Interconnector_Flow!Z50)</f>
        <v>0</v>
      </c>
      <c r="AA50" s="1">
        <f>IF(Interconnector_Flow!AA50&gt;0, 0, -Interconnector_Flow!AA50)</f>
        <v>300831</v>
      </c>
      <c r="AB50" s="1">
        <f>IF(Interconnector_Flow!AB50&gt;0, 0, -Interconnector_Flow!AB50)</f>
        <v>0</v>
      </c>
      <c r="AC50" s="1">
        <f>IF(Interconnector_Flow!AC50&gt;0, 0, -Interconnector_Flow!AC50)</f>
        <v>0</v>
      </c>
      <c r="AD50" s="1">
        <f>IF(Interconnector_Flow!AD50&gt;0, 0, -Interconnector_Flow!AD50)</f>
        <v>0</v>
      </c>
      <c r="AE50" s="1">
        <f>IF(Interconnector_Flow!AE50&gt;0, 0, -Interconnector_Flow!AE50)</f>
        <v>109588</v>
      </c>
      <c r="AF50" s="1">
        <f>IF(Interconnector_Flow!AF50&gt;0, 0, -Interconnector_Flow!AF50)</f>
        <v>1407753</v>
      </c>
      <c r="AG50" s="1">
        <f>IF(Interconnector_Flow!AG50&gt;0, 0, -Interconnector_Flow!AG50)</f>
        <v>95565</v>
      </c>
      <c r="AH50" s="1">
        <f>IF(Interconnector_Flow!AH50&gt;0, 0, -Interconnector_Flow!AH50)</f>
        <v>0</v>
      </c>
      <c r="AI50" s="1">
        <f>IF(Interconnector_Flow!AI50&gt;0, 0, -Interconnector_Flow!AI50)</f>
        <v>0</v>
      </c>
      <c r="AJ50" s="1">
        <f>IF(Interconnector_Flow!AJ50&gt;0, 0, -Interconnector_Flow!AJ50)</f>
        <v>0</v>
      </c>
      <c r="AK50" s="1">
        <f>IF(Interconnector_Flow!AK50&gt;0, 0, -Interconnector_Flow!AK50)</f>
        <v>333202</v>
      </c>
      <c r="AL50" s="1">
        <f>IF(Interconnector_Flow!AL50&gt;0, 0, -Interconnector_Flow!AL50)</f>
        <v>459697</v>
      </c>
      <c r="AM50" s="1">
        <f>IF(Interconnector_Flow!AM50&gt;0, 0, -Interconnector_Flow!AM50)</f>
        <v>254767</v>
      </c>
      <c r="AN50" s="1">
        <f>IF(Interconnector_Flow!AN50&gt;0, 0, -Interconnector_Flow!AN50)</f>
        <v>0</v>
      </c>
      <c r="AO50" s="1">
        <f>IF(Interconnector_Flow!AO50&gt;0, 0, -Interconnector_Flow!AO50)</f>
        <v>0</v>
      </c>
      <c r="AP50" s="1">
        <f>IF(Interconnector_Flow!AP50&gt;0, 0, -Interconnector_Flow!AP50)</f>
        <v>405293</v>
      </c>
      <c r="AQ50" s="1">
        <f>IF(Interconnector_Flow!AQ50&gt;0, 0, -Interconnector_Flow!AQ50)</f>
        <v>0</v>
      </c>
      <c r="AR50" s="1">
        <f>IF(Interconnector_Flow!AR50&gt;0, 0, -Interconnector_Flow!AR50)</f>
        <v>0</v>
      </c>
      <c r="AS50" s="1">
        <f>IF(Interconnector_Flow!AS50&gt;0, 0, -Interconnector_Flow!AS50)</f>
        <v>0</v>
      </c>
      <c r="AT50" s="1">
        <f>IF(Interconnector_Flow!AT50&gt;0, 0, -Interconnector_Flow!AT50)</f>
        <v>0</v>
      </c>
    </row>
    <row r="51" spans="1:46" ht="15.75" customHeight="1">
      <c r="A51" s="2">
        <v>43862</v>
      </c>
      <c r="B51" s="1">
        <f>IF(Interconnector_Flow!B51&gt;0, 0, -Interconnector_Flow!B51)</f>
        <v>1109103</v>
      </c>
      <c r="C51" s="1">
        <f>IF(Interconnector_Flow!C51&gt;0, 0, -Interconnector_Flow!C51)</f>
        <v>429597</v>
      </c>
      <c r="D51" s="1">
        <f>IF(Interconnector_Flow!D51&gt;0, 0, -Interconnector_Flow!D51)</f>
        <v>480601</v>
      </c>
      <c r="E51" s="1">
        <f>IF(Interconnector_Flow!E51&gt;0, 0, -Interconnector_Flow!E51)</f>
        <v>168086</v>
      </c>
      <c r="F51" s="1">
        <f>IF(Interconnector_Flow!F51&gt;0, 0, -Interconnector_Flow!F51)</f>
        <v>0</v>
      </c>
      <c r="G51" s="1">
        <f>IF(Interconnector_Flow!G51&gt;0, 0, -Interconnector_Flow!G51)</f>
        <v>0</v>
      </c>
      <c r="H51" s="1">
        <f>IF(Interconnector_Flow!H51&gt;0, 0, -Interconnector_Flow!H51)</f>
        <v>1359977</v>
      </c>
      <c r="I51" s="1">
        <f>IF(Interconnector_Flow!I51&gt;0, 0, -Interconnector_Flow!I51)</f>
        <v>286235</v>
      </c>
      <c r="J51" s="1">
        <f>IF(Interconnector_Flow!J51&gt;0, 0, -Interconnector_Flow!J51)</f>
        <v>0</v>
      </c>
      <c r="K51" s="1">
        <f>IF(Interconnector_Flow!K51&gt;0, 0, -Interconnector_Flow!K51)</f>
        <v>295797</v>
      </c>
      <c r="L51" s="1">
        <f>IF(Interconnector_Flow!L51&gt;0, 0, -Interconnector_Flow!L51)</f>
        <v>0</v>
      </c>
      <c r="M51" s="1">
        <f>IF(Interconnector_Flow!M51&gt;0, 0, -Interconnector_Flow!M51)</f>
        <v>0</v>
      </c>
      <c r="N51" s="1">
        <f>IF(Interconnector_Flow!N51&gt;0, 0, -Interconnector_Flow!N51)</f>
        <v>0</v>
      </c>
      <c r="O51" s="1">
        <f>IF(Interconnector_Flow!O51&gt;0, 0, -Interconnector_Flow!O51)</f>
        <v>1259240</v>
      </c>
      <c r="P51" s="1">
        <f>IF(Interconnector_Flow!P51&gt;0, 0, -Interconnector_Flow!P51)</f>
        <v>0</v>
      </c>
      <c r="Q51" s="1">
        <f>IF(Interconnector_Flow!Q51&gt;0, 0, -Interconnector_Flow!Q51)</f>
        <v>201186</v>
      </c>
      <c r="R51" s="1">
        <f>IF(Interconnector_Flow!R51&gt;0, 0, -Interconnector_Flow!R51)</f>
        <v>0</v>
      </c>
      <c r="S51" s="1">
        <f>IF(Interconnector_Flow!S51&gt;0, 0, -Interconnector_Flow!S51)</f>
        <v>111215</v>
      </c>
      <c r="T51" s="1">
        <f>IF(Interconnector_Flow!T51&gt;0, 0, -Interconnector_Flow!T51)</f>
        <v>168806</v>
      </c>
      <c r="U51" s="1">
        <f>IF(Interconnector_Flow!U51&gt;0, 0, -Interconnector_Flow!U51)</f>
        <v>1166296</v>
      </c>
      <c r="V51" s="1">
        <f>IF(Interconnector_Flow!V51&gt;0, 0, -Interconnector_Flow!V51)</f>
        <v>4253</v>
      </c>
      <c r="W51" s="1">
        <f>IF(Interconnector_Flow!W51&gt;0, 0, -Interconnector_Flow!W51)</f>
        <v>1473339</v>
      </c>
      <c r="X51" s="1">
        <f>IF(Interconnector_Flow!X51&gt;0, 0, -Interconnector_Flow!X51)</f>
        <v>0</v>
      </c>
      <c r="Y51" s="1">
        <f>IF(Interconnector_Flow!Y51&gt;0, 0, -Interconnector_Flow!Y51)</f>
        <v>0</v>
      </c>
      <c r="Z51" s="1">
        <f>IF(Interconnector_Flow!Z51&gt;0, 0, -Interconnector_Flow!Z51)</f>
        <v>0</v>
      </c>
      <c r="AA51" s="1">
        <f>IF(Interconnector_Flow!AA51&gt;0, 0, -Interconnector_Flow!AA51)</f>
        <v>0</v>
      </c>
      <c r="AB51" s="1">
        <f>IF(Interconnector_Flow!AB51&gt;0, 0, -Interconnector_Flow!AB51)</f>
        <v>0</v>
      </c>
      <c r="AC51" s="1">
        <f>IF(Interconnector_Flow!AC51&gt;0, 0, -Interconnector_Flow!AC51)</f>
        <v>0</v>
      </c>
      <c r="AD51" s="1">
        <f>IF(Interconnector_Flow!AD51&gt;0, 0, -Interconnector_Flow!AD51)</f>
        <v>0</v>
      </c>
      <c r="AE51" s="1">
        <f>IF(Interconnector_Flow!AE51&gt;0, 0, -Interconnector_Flow!AE51)</f>
        <v>110722</v>
      </c>
      <c r="AF51" s="1">
        <f>IF(Interconnector_Flow!AF51&gt;0, 0, -Interconnector_Flow!AF51)</f>
        <v>1717270</v>
      </c>
      <c r="AG51" s="1">
        <f>IF(Interconnector_Flow!AG51&gt;0, 0, -Interconnector_Flow!AG51)</f>
        <v>24632</v>
      </c>
      <c r="AH51" s="1">
        <f>IF(Interconnector_Flow!AH51&gt;0, 0, -Interconnector_Flow!AH51)</f>
        <v>0</v>
      </c>
      <c r="AI51" s="1">
        <f>IF(Interconnector_Flow!AI51&gt;0, 0, -Interconnector_Flow!AI51)</f>
        <v>0</v>
      </c>
      <c r="AJ51" s="1">
        <f>IF(Interconnector_Flow!AJ51&gt;0, 0, -Interconnector_Flow!AJ51)</f>
        <v>0</v>
      </c>
      <c r="AK51" s="1">
        <f>IF(Interconnector_Flow!AK51&gt;0, 0, -Interconnector_Flow!AK51)</f>
        <v>285914</v>
      </c>
      <c r="AL51" s="1">
        <f>IF(Interconnector_Flow!AL51&gt;0, 0, -Interconnector_Flow!AL51)</f>
        <v>335894</v>
      </c>
      <c r="AM51" s="1">
        <f>IF(Interconnector_Flow!AM51&gt;0, 0, -Interconnector_Flow!AM51)</f>
        <v>274891</v>
      </c>
      <c r="AN51" s="1">
        <f>IF(Interconnector_Flow!AN51&gt;0, 0, -Interconnector_Flow!AN51)</f>
        <v>0</v>
      </c>
      <c r="AO51" s="1">
        <f>IF(Interconnector_Flow!AO51&gt;0, 0, -Interconnector_Flow!AO51)</f>
        <v>0</v>
      </c>
      <c r="AP51" s="1">
        <f>IF(Interconnector_Flow!AP51&gt;0, 0, -Interconnector_Flow!AP51)</f>
        <v>255288</v>
      </c>
      <c r="AQ51" s="1">
        <f>IF(Interconnector_Flow!AQ51&gt;0, 0, -Interconnector_Flow!AQ51)</f>
        <v>114119</v>
      </c>
      <c r="AR51" s="1">
        <f>IF(Interconnector_Flow!AR51&gt;0, 0, -Interconnector_Flow!AR51)</f>
        <v>0</v>
      </c>
      <c r="AS51" s="1">
        <f>IF(Interconnector_Flow!AS51&gt;0, 0, -Interconnector_Flow!AS51)</f>
        <v>0</v>
      </c>
      <c r="AT51" s="1">
        <f>IF(Interconnector_Flow!AT51&gt;0, 0, -Interconnector_Flow!AT51)</f>
        <v>0</v>
      </c>
    </row>
    <row r="52" spans="1:46" ht="15.75" customHeight="1">
      <c r="A52" s="2">
        <v>43891</v>
      </c>
      <c r="B52" s="1">
        <f>IF(Interconnector_Flow!B52&gt;0, 0, -Interconnector_Flow!B52)</f>
        <v>1240493</v>
      </c>
      <c r="C52" s="1">
        <f>IF(Interconnector_Flow!C52&gt;0, 0, -Interconnector_Flow!C52)</f>
        <v>559518</v>
      </c>
      <c r="D52" s="1">
        <f>IF(Interconnector_Flow!D52&gt;0, 0, -Interconnector_Flow!D52)</f>
        <v>608725</v>
      </c>
      <c r="E52" s="1">
        <f>IF(Interconnector_Flow!E52&gt;0, 0, -Interconnector_Flow!E52)</f>
        <v>56483</v>
      </c>
      <c r="F52" s="1">
        <f>IF(Interconnector_Flow!F52&gt;0, 0, -Interconnector_Flow!F52)</f>
        <v>0</v>
      </c>
      <c r="G52" s="1">
        <f>IF(Interconnector_Flow!G52&gt;0, 0, -Interconnector_Flow!G52)</f>
        <v>0</v>
      </c>
      <c r="H52" s="1">
        <f>IF(Interconnector_Flow!H52&gt;0, 0, -Interconnector_Flow!H52)</f>
        <v>978252</v>
      </c>
      <c r="I52" s="1">
        <f>IF(Interconnector_Flow!I52&gt;0, 0, -Interconnector_Flow!I52)</f>
        <v>175312</v>
      </c>
      <c r="J52" s="1">
        <f>IF(Interconnector_Flow!J52&gt;0, 0, -Interconnector_Flow!J52)</f>
        <v>0</v>
      </c>
      <c r="K52" s="1">
        <f>IF(Interconnector_Flow!K52&gt;0, 0, -Interconnector_Flow!K52)</f>
        <v>127143</v>
      </c>
      <c r="L52" s="1">
        <f>IF(Interconnector_Flow!L52&gt;0, 0, -Interconnector_Flow!L52)</f>
        <v>0</v>
      </c>
      <c r="M52" s="1">
        <f>IF(Interconnector_Flow!M52&gt;0, 0, -Interconnector_Flow!M52)</f>
        <v>0</v>
      </c>
      <c r="N52" s="1">
        <f>IF(Interconnector_Flow!N52&gt;0, 0, -Interconnector_Flow!N52)</f>
        <v>305296</v>
      </c>
      <c r="O52" s="1">
        <f>IF(Interconnector_Flow!O52&gt;0, 0, -Interconnector_Flow!O52)</f>
        <v>1049801</v>
      </c>
      <c r="P52" s="1">
        <f>IF(Interconnector_Flow!P52&gt;0, 0, -Interconnector_Flow!P52)</f>
        <v>0</v>
      </c>
      <c r="Q52" s="1">
        <f>IF(Interconnector_Flow!Q52&gt;0, 0, -Interconnector_Flow!Q52)</f>
        <v>277384</v>
      </c>
      <c r="R52" s="1">
        <f>IF(Interconnector_Flow!R52&gt;0, 0, -Interconnector_Flow!R52)</f>
        <v>373016</v>
      </c>
      <c r="S52" s="1">
        <f>IF(Interconnector_Flow!S52&gt;0, 0, -Interconnector_Flow!S52)</f>
        <v>503621</v>
      </c>
      <c r="T52" s="1">
        <f>IF(Interconnector_Flow!T52&gt;0, 0, -Interconnector_Flow!T52)</f>
        <v>0</v>
      </c>
      <c r="U52" s="1">
        <f>IF(Interconnector_Flow!U52&gt;0, 0, -Interconnector_Flow!U52)</f>
        <v>775938</v>
      </c>
      <c r="V52" s="1">
        <f>IF(Interconnector_Flow!V52&gt;0, 0, -Interconnector_Flow!V52)</f>
        <v>5541</v>
      </c>
      <c r="W52" s="1">
        <f>IF(Interconnector_Flow!W52&gt;0, 0, -Interconnector_Flow!W52)</f>
        <v>1685766</v>
      </c>
      <c r="X52" s="1">
        <f>IF(Interconnector_Flow!X52&gt;0, 0, -Interconnector_Flow!X52)</f>
        <v>0</v>
      </c>
      <c r="Y52" s="1">
        <f>IF(Interconnector_Flow!Y52&gt;0, 0, -Interconnector_Flow!Y52)</f>
        <v>0</v>
      </c>
      <c r="Z52" s="1">
        <f>IF(Interconnector_Flow!Z52&gt;0, 0, -Interconnector_Flow!Z52)</f>
        <v>0</v>
      </c>
      <c r="AA52" s="1">
        <f>IF(Interconnector_Flow!AA52&gt;0, 0, -Interconnector_Flow!AA52)</f>
        <v>0</v>
      </c>
      <c r="AB52" s="1">
        <f>IF(Interconnector_Flow!AB52&gt;0, 0, -Interconnector_Flow!AB52)</f>
        <v>0</v>
      </c>
      <c r="AC52" s="1">
        <f>IF(Interconnector_Flow!AC52&gt;0, 0, -Interconnector_Flow!AC52)</f>
        <v>0</v>
      </c>
      <c r="AD52" s="1">
        <f>IF(Interconnector_Flow!AD52&gt;0, 0, -Interconnector_Flow!AD52)</f>
        <v>0</v>
      </c>
      <c r="AE52" s="1">
        <f>IF(Interconnector_Flow!AE52&gt;0, 0, -Interconnector_Flow!AE52)</f>
        <v>83875</v>
      </c>
      <c r="AF52" s="1">
        <f>IF(Interconnector_Flow!AF52&gt;0, 0, -Interconnector_Flow!AF52)</f>
        <v>1672567</v>
      </c>
      <c r="AG52" s="1">
        <f>IF(Interconnector_Flow!AG52&gt;0, 0, -Interconnector_Flow!AG52)</f>
        <v>77072</v>
      </c>
      <c r="AH52" s="1">
        <f>IF(Interconnector_Flow!AH52&gt;0, 0, -Interconnector_Flow!AH52)</f>
        <v>0</v>
      </c>
      <c r="AI52" s="1">
        <f>IF(Interconnector_Flow!AI52&gt;0, 0, -Interconnector_Flow!AI52)</f>
        <v>0</v>
      </c>
      <c r="AJ52" s="1">
        <f>IF(Interconnector_Flow!AJ52&gt;0, 0, -Interconnector_Flow!AJ52)</f>
        <v>0</v>
      </c>
      <c r="AK52" s="1">
        <f>IF(Interconnector_Flow!AK52&gt;0, 0, -Interconnector_Flow!AK52)</f>
        <v>187860</v>
      </c>
      <c r="AL52" s="1">
        <f>IF(Interconnector_Flow!AL52&gt;0, 0, -Interconnector_Flow!AL52)</f>
        <v>312949</v>
      </c>
      <c r="AM52" s="1">
        <f>IF(Interconnector_Flow!AM52&gt;0, 0, -Interconnector_Flow!AM52)</f>
        <v>460710</v>
      </c>
      <c r="AN52" s="1">
        <f>IF(Interconnector_Flow!AN52&gt;0, 0, -Interconnector_Flow!AN52)</f>
        <v>0</v>
      </c>
      <c r="AO52" s="1">
        <f>IF(Interconnector_Flow!AO52&gt;0, 0, -Interconnector_Flow!AO52)</f>
        <v>0</v>
      </c>
      <c r="AP52" s="1">
        <f>IF(Interconnector_Flow!AP52&gt;0, 0, -Interconnector_Flow!AP52)</f>
        <v>0</v>
      </c>
      <c r="AQ52" s="1">
        <f>IF(Interconnector_Flow!AQ52&gt;0, 0, -Interconnector_Flow!AQ52)</f>
        <v>0</v>
      </c>
      <c r="AR52" s="1">
        <f>IF(Interconnector_Flow!AR52&gt;0, 0, -Interconnector_Flow!AR52)</f>
        <v>153533</v>
      </c>
      <c r="AS52" s="1">
        <f>IF(Interconnector_Flow!AS52&gt;0, 0, -Interconnector_Flow!AS52)</f>
        <v>0</v>
      </c>
      <c r="AT52" s="1">
        <f>IF(Interconnector_Flow!AT52&gt;0, 0, -Interconnector_Flow!AT52)</f>
        <v>0</v>
      </c>
    </row>
    <row r="53" spans="1:46" ht="15.75" customHeight="1">
      <c r="A53" s="2">
        <v>43922</v>
      </c>
      <c r="B53" s="1">
        <f>IF(Interconnector_Flow!B53&gt;0, 0, -Interconnector_Flow!B53)</f>
        <v>945694</v>
      </c>
      <c r="C53" s="1">
        <f>IF(Interconnector_Flow!C53&gt;0, 0, -Interconnector_Flow!C53)</f>
        <v>448282</v>
      </c>
      <c r="D53" s="1">
        <f>IF(Interconnector_Flow!D53&gt;0, 0, -Interconnector_Flow!D53)</f>
        <v>540848</v>
      </c>
      <c r="E53" s="1">
        <f>IF(Interconnector_Flow!E53&gt;0, 0, -Interconnector_Flow!E53)</f>
        <v>0</v>
      </c>
      <c r="F53" s="1">
        <f>IF(Interconnector_Flow!F53&gt;0, 0, -Interconnector_Flow!F53)</f>
        <v>0</v>
      </c>
      <c r="G53" s="1">
        <f>IF(Interconnector_Flow!G53&gt;0, 0, -Interconnector_Flow!G53)</f>
        <v>0</v>
      </c>
      <c r="H53" s="1">
        <f>IF(Interconnector_Flow!H53&gt;0, 0, -Interconnector_Flow!H53)</f>
        <v>507978</v>
      </c>
      <c r="I53" s="1">
        <f>IF(Interconnector_Flow!I53&gt;0, 0, -Interconnector_Flow!I53)</f>
        <v>737930</v>
      </c>
      <c r="J53" s="1">
        <f>IF(Interconnector_Flow!J53&gt;0, 0, -Interconnector_Flow!J53)</f>
        <v>0</v>
      </c>
      <c r="K53" s="1">
        <f>IF(Interconnector_Flow!K53&gt;0, 0, -Interconnector_Flow!K53)</f>
        <v>0</v>
      </c>
      <c r="L53" s="1">
        <f>IF(Interconnector_Flow!L53&gt;0, 0, -Interconnector_Flow!L53)</f>
        <v>0</v>
      </c>
      <c r="M53" s="1">
        <f>IF(Interconnector_Flow!M53&gt;0, 0, -Interconnector_Flow!M53)</f>
        <v>0</v>
      </c>
      <c r="N53" s="1">
        <f>IF(Interconnector_Flow!N53&gt;0, 0, -Interconnector_Flow!N53)</f>
        <v>258220</v>
      </c>
      <c r="O53" s="1">
        <f>IF(Interconnector_Flow!O53&gt;0, 0, -Interconnector_Flow!O53)</f>
        <v>1644937</v>
      </c>
      <c r="P53" s="1">
        <f>IF(Interconnector_Flow!P53&gt;0, 0, -Interconnector_Flow!P53)</f>
        <v>24758</v>
      </c>
      <c r="Q53" s="1">
        <f>IF(Interconnector_Flow!Q53&gt;0, 0, -Interconnector_Flow!Q53)</f>
        <v>201611</v>
      </c>
      <c r="R53" s="1">
        <f>IF(Interconnector_Flow!R53&gt;0, 0, -Interconnector_Flow!R53)</f>
        <v>284631</v>
      </c>
      <c r="S53" s="1">
        <f>IF(Interconnector_Flow!S53&gt;0, 0, -Interconnector_Flow!S53)</f>
        <v>771317</v>
      </c>
      <c r="T53" s="1">
        <f>IF(Interconnector_Flow!T53&gt;0, 0, -Interconnector_Flow!T53)</f>
        <v>0</v>
      </c>
      <c r="U53" s="1">
        <f>IF(Interconnector_Flow!U53&gt;0, 0, -Interconnector_Flow!U53)</f>
        <v>783456</v>
      </c>
      <c r="V53" s="1">
        <f>IF(Interconnector_Flow!V53&gt;0, 0, -Interconnector_Flow!V53)</f>
        <v>0</v>
      </c>
      <c r="W53" s="1">
        <f>IF(Interconnector_Flow!W53&gt;0, 0, -Interconnector_Flow!W53)</f>
        <v>1626510</v>
      </c>
      <c r="X53" s="1">
        <f>IF(Interconnector_Flow!X53&gt;0, 0, -Interconnector_Flow!X53)</f>
        <v>0</v>
      </c>
      <c r="Y53" s="1">
        <f>IF(Interconnector_Flow!Y53&gt;0, 0, -Interconnector_Flow!Y53)</f>
        <v>0</v>
      </c>
      <c r="Z53" s="1">
        <f>IF(Interconnector_Flow!Z53&gt;0, 0, -Interconnector_Flow!Z53)</f>
        <v>0</v>
      </c>
      <c r="AA53" s="1">
        <f>IF(Interconnector_Flow!AA53&gt;0, 0, -Interconnector_Flow!AA53)</f>
        <v>0</v>
      </c>
      <c r="AB53" s="1">
        <f>IF(Interconnector_Flow!AB53&gt;0, 0, -Interconnector_Flow!AB53)</f>
        <v>0</v>
      </c>
      <c r="AC53" s="1">
        <f>IF(Interconnector_Flow!AC53&gt;0, 0, -Interconnector_Flow!AC53)</f>
        <v>42111</v>
      </c>
      <c r="AD53" s="1">
        <f>IF(Interconnector_Flow!AD53&gt;0, 0, -Interconnector_Flow!AD53)</f>
        <v>0</v>
      </c>
      <c r="AE53" s="1">
        <f>IF(Interconnector_Flow!AE53&gt;0, 0, -Interconnector_Flow!AE53)</f>
        <v>83023</v>
      </c>
      <c r="AF53" s="1">
        <f>IF(Interconnector_Flow!AF53&gt;0, 0, -Interconnector_Flow!AF53)</f>
        <v>770201</v>
      </c>
      <c r="AG53" s="1">
        <f>IF(Interconnector_Flow!AG53&gt;0, 0, -Interconnector_Flow!AG53)</f>
        <v>114503</v>
      </c>
      <c r="AH53" s="1">
        <f>IF(Interconnector_Flow!AH53&gt;0, 0, -Interconnector_Flow!AH53)</f>
        <v>0</v>
      </c>
      <c r="AI53" s="1">
        <f>IF(Interconnector_Flow!AI53&gt;0, 0, -Interconnector_Flow!AI53)</f>
        <v>0</v>
      </c>
      <c r="AJ53" s="1">
        <f>IF(Interconnector_Flow!AJ53&gt;0, 0, -Interconnector_Flow!AJ53)</f>
        <v>332859</v>
      </c>
      <c r="AK53" s="1">
        <f>IF(Interconnector_Flow!AK53&gt;0, 0, -Interconnector_Flow!AK53)</f>
        <v>0</v>
      </c>
      <c r="AL53" s="1">
        <f>IF(Interconnector_Flow!AL53&gt;0, 0, -Interconnector_Flow!AL53)</f>
        <v>231191</v>
      </c>
      <c r="AM53" s="1">
        <f>IF(Interconnector_Flow!AM53&gt;0, 0, -Interconnector_Flow!AM53)</f>
        <v>436932</v>
      </c>
      <c r="AN53" s="1">
        <f>IF(Interconnector_Flow!AN53&gt;0, 0, -Interconnector_Flow!AN53)</f>
        <v>0</v>
      </c>
      <c r="AO53" s="1">
        <f>IF(Interconnector_Flow!AO53&gt;0, 0, -Interconnector_Flow!AO53)</f>
        <v>0</v>
      </c>
      <c r="AP53" s="1">
        <f>IF(Interconnector_Flow!AP53&gt;0, 0, -Interconnector_Flow!AP53)</f>
        <v>0</v>
      </c>
      <c r="AQ53" s="1">
        <f>IF(Interconnector_Flow!AQ53&gt;0, 0, -Interconnector_Flow!AQ53)</f>
        <v>0</v>
      </c>
      <c r="AR53" s="1">
        <f>IF(Interconnector_Flow!AR53&gt;0, 0, -Interconnector_Flow!AR53)</f>
        <v>350509</v>
      </c>
      <c r="AS53" s="1">
        <f>IF(Interconnector_Flow!AS53&gt;0, 0, -Interconnector_Flow!AS53)</f>
        <v>0</v>
      </c>
      <c r="AT53" s="1">
        <f>IF(Interconnector_Flow!AT53&gt;0, 0, -Interconnector_Flow!AT53)</f>
        <v>0</v>
      </c>
    </row>
    <row r="54" spans="1:46" ht="15.75" customHeight="1">
      <c r="A54" s="2">
        <v>43952</v>
      </c>
      <c r="B54" s="1">
        <f>IF(Interconnector_Flow!B54&gt;0, 0, -Interconnector_Flow!B54)</f>
        <v>875558</v>
      </c>
      <c r="C54" s="1">
        <f>IF(Interconnector_Flow!C54&gt;0, 0, -Interconnector_Flow!C54)</f>
        <v>393401</v>
      </c>
      <c r="D54" s="1">
        <f>IF(Interconnector_Flow!D54&gt;0, 0, -Interconnector_Flow!D54)</f>
        <v>484542</v>
      </c>
      <c r="E54" s="1">
        <f>IF(Interconnector_Flow!E54&gt;0, 0, -Interconnector_Flow!E54)</f>
        <v>100382</v>
      </c>
      <c r="F54" s="1">
        <f>IF(Interconnector_Flow!F54&gt;0, 0, -Interconnector_Flow!F54)</f>
        <v>31982</v>
      </c>
      <c r="G54" s="1">
        <f>IF(Interconnector_Flow!G54&gt;0, 0, -Interconnector_Flow!G54)</f>
        <v>0</v>
      </c>
      <c r="H54" s="1">
        <f>IF(Interconnector_Flow!H54&gt;0, 0, -Interconnector_Flow!H54)</f>
        <v>277169</v>
      </c>
      <c r="I54" s="1">
        <f>IF(Interconnector_Flow!I54&gt;0, 0, -Interconnector_Flow!I54)</f>
        <v>580471</v>
      </c>
      <c r="J54" s="1">
        <f>IF(Interconnector_Flow!J54&gt;0, 0, -Interconnector_Flow!J54)</f>
        <v>0</v>
      </c>
      <c r="K54" s="1">
        <f>IF(Interconnector_Flow!K54&gt;0, 0, -Interconnector_Flow!K54)</f>
        <v>0</v>
      </c>
      <c r="L54" s="1">
        <f>IF(Interconnector_Flow!L54&gt;0, 0, -Interconnector_Flow!L54)</f>
        <v>0</v>
      </c>
      <c r="M54" s="1">
        <f>IF(Interconnector_Flow!M54&gt;0, 0, -Interconnector_Flow!M54)</f>
        <v>0</v>
      </c>
      <c r="N54" s="1">
        <f>IF(Interconnector_Flow!N54&gt;0, 0, -Interconnector_Flow!N54)</f>
        <v>188065</v>
      </c>
      <c r="O54" s="1">
        <f>IF(Interconnector_Flow!O54&gt;0, 0, -Interconnector_Flow!O54)</f>
        <v>1784571</v>
      </c>
      <c r="P54" s="1">
        <f>IF(Interconnector_Flow!P54&gt;0, 0, -Interconnector_Flow!P54)</f>
        <v>948190</v>
      </c>
      <c r="Q54" s="1">
        <f>IF(Interconnector_Flow!Q54&gt;0, 0, -Interconnector_Flow!Q54)</f>
        <v>23618</v>
      </c>
      <c r="R54" s="1">
        <f>IF(Interconnector_Flow!R54&gt;0, 0, -Interconnector_Flow!R54)</f>
        <v>90626</v>
      </c>
      <c r="S54" s="1">
        <f>IF(Interconnector_Flow!S54&gt;0, 0, -Interconnector_Flow!S54)</f>
        <v>722996</v>
      </c>
      <c r="T54" s="1">
        <f>IF(Interconnector_Flow!T54&gt;0, 0, -Interconnector_Flow!T54)</f>
        <v>0</v>
      </c>
      <c r="U54" s="1">
        <f>IF(Interconnector_Flow!U54&gt;0, 0, -Interconnector_Flow!U54)</f>
        <v>1292631</v>
      </c>
      <c r="V54" s="1">
        <f>IF(Interconnector_Flow!V54&gt;0, 0, -Interconnector_Flow!V54)</f>
        <v>11823</v>
      </c>
      <c r="W54" s="1">
        <f>IF(Interconnector_Flow!W54&gt;0, 0, -Interconnector_Flow!W54)</f>
        <v>1639177</v>
      </c>
      <c r="X54" s="1">
        <f>IF(Interconnector_Flow!X54&gt;0, 0, -Interconnector_Flow!X54)</f>
        <v>0</v>
      </c>
      <c r="Y54" s="1">
        <f>IF(Interconnector_Flow!Y54&gt;0, 0, -Interconnector_Flow!Y54)</f>
        <v>0</v>
      </c>
      <c r="Z54" s="1">
        <f>IF(Interconnector_Flow!Z54&gt;0, 0, -Interconnector_Flow!Z54)</f>
        <v>0</v>
      </c>
      <c r="AA54" s="1">
        <f>IF(Interconnector_Flow!AA54&gt;0, 0, -Interconnector_Flow!AA54)</f>
        <v>0</v>
      </c>
      <c r="AB54" s="1">
        <f>IF(Interconnector_Flow!AB54&gt;0, 0, -Interconnector_Flow!AB54)</f>
        <v>0</v>
      </c>
      <c r="AC54" s="1">
        <f>IF(Interconnector_Flow!AC54&gt;0, 0, -Interconnector_Flow!AC54)</f>
        <v>0</v>
      </c>
      <c r="AD54" s="1">
        <f>IF(Interconnector_Flow!AD54&gt;0, 0, -Interconnector_Flow!AD54)</f>
        <v>0</v>
      </c>
      <c r="AE54" s="1">
        <f>IF(Interconnector_Flow!AE54&gt;0, 0, -Interconnector_Flow!AE54)</f>
        <v>106823</v>
      </c>
      <c r="AF54" s="1">
        <f>IF(Interconnector_Flow!AF54&gt;0, 0, -Interconnector_Flow!AF54)</f>
        <v>1051506</v>
      </c>
      <c r="AG54" s="1">
        <f>IF(Interconnector_Flow!AG54&gt;0, 0, -Interconnector_Flow!AG54)</f>
        <v>0</v>
      </c>
      <c r="AH54" s="1">
        <f>IF(Interconnector_Flow!AH54&gt;0, 0, -Interconnector_Flow!AH54)</f>
        <v>0</v>
      </c>
      <c r="AI54" s="1">
        <f>IF(Interconnector_Flow!AI54&gt;0, 0, -Interconnector_Flow!AI54)</f>
        <v>0</v>
      </c>
      <c r="AJ54" s="1">
        <f>IF(Interconnector_Flow!AJ54&gt;0, 0, -Interconnector_Flow!AJ54)</f>
        <v>579146</v>
      </c>
      <c r="AK54" s="1">
        <f>IF(Interconnector_Flow!AK54&gt;0, 0, -Interconnector_Flow!AK54)</f>
        <v>0</v>
      </c>
      <c r="AL54" s="1">
        <f>IF(Interconnector_Flow!AL54&gt;0, 0, -Interconnector_Flow!AL54)</f>
        <v>42002</v>
      </c>
      <c r="AM54" s="1">
        <f>IF(Interconnector_Flow!AM54&gt;0, 0, -Interconnector_Flow!AM54)</f>
        <v>382291</v>
      </c>
      <c r="AN54" s="1">
        <f>IF(Interconnector_Flow!AN54&gt;0, 0, -Interconnector_Flow!AN54)</f>
        <v>0</v>
      </c>
      <c r="AO54" s="1">
        <f>IF(Interconnector_Flow!AO54&gt;0, 0, -Interconnector_Flow!AO54)</f>
        <v>0</v>
      </c>
      <c r="AP54" s="1">
        <f>IF(Interconnector_Flow!AP54&gt;0, 0, -Interconnector_Flow!AP54)</f>
        <v>0</v>
      </c>
      <c r="AQ54" s="1">
        <f>IF(Interconnector_Flow!AQ54&gt;0, 0, -Interconnector_Flow!AQ54)</f>
        <v>0</v>
      </c>
      <c r="AR54" s="1">
        <f>IF(Interconnector_Flow!AR54&gt;0, 0, -Interconnector_Flow!AR54)</f>
        <v>696408</v>
      </c>
      <c r="AS54" s="1">
        <f>IF(Interconnector_Flow!AS54&gt;0, 0, -Interconnector_Flow!AS54)</f>
        <v>0</v>
      </c>
      <c r="AT54" s="1">
        <f>IF(Interconnector_Flow!AT54&gt;0, 0, -Interconnector_Flow!AT54)</f>
        <v>0</v>
      </c>
    </row>
    <row r="55" spans="1:46" ht="15.75" customHeight="1">
      <c r="A55" s="2">
        <v>43983</v>
      </c>
      <c r="B55" s="1">
        <f>IF(Interconnector_Flow!B55&gt;0, 0, -Interconnector_Flow!B55)</f>
        <v>505521</v>
      </c>
      <c r="C55" s="1">
        <f>IF(Interconnector_Flow!C55&gt;0, 0, -Interconnector_Flow!C55)</f>
        <v>134778</v>
      </c>
      <c r="D55" s="1">
        <f>IF(Interconnector_Flow!D55&gt;0, 0, -Interconnector_Flow!D55)</f>
        <v>247077</v>
      </c>
      <c r="E55" s="1">
        <f>IF(Interconnector_Flow!E55&gt;0, 0, -Interconnector_Flow!E55)</f>
        <v>119648</v>
      </c>
      <c r="F55" s="1">
        <f>IF(Interconnector_Flow!F55&gt;0, 0, -Interconnector_Flow!F55)</f>
        <v>12101</v>
      </c>
      <c r="G55" s="1">
        <f>IF(Interconnector_Flow!G55&gt;0, 0, -Interconnector_Flow!G55)</f>
        <v>0</v>
      </c>
      <c r="H55" s="1">
        <f>IF(Interconnector_Flow!H55&gt;0, 0, -Interconnector_Flow!H55)</f>
        <v>0</v>
      </c>
      <c r="I55" s="1">
        <f>IF(Interconnector_Flow!I55&gt;0, 0, -Interconnector_Flow!I55)</f>
        <v>366018</v>
      </c>
      <c r="J55" s="1">
        <f>IF(Interconnector_Flow!J55&gt;0, 0, -Interconnector_Flow!J55)</f>
        <v>0</v>
      </c>
      <c r="K55" s="1">
        <f>IF(Interconnector_Flow!K55&gt;0, 0, -Interconnector_Flow!K55)</f>
        <v>30876</v>
      </c>
      <c r="L55" s="1">
        <f>IF(Interconnector_Flow!L55&gt;0, 0, -Interconnector_Flow!L55)</f>
        <v>0</v>
      </c>
      <c r="M55" s="1">
        <f>IF(Interconnector_Flow!M55&gt;0, 0, -Interconnector_Flow!M55)</f>
        <v>98405</v>
      </c>
      <c r="N55" s="1">
        <f>IF(Interconnector_Flow!N55&gt;0, 0, -Interconnector_Flow!N55)</f>
        <v>0</v>
      </c>
      <c r="O55" s="1">
        <f>IF(Interconnector_Flow!O55&gt;0, 0, -Interconnector_Flow!O55)</f>
        <v>1120512</v>
      </c>
      <c r="P55" s="1">
        <f>IF(Interconnector_Flow!P55&gt;0, 0, -Interconnector_Flow!P55)</f>
        <v>0</v>
      </c>
      <c r="Q55" s="1">
        <f>IF(Interconnector_Flow!Q55&gt;0, 0, -Interconnector_Flow!Q55)</f>
        <v>120871</v>
      </c>
      <c r="R55" s="1">
        <f>IF(Interconnector_Flow!R55&gt;0, 0, -Interconnector_Flow!R55)</f>
        <v>95694</v>
      </c>
      <c r="S55" s="1">
        <f>IF(Interconnector_Flow!S55&gt;0, 0, -Interconnector_Flow!S55)</f>
        <v>430826</v>
      </c>
      <c r="T55" s="1">
        <f>IF(Interconnector_Flow!T55&gt;0, 0, -Interconnector_Flow!T55)</f>
        <v>396088</v>
      </c>
      <c r="U55" s="1">
        <f>IF(Interconnector_Flow!U55&gt;0, 0, -Interconnector_Flow!U55)</f>
        <v>786032</v>
      </c>
      <c r="V55" s="1">
        <f>IF(Interconnector_Flow!V55&gt;0, 0, -Interconnector_Flow!V55)</f>
        <v>42473</v>
      </c>
      <c r="W55" s="1">
        <f>IF(Interconnector_Flow!W55&gt;0, 0, -Interconnector_Flow!W55)</f>
        <v>1339194</v>
      </c>
      <c r="X55" s="1">
        <f>IF(Interconnector_Flow!X55&gt;0, 0, -Interconnector_Flow!X55)</f>
        <v>0</v>
      </c>
      <c r="Y55" s="1">
        <f>IF(Interconnector_Flow!Y55&gt;0, 0, -Interconnector_Flow!Y55)</f>
        <v>0</v>
      </c>
      <c r="Z55" s="1">
        <f>IF(Interconnector_Flow!Z55&gt;0, 0, -Interconnector_Flow!Z55)</f>
        <v>0</v>
      </c>
      <c r="AA55" s="1">
        <f>IF(Interconnector_Flow!AA55&gt;0, 0, -Interconnector_Flow!AA55)</f>
        <v>0</v>
      </c>
      <c r="AB55" s="1">
        <f>IF(Interconnector_Flow!AB55&gt;0, 0, -Interconnector_Flow!AB55)</f>
        <v>0</v>
      </c>
      <c r="AC55" s="1">
        <f>IF(Interconnector_Flow!AC55&gt;0, 0, -Interconnector_Flow!AC55)</f>
        <v>0</v>
      </c>
      <c r="AD55" s="1">
        <f>IF(Interconnector_Flow!AD55&gt;0, 0, -Interconnector_Flow!AD55)</f>
        <v>0</v>
      </c>
      <c r="AE55" s="1">
        <f>IF(Interconnector_Flow!AE55&gt;0, 0, -Interconnector_Flow!AE55)</f>
        <v>92622</v>
      </c>
      <c r="AF55" s="1">
        <f>IF(Interconnector_Flow!AF55&gt;0, 0, -Interconnector_Flow!AF55)</f>
        <v>359522</v>
      </c>
      <c r="AG55" s="1">
        <f>IF(Interconnector_Flow!AG55&gt;0, 0, -Interconnector_Flow!AG55)</f>
        <v>0</v>
      </c>
      <c r="AH55" s="1">
        <f>IF(Interconnector_Flow!AH55&gt;0, 0, -Interconnector_Flow!AH55)</f>
        <v>0</v>
      </c>
      <c r="AI55" s="1">
        <f>IF(Interconnector_Flow!AI55&gt;0, 0, -Interconnector_Flow!AI55)</f>
        <v>0</v>
      </c>
      <c r="AJ55" s="1">
        <f>IF(Interconnector_Flow!AJ55&gt;0, 0, -Interconnector_Flow!AJ55)</f>
        <v>0</v>
      </c>
      <c r="AK55" s="1">
        <f>IF(Interconnector_Flow!AK55&gt;0, 0, -Interconnector_Flow!AK55)</f>
        <v>127113</v>
      </c>
      <c r="AL55" s="1">
        <f>IF(Interconnector_Flow!AL55&gt;0, 0, -Interconnector_Flow!AL55)</f>
        <v>0</v>
      </c>
      <c r="AM55" s="1">
        <f>IF(Interconnector_Flow!AM55&gt;0, 0, -Interconnector_Flow!AM55)</f>
        <v>193128</v>
      </c>
      <c r="AN55" s="1">
        <f>IF(Interconnector_Flow!AN55&gt;0, 0, -Interconnector_Flow!AN55)</f>
        <v>0</v>
      </c>
      <c r="AO55" s="1">
        <f>IF(Interconnector_Flow!AO55&gt;0, 0, -Interconnector_Flow!AO55)</f>
        <v>0</v>
      </c>
      <c r="AP55" s="1">
        <f>IF(Interconnector_Flow!AP55&gt;0, 0, -Interconnector_Flow!AP55)</f>
        <v>0</v>
      </c>
      <c r="AQ55" s="1">
        <f>IF(Interconnector_Flow!AQ55&gt;0, 0, -Interconnector_Flow!AQ55)</f>
        <v>0</v>
      </c>
      <c r="AR55" s="1">
        <f>IF(Interconnector_Flow!AR55&gt;0, 0, -Interconnector_Flow!AR55)</f>
        <v>976371</v>
      </c>
      <c r="AS55" s="1">
        <f>IF(Interconnector_Flow!AS55&gt;0, 0, -Interconnector_Flow!AS55)</f>
        <v>0</v>
      </c>
      <c r="AT55" s="1">
        <f>IF(Interconnector_Flow!AT55&gt;0, 0, -Interconnector_Flow!AT55)</f>
        <v>0</v>
      </c>
    </row>
    <row r="56" spans="1:46" ht="15.75" customHeight="1">
      <c r="A56" s="2">
        <v>44013</v>
      </c>
      <c r="B56" s="1">
        <f>IF(Interconnector_Flow!B56&gt;0, 0, -Interconnector_Flow!B56)</f>
        <v>0</v>
      </c>
      <c r="C56" s="1">
        <f>IF(Interconnector_Flow!C56&gt;0, 0, -Interconnector_Flow!C56)</f>
        <v>209941</v>
      </c>
      <c r="D56" s="1">
        <f>IF(Interconnector_Flow!D56&gt;0, 0, -Interconnector_Flow!D56)</f>
        <v>189850</v>
      </c>
      <c r="E56" s="1">
        <f>IF(Interconnector_Flow!E56&gt;0, 0, -Interconnector_Flow!E56)</f>
        <v>111776</v>
      </c>
      <c r="F56" s="1">
        <f>IF(Interconnector_Flow!F56&gt;0, 0, -Interconnector_Flow!F56)</f>
        <v>44030</v>
      </c>
      <c r="G56" s="1">
        <f>IF(Interconnector_Flow!G56&gt;0, 0, -Interconnector_Flow!G56)</f>
        <v>0</v>
      </c>
      <c r="H56" s="1">
        <f>IF(Interconnector_Flow!H56&gt;0, 0, -Interconnector_Flow!H56)</f>
        <v>278020</v>
      </c>
      <c r="I56" s="1">
        <f>IF(Interconnector_Flow!I56&gt;0, 0, -Interconnector_Flow!I56)</f>
        <v>0</v>
      </c>
      <c r="J56" s="1">
        <f>IF(Interconnector_Flow!J56&gt;0, 0, -Interconnector_Flow!J56)</f>
        <v>0</v>
      </c>
      <c r="K56" s="1">
        <f>IF(Interconnector_Flow!K56&gt;0, 0, -Interconnector_Flow!K56)</f>
        <v>151114</v>
      </c>
      <c r="L56" s="1">
        <f>IF(Interconnector_Flow!L56&gt;0, 0, -Interconnector_Flow!L56)</f>
        <v>0</v>
      </c>
      <c r="M56" s="1">
        <f>IF(Interconnector_Flow!M56&gt;0, 0, -Interconnector_Flow!M56)</f>
        <v>0</v>
      </c>
      <c r="N56" s="1">
        <f>IF(Interconnector_Flow!N56&gt;0, 0, -Interconnector_Flow!N56)</f>
        <v>798566</v>
      </c>
      <c r="O56" s="1">
        <f>IF(Interconnector_Flow!O56&gt;0, 0, -Interconnector_Flow!O56)</f>
        <v>549090</v>
      </c>
      <c r="P56" s="1">
        <f>IF(Interconnector_Flow!P56&gt;0, 0, -Interconnector_Flow!P56)</f>
        <v>1194138</v>
      </c>
      <c r="Q56" s="1">
        <f>IF(Interconnector_Flow!Q56&gt;0, 0, -Interconnector_Flow!Q56)</f>
        <v>222567</v>
      </c>
      <c r="R56" s="1">
        <f>IF(Interconnector_Flow!R56&gt;0, 0, -Interconnector_Flow!R56)</f>
        <v>748011</v>
      </c>
      <c r="S56" s="1">
        <f>IF(Interconnector_Flow!S56&gt;0, 0, -Interconnector_Flow!S56)</f>
        <v>664190</v>
      </c>
      <c r="T56" s="1">
        <f>IF(Interconnector_Flow!T56&gt;0, 0, -Interconnector_Flow!T56)</f>
        <v>0</v>
      </c>
      <c r="U56" s="1">
        <f>IF(Interconnector_Flow!U56&gt;0, 0, -Interconnector_Flow!U56)</f>
        <v>329507</v>
      </c>
      <c r="V56" s="1">
        <f>IF(Interconnector_Flow!V56&gt;0, 0, -Interconnector_Flow!V56)</f>
        <v>60968</v>
      </c>
      <c r="W56" s="1">
        <f>IF(Interconnector_Flow!W56&gt;0, 0, -Interconnector_Flow!W56)</f>
        <v>1740550</v>
      </c>
      <c r="X56" s="1">
        <f>IF(Interconnector_Flow!X56&gt;0, 0, -Interconnector_Flow!X56)</f>
        <v>232698</v>
      </c>
      <c r="Y56" s="1">
        <f>IF(Interconnector_Flow!Y56&gt;0, 0, -Interconnector_Flow!Y56)</f>
        <v>0</v>
      </c>
      <c r="Z56" s="1">
        <f>IF(Interconnector_Flow!Z56&gt;0, 0, -Interconnector_Flow!Z56)</f>
        <v>0</v>
      </c>
      <c r="AA56" s="1">
        <f>IF(Interconnector_Flow!AA56&gt;0, 0, -Interconnector_Flow!AA56)</f>
        <v>425314</v>
      </c>
      <c r="AB56" s="1">
        <f>IF(Interconnector_Flow!AB56&gt;0, 0, -Interconnector_Flow!AB56)</f>
        <v>0</v>
      </c>
      <c r="AC56" s="1">
        <f>IF(Interconnector_Flow!AC56&gt;0, 0, -Interconnector_Flow!AC56)</f>
        <v>0</v>
      </c>
      <c r="AD56" s="1">
        <f>IF(Interconnector_Flow!AD56&gt;0, 0, -Interconnector_Flow!AD56)</f>
        <v>0</v>
      </c>
      <c r="AE56" s="1">
        <f>IF(Interconnector_Flow!AE56&gt;0, 0, -Interconnector_Flow!AE56)</f>
        <v>121037</v>
      </c>
      <c r="AF56" s="1">
        <f>IF(Interconnector_Flow!AF56&gt;0, 0, -Interconnector_Flow!AF56)</f>
        <v>996002</v>
      </c>
      <c r="AG56" s="1">
        <f>IF(Interconnector_Flow!AG56&gt;0, 0, -Interconnector_Flow!AG56)</f>
        <v>0</v>
      </c>
      <c r="AH56" s="1">
        <f>IF(Interconnector_Flow!AH56&gt;0, 0, -Interconnector_Flow!AH56)</f>
        <v>0</v>
      </c>
      <c r="AI56" s="1">
        <f>IF(Interconnector_Flow!AI56&gt;0, 0, -Interconnector_Flow!AI56)</f>
        <v>0</v>
      </c>
      <c r="AJ56" s="1">
        <f>IF(Interconnector_Flow!AJ56&gt;0, 0, -Interconnector_Flow!AJ56)</f>
        <v>0</v>
      </c>
      <c r="AK56" s="1">
        <f>IF(Interconnector_Flow!AK56&gt;0, 0, -Interconnector_Flow!AK56)</f>
        <v>0</v>
      </c>
      <c r="AL56" s="1">
        <f>IF(Interconnector_Flow!AL56&gt;0, 0, -Interconnector_Flow!AL56)</f>
        <v>0</v>
      </c>
      <c r="AM56" s="1">
        <f>IF(Interconnector_Flow!AM56&gt;0, 0, -Interconnector_Flow!AM56)</f>
        <v>299625</v>
      </c>
      <c r="AN56" s="1">
        <f>IF(Interconnector_Flow!AN56&gt;0, 0, -Interconnector_Flow!AN56)</f>
        <v>0</v>
      </c>
      <c r="AO56" s="1">
        <f>IF(Interconnector_Flow!AO56&gt;0, 0, -Interconnector_Flow!AO56)</f>
        <v>0</v>
      </c>
      <c r="AP56" s="1">
        <f>IF(Interconnector_Flow!AP56&gt;0, 0, -Interconnector_Flow!AP56)</f>
        <v>0</v>
      </c>
      <c r="AQ56" s="1">
        <f>IF(Interconnector_Flow!AQ56&gt;0, 0, -Interconnector_Flow!AQ56)</f>
        <v>0</v>
      </c>
      <c r="AR56" s="1">
        <f>IF(Interconnector_Flow!AR56&gt;0, 0, -Interconnector_Flow!AR56)</f>
        <v>1192864</v>
      </c>
      <c r="AS56" s="1">
        <f>IF(Interconnector_Flow!AS56&gt;0, 0, -Interconnector_Flow!AS56)</f>
        <v>0</v>
      </c>
      <c r="AT56" s="1">
        <f>IF(Interconnector_Flow!AT56&gt;0, 0, -Interconnector_Flow!AT56)</f>
        <v>0</v>
      </c>
    </row>
    <row r="57" spans="1:46" ht="15.75" customHeight="1">
      <c r="A57" s="2">
        <v>44044</v>
      </c>
      <c r="B57" s="1">
        <f>IF(Interconnector_Flow!B57&gt;0, 0, -Interconnector_Flow!B57)</f>
        <v>662766</v>
      </c>
      <c r="C57" s="1">
        <f>IF(Interconnector_Flow!C57&gt;0, 0, -Interconnector_Flow!C57)</f>
        <v>362776</v>
      </c>
      <c r="D57" s="1">
        <f>IF(Interconnector_Flow!D57&gt;0, 0, -Interconnector_Flow!D57)</f>
        <v>331592</v>
      </c>
      <c r="E57" s="1">
        <f>IF(Interconnector_Flow!E57&gt;0, 0, -Interconnector_Flow!E57)</f>
        <v>67124</v>
      </c>
      <c r="F57" s="1">
        <f>IF(Interconnector_Flow!F57&gt;0, 0, -Interconnector_Flow!F57)</f>
        <v>0</v>
      </c>
      <c r="G57" s="1">
        <f>IF(Interconnector_Flow!G57&gt;0, 0, -Interconnector_Flow!G57)</f>
        <v>0</v>
      </c>
      <c r="H57" s="1">
        <f>IF(Interconnector_Flow!H57&gt;0, 0, -Interconnector_Flow!H57)</f>
        <v>288190</v>
      </c>
      <c r="I57" s="1">
        <f>IF(Interconnector_Flow!I57&gt;0, 0, -Interconnector_Flow!I57)</f>
        <v>167815</v>
      </c>
      <c r="J57" s="1">
        <f>IF(Interconnector_Flow!J57&gt;0, 0, -Interconnector_Flow!J57)</f>
        <v>0</v>
      </c>
      <c r="K57" s="1">
        <f>IF(Interconnector_Flow!K57&gt;0, 0, -Interconnector_Flow!K57)</f>
        <v>627885</v>
      </c>
      <c r="L57" s="1">
        <f>IF(Interconnector_Flow!L57&gt;0, 0, -Interconnector_Flow!L57)</f>
        <v>0</v>
      </c>
      <c r="M57" s="1">
        <f>IF(Interconnector_Flow!M57&gt;0, 0, -Interconnector_Flow!M57)</f>
        <v>0</v>
      </c>
      <c r="N57" s="1">
        <f>IF(Interconnector_Flow!N57&gt;0, 0, -Interconnector_Flow!N57)</f>
        <v>0</v>
      </c>
      <c r="O57" s="1">
        <f>IF(Interconnector_Flow!O57&gt;0, 0, -Interconnector_Flow!O57)</f>
        <v>421754</v>
      </c>
      <c r="P57" s="1">
        <f>IF(Interconnector_Flow!P57&gt;0, 0, -Interconnector_Flow!P57)</f>
        <v>467020</v>
      </c>
      <c r="Q57" s="1">
        <f>IF(Interconnector_Flow!Q57&gt;0, 0, -Interconnector_Flow!Q57)</f>
        <v>0</v>
      </c>
      <c r="R57" s="1">
        <f>IF(Interconnector_Flow!R57&gt;0, 0, -Interconnector_Flow!R57)</f>
        <v>243662</v>
      </c>
      <c r="S57" s="1">
        <f>IF(Interconnector_Flow!S57&gt;0, 0, -Interconnector_Flow!S57)</f>
        <v>820328</v>
      </c>
      <c r="T57" s="1">
        <f>IF(Interconnector_Flow!T57&gt;0, 0, -Interconnector_Flow!T57)</f>
        <v>144892</v>
      </c>
      <c r="U57" s="1">
        <f>IF(Interconnector_Flow!U57&gt;0, 0, -Interconnector_Flow!U57)</f>
        <v>55389</v>
      </c>
      <c r="V57" s="1">
        <f>IF(Interconnector_Flow!V57&gt;0, 0, -Interconnector_Flow!V57)</f>
        <v>28642</v>
      </c>
      <c r="W57" s="1">
        <f>IF(Interconnector_Flow!W57&gt;0, 0, -Interconnector_Flow!W57)</f>
        <v>1595361</v>
      </c>
      <c r="X57" s="1">
        <f>IF(Interconnector_Flow!X57&gt;0, 0, -Interconnector_Flow!X57)</f>
        <v>0</v>
      </c>
      <c r="Y57" s="1">
        <f>IF(Interconnector_Flow!Y57&gt;0, 0, -Interconnector_Flow!Y57)</f>
        <v>0</v>
      </c>
      <c r="Z57" s="1">
        <f>IF(Interconnector_Flow!Z57&gt;0, 0, -Interconnector_Flow!Z57)</f>
        <v>0</v>
      </c>
      <c r="AA57" s="1">
        <f>IF(Interconnector_Flow!AA57&gt;0, 0, -Interconnector_Flow!AA57)</f>
        <v>0</v>
      </c>
      <c r="AB57" s="1">
        <f>IF(Interconnector_Flow!AB57&gt;0, 0, -Interconnector_Flow!AB57)</f>
        <v>0</v>
      </c>
      <c r="AC57" s="1">
        <f>IF(Interconnector_Flow!AC57&gt;0, 0, -Interconnector_Flow!AC57)</f>
        <v>0</v>
      </c>
      <c r="AD57" s="1">
        <f>IF(Interconnector_Flow!AD57&gt;0, 0, -Interconnector_Flow!AD57)</f>
        <v>0</v>
      </c>
      <c r="AE57" s="1">
        <f>IF(Interconnector_Flow!AE57&gt;0, 0, -Interconnector_Flow!AE57)</f>
        <v>86630</v>
      </c>
      <c r="AF57" s="1">
        <f>IF(Interconnector_Flow!AF57&gt;0, 0, -Interconnector_Flow!AF57)</f>
        <v>602037</v>
      </c>
      <c r="AG57" s="1">
        <f>IF(Interconnector_Flow!AG57&gt;0, 0, -Interconnector_Flow!AG57)</f>
        <v>3778</v>
      </c>
      <c r="AH57" s="1">
        <f>IF(Interconnector_Flow!AH57&gt;0, 0, -Interconnector_Flow!AH57)</f>
        <v>0</v>
      </c>
      <c r="AI57" s="1">
        <f>IF(Interconnector_Flow!AI57&gt;0, 0, -Interconnector_Flow!AI57)</f>
        <v>0</v>
      </c>
      <c r="AJ57" s="1">
        <f>IF(Interconnector_Flow!AJ57&gt;0, 0, -Interconnector_Flow!AJ57)</f>
        <v>0</v>
      </c>
      <c r="AK57" s="1">
        <f>IF(Interconnector_Flow!AK57&gt;0, 0, -Interconnector_Flow!AK57)</f>
        <v>0</v>
      </c>
      <c r="AL57" s="1">
        <f>IF(Interconnector_Flow!AL57&gt;0, 0, -Interconnector_Flow!AL57)</f>
        <v>0</v>
      </c>
      <c r="AM57" s="1">
        <f>IF(Interconnector_Flow!AM57&gt;0, 0, -Interconnector_Flow!AM57)</f>
        <v>446537</v>
      </c>
      <c r="AN57" s="1">
        <f>IF(Interconnector_Flow!AN57&gt;0, 0, -Interconnector_Flow!AN57)</f>
        <v>0</v>
      </c>
      <c r="AO57" s="1">
        <f>IF(Interconnector_Flow!AO57&gt;0, 0, -Interconnector_Flow!AO57)</f>
        <v>0</v>
      </c>
      <c r="AP57" s="1">
        <f>IF(Interconnector_Flow!AP57&gt;0, 0, -Interconnector_Flow!AP57)</f>
        <v>0</v>
      </c>
      <c r="AQ57" s="1">
        <f>IF(Interconnector_Flow!AQ57&gt;0, 0, -Interconnector_Flow!AQ57)</f>
        <v>0</v>
      </c>
      <c r="AR57" s="1">
        <f>IF(Interconnector_Flow!AR57&gt;0, 0, -Interconnector_Flow!AR57)</f>
        <v>1254025</v>
      </c>
      <c r="AS57" s="1">
        <f>IF(Interconnector_Flow!AS57&gt;0, 0, -Interconnector_Flow!AS57)</f>
        <v>0</v>
      </c>
      <c r="AT57" s="1">
        <f>IF(Interconnector_Flow!AT57&gt;0, 0, -Interconnector_Flow!AT57)</f>
        <v>42005</v>
      </c>
    </row>
    <row r="58" spans="1:46" ht="15.75" customHeight="1">
      <c r="A58" s="2">
        <v>44075</v>
      </c>
      <c r="B58" s="1">
        <f>IF(Interconnector_Flow!B58&gt;0, 0, -Interconnector_Flow!B58)</f>
        <v>180935</v>
      </c>
      <c r="C58" s="1">
        <f>IF(Interconnector_Flow!C58&gt;0, 0, -Interconnector_Flow!C58)</f>
        <v>301854</v>
      </c>
      <c r="D58" s="1">
        <f>IF(Interconnector_Flow!D58&gt;0, 0, -Interconnector_Flow!D58)</f>
        <v>281879</v>
      </c>
      <c r="E58" s="1">
        <f>IF(Interconnector_Flow!E58&gt;0, 0, -Interconnector_Flow!E58)</f>
        <v>107514</v>
      </c>
      <c r="F58" s="1">
        <f>IF(Interconnector_Flow!F58&gt;0, 0, -Interconnector_Flow!F58)</f>
        <v>0</v>
      </c>
      <c r="G58" s="1">
        <f>IF(Interconnector_Flow!G58&gt;0, 0, -Interconnector_Flow!G58)</f>
        <v>0</v>
      </c>
      <c r="H58" s="1">
        <f>IF(Interconnector_Flow!H58&gt;0, 0, -Interconnector_Flow!H58)</f>
        <v>299023</v>
      </c>
      <c r="I58" s="1">
        <f>IF(Interconnector_Flow!I58&gt;0, 0, -Interconnector_Flow!I58)</f>
        <v>0</v>
      </c>
      <c r="J58" s="1">
        <f>IF(Interconnector_Flow!J58&gt;0, 0, -Interconnector_Flow!J58)</f>
        <v>0</v>
      </c>
      <c r="K58" s="1">
        <f>IF(Interconnector_Flow!K58&gt;0, 0, -Interconnector_Flow!K58)</f>
        <v>746871</v>
      </c>
      <c r="L58" s="1">
        <f>IF(Interconnector_Flow!L58&gt;0, 0, -Interconnector_Flow!L58)</f>
        <v>0</v>
      </c>
      <c r="M58" s="1">
        <f>IF(Interconnector_Flow!M58&gt;0, 0, -Interconnector_Flow!M58)</f>
        <v>0</v>
      </c>
      <c r="N58" s="1">
        <f>IF(Interconnector_Flow!N58&gt;0, 0, -Interconnector_Flow!N58)</f>
        <v>436908</v>
      </c>
      <c r="O58" s="1">
        <f>IF(Interconnector_Flow!O58&gt;0, 0, -Interconnector_Flow!O58)</f>
        <v>0</v>
      </c>
      <c r="P58" s="1">
        <f>IF(Interconnector_Flow!P58&gt;0, 0, -Interconnector_Flow!P58)</f>
        <v>0</v>
      </c>
      <c r="Q58" s="1">
        <f>IF(Interconnector_Flow!Q58&gt;0, 0, -Interconnector_Flow!Q58)</f>
        <v>114102</v>
      </c>
      <c r="R58" s="1">
        <f>IF(Interconnector_Flow!R58&gt;0, 0, -Interconnector_Flow!R58)</f>
        <v>605239</v>
      </c>
      <c r="S58" s="1">
        <f>IF(Interconnector_Flow!S58&gt;0, 0, -Interconnector_Flow!S58)</f>
        <v>793085</v>
      </c>
      <c r="T58" s="1">
        <f>IF(Interconnector_Flow!T58&gt;0, 0, -Interconnector_Flow!T58)</f>
        <v>0</v>
      </c>
      <c r="U58" s="1">
        <f>IF(Interconnector_Flow!U58&gt;0, 0, -Interconnector_Flow!U58)</f>
        <v>0</v>
      </c>
      <c r="V58" s="1">
        <f>IF(Interconnector_Flow!V58&gt;0, 0, -Interconnector_Flow!V58)</f>
        <v>20868</v>
      </c>
      <c r="W58" s="1">
        <f>IF(Interconnector_Flow!W58&gt;0, 0, -Interconnector_Flow!W58)</f>
        <v>1308116</v>
      </c>
      <c r="X58" s="1">
        <f>IF(Interconnector_Flow!X58&gt;0, 0, -Interconnector_Flow!X58)</f>
        <v>0</v>
      </c>
      <c r="Y58" s="1">
        <f>IF(Interconnector_Flow!Y58&gt;0, 0, -Interconnector_Flow!Y58)</f>
        <v>0</v>
      </c>
      <c r="Z58" s="1">
        <f>IF(Interconnector_Flow!Z58&gt;0, 0, -Interconnector_Flow!Z58)</f>
        <v>750844</v>
      </c>
      <c r="AA58" s="1">
        <f>IF(Interconnector_Flow!AA58&gt;0, 0, -Interconnector_Flow!AA58)</f>
        <v>258358</v>
      </c>
      <c r="AB58" s="1">
        <f>IF(Interconnector_Flow!AB58&gt;0, 0, -Interconnector_Flow!AB58)</f>
        <v>265885</v>
      </c>
      <c r="AC58" s="1">
        <f>IF(Interconnector_Flow!AC58&gt;0, 0, -Interconnector_Flow!AC58)</f>
        <v>0</v>
      </c>
      <c r="AD58" s="1">
        <f>IF(Interconnector_Flow!AD58&gt;0, 0, -Interconnector_Flow!AD58)</f>
        <v>0</v>
      </c>
      <c r="AE58" s="1">
        <f>IF(Interconnector_Flow!AE58&gt;0, 0, -Interconnector_Flow!AE58)</f>
        <v>59579</v>
      </c>
      <c r="AF58" s="1">
        <f>IF(Interconnector_Flow!AF58&gt;0, 0, -Interconnector_Flow!AF58)</f>
        <v>580820</v>
      </c>
      <c r="AG58" s="1">
        <f>IF(Interconnector_Flow!AG58&gt;0, 0, -Interconnector_Flow!AG58)</f>
        <v>7806</v>
      </c>
      <c r="AH58" s="1">
        <f>IF(Interconnector_Flow!AH58&gt;0, 0, -Interconnector_Flow!AH58)</f>
        <v>0</v>
      </c>
      <c r="AI58" s="1">
        <f>IF(Interconnector_Flow!AI58&gt;0, 0, -Interconnector_Flow!AI58)</f>
        <v>0</v>
      </c>
      <c r="AJ58" s="1">
        <f>IF(Interconnector_Flow!AJ58&gt;0, 0, -Interconnector_Flow!AJ58)</f>
        <v>0</v>
      </c>
      <c r="AK58" s="1">
        <f>IF(Interconnector_Flow!AK58&gt;0, 0, -Interconnector_Flow!AK58)</f>
        <v>21064</v>
      </c>
      <c r="AL58" s="1">
        <f>IF(Interconnector_Flow!AL58&gt;0, 0, -Interconnector_Flow!AL58)</f>
        <v>58013</v>
      </c>
      <c r="AM58" s="1">
        <f>IF(Interconnector_Flow!AM58&gt;0, 0, -Interconnector_Flow!AM58)</f>
        <v>460153</v>
      </c>
      <c r="AN58" s="1">
        <f>IF(Interconnector_Flow!AN58&gt;0, 0, -Interconnector_Flow!AN58)</f>
        <v>0</v>
      </c>
      <c r="AO58" s="1">
        <f>IF(Interconnector_Flow!AO58&gt;0, 0, -Interconnector_Flow!AO58)</f>
        <v>0</v>
      </c>
      <c r="AP58" s="1">
        <f>IF(Interconnector_Flow!AP58&gt;0, 0, -Interconnector_Flow!AP58)</f>
        <v>0</v>
      </c>
      <c r="AQ58" s="1">
        <f>IF(Interconnector_Flow!AQ58&gt;0, 0, -Interconnector_Flow!AQ58)</f>
        <v>0</v>
      </c>
      <c r="AR58" s="1">
        <f>IF(Interconnector_Flow!AR58&gt;0, 0, -Interconnector_Flow!AR58)</f>
        <v>1228584</v>
      </c>
      <c r="AS58" s="1">
        <f>IF(Interconnector_Flow!AS58&gt;0, 0, -Interconnector_Flow!AS58)</f>
        <v>0</v>
      </c>
      <c r="AT58" s="1">
        <f>IF(Interconnector_Flow!AT58&gt;0, 0, -Interconnector_Flow!AT58)</f>
        <v>0</v>
      </c>
    </row>
    <row r="59" spans="1:46" ht="15.75" customHeight="1">
      <c r="A59" s="2">
        <v>44105</v>
      </c>
      <c r="B59" s="1">
        <f>IF(Interconnector_Flow!B59&gt;0, 0, -Interconnector_Flow!B59)</f>
        <v>914841</v>
      </c>
      <c r="C59" s="1">
        <f>IF(Interconnector_Flow!C59&gt;0, 0, -Interconnector_Flow!C59)</f>
        <v>512528</v>
      </c>
      <c r="D59" s="1">
        <f>IF(Interconnector_Flow!D59&gt;0, 0, -Interconnector_Flow!D59)</f>
        <v>469314.5</v>
      </c>
      <c r="E59" s="1">
        <f>IF(Interconnector_Flow!E59&gt;0, 0, -Interconnector_Flow!E59)</f>
        <v>51699.5</v>
      </c>
      <c r="F59" s="1">
        <f>IF(Interconnector_Flow!F59&gt;0, 0, -Interconnector_Flow!F59)</f>
        <v>0</v>
      </c>
      <c r="G59" s="1">
        <f>IF(Interconnector_Flow!G59&gt;0, 0, -Interconnector_Flow!G59)</f>
        <v>0</v>
      </c>
      <c r="H59" s="1">
        <f>IF(Interconnector_Flow!H59&gt;0, 0, -Interconnector_Flow!H59)</f>
        <v>759901</v>
      </c>
      <c r="I59" s="1">
        <f>IF(Interconnector_Flow!I59&gt;0, 0, -Interconnector_Flow!I59)</f>
        <v>0</v>
      </c>
      <c r="J59" s="1">
        <f>IF(Interconnector_Flow!J59&gt;0, 0, -Interconnector_Flow!J59)</f>
        <v>0</v>
      </c>
      <c r="K59" s="1">
        <f>IF(Interconnector_Flow!K59&gt;0, 0, -Interconnector_Flow!K59)</f>
        <v>981753.5</v>
      </c>
      <c r="L59" s="1">
        <f>IF(Interconnector_Flow!L59&gt;0, 0, -Interconnector_Flow!L59)</f>
        <v>0</v>
      </c>
      <c r="M59" s="1">
        <f>IF(Interconnector_Flow!M59&gt;0, 0, -Interconnector_Flow!M59)</f>
        <v>0</v>
      </c>
      <c r="N59" s="1">
        <f>IF(Interconnector_Flow!N59&gt;0, 0, -Interconnector_Flow!N59)</f>
        <v>412768.5</v>
      </c>
      <c r="O59" s="1">
        <f>IF(Interconnector_Flow!O59&gt;0, 0, -Interconnector_Flow!O59)</f>
        <v>208189</v>
      </c>
      <c r="P59" s="1">
        <f>IF(Interconnector_Flow!P59&gt;0, 0, -Interconnector_Flow!P59)</f>
        <v>0</v>
      </c>
      <c r="Q59" s="1">
        <f>IF(Interconnector_Flow!Q59&gt;0, 0, -Interconnector_Flow!Q59)</f>
        <v>280879.5</v>
      </c>
      <c r="R59" s="1">
        <f>IF(Interconnector_Flow!R59&gt;0, 0, -Interconnector_Flow!R59)</f>
        <v>388150</v>
      </c>
      <c r="S59" s="1">
        <f>IF(Interconnector_Flow!S59&gt;0, 0, -Interconnector_Flow!S59)</f>
        <v>785968</v>
      </c>
      <c r="T59" s="1">
        <f>IF(Interconnector_Flow!T59&gt;0, 0, -Interconnector_Flow!T59)</f>
        <v>0</v>
      </c>
      <c r="U59" s="1">
        <f>IF(Interconnector_Flow!U59&gt;0, 0, -Interconnector_Flow!U59)</f>
        <v>0</v>
      </c>
      <c r="V59" s="1">
        <f>IF(Interconnector_Flow!V59&gt;0, 0, -Interconnector_Flow!V59)</f>
        <v>25938</v>
      </c>
      <c r="W59" s="1">
        <f>IF(Interconnector_Flow!W59&gt;0, 0, -Interconnector_Flow!W59)</f>
        <v>1624349.5</v>
      </c>
      <c r="X59" s="1">
        <f>IF(Interconnector_Flow!X59&gt;0, 0, -Interconnector_Flow!X59)</f>
        <v>0</v>
      </c>
      <c r="Y59" s="1">
        <f>IF(Interconnector_Flow!Y59&gt;0, 0, -Interconnector_Flow!Y59)</f>
        <v>0</v>
      </c>
      <c r="Z59" s="1">
        <f>IF(Interconnector_Flow!Z59&gt;0, 0, -Interconnector_Flow!Z59)</f>
        <v>81858</v>
      </c>
      <c r="AA59" s="1">
        <f>IF(Interconnector_Flow!AA59&gt;0, 0, -Interconnector_Flow!AA59)</f>
        <v>98967</v>
      </c>
      <c r="AB59" s="1">
        <f>IF(Interconnector_Flow!AB59&gt;0, 0, -Interconnector_Flow!AB59)</f>
        <v>0</v>
      </c>
      <c r="AC59" s="1">
        <f>IF(Interconnector_Flow!AC59&gt;0, 0, -Interconnector_Flow!AC59)</f>
        <v>0</v>
      </c>
      <c r="AD59" s="1">
        <f>IF(Interconnector_Flow!AD59&gt;0, 0, -Interconnector_Flow!AD59)</f>
        <v>0</v>
      </c>
      <c r="AE59" s="1">
        <f>IF(Interconnector_Flow!AE59&gt;0, 0, -Interconnector_Flow!AE59)</f>
        <v>101087.5</v>
      </c>
      <c r="AF59" s="1">
        <f>IF(Interconnector_Flow!AF59&gt;0, 0, -Interconnector_Flow!AF59)</f>
        <v>1358369</v>
      </c>
      <c r="AG59" s="1">
        <f>IF(Interconnector_Flow!AG59&gt;0, 0, -Interconnector_Flow!AG59)</f>
        <v>46964.5</v>
      </c>
      <c r="AH59" s="1">
        <f>IF(Interconnector_Flow!AH59&gt;0, 0, -Interconnector_Flow!AH59)</f>
        <v>0</v>
      </c>
      <c r="AI59" s="1">
        <f>IF(Interconnector_Flow!AI59&gt;0, 0, -Interconnector_Flow!AI59)</f>
        <v>0</v>
      </c>
      <c r="AJ59" s="1">
        <f>IF(Interconnector_Flow!AJ59&gt;0, 0, -Interconnector_Flow!AJ59)</f>
        <v>0</v>
      </c>
      <c r="AK59" s="1">
        <f>IF(Interconnector_Flow!AK59&gt;0, 0, -Interconnector_Flow!AK59)</f>
        <v>902409</v>
      </c>
      <c r="AL59" s="1">
        <f>IF(Interconnector_Flow!AL59&gt;0, 0, -Interconnector_Flow!AL59)</f>
        <v>0</v>
      </c>
      <c r="AM59" s="1">
        <f>IF(Interconnector_Flow!AM59&gt;0, 0, -Interconnector_Flow!AM59)</f>
        <v>505393</v>
      </c>
      <c r="AN59" s="1">
        <f>IF(Interconnector_Flow!AN59&gt;0, 0, -Interconnector_Flow!AN59)</f>
        <v>0</v>
      </c>
      <c r="AO59" s="1">
        <f>IF(Interconnector_Flow!AO59&gt;0, 0, -Interconnector_Flow!AO59)</f>
        <v>0</v>
      </c>
      <c r="AP59" s="1">
        <f>IF(Interconnector_Flow!AP59&gt;0, 0, -Interconnector_Flow!AP59)</f>
        <v>0</v>
      </c>
      <c r="AQ59" s="1">
        <f>IF(Interconnector_Flow!AQ59&gt;0, 0, -Interconnector_Flow!AQ59)</f>
        <v>0</v>
      </c>
      <c r="AR59" s="1">
        <f>IF(Interconnector_Flow!AR59&gt;0, 0, -Interconnector_Flow!AR59)</f>
        <v>1359247</v>
      </c>
      <c r="AS59" s="1">
        <f>IF(Interconnector_Flow!AS59&gt;0, 0, -Interconnector_Flow!AS59)</f>
        <v>0</v>
      </c>
      <c r="AT59" s="1">
        <f>IF(Interconnector_Flow!AT59&gt;0, 0, -Interconnector_Flow!AT59)</f>
        <v>0</v>
      </c>
    </row>
    <row r="60" spans="1:46" ht="15.75" customHeight="1">
      <c r="A60" s="2">
        <v>44136</v>
      </c>
      <c r="B60" s="1">
        <f>IF(Interconnector_Flow!B60&gt;0, 0, -Interconnector_Flow!B60)</f>
        <v>996753</v>
      </c>
      <c r="C60" s="1">
        <f>IF(Interconnector_Flow!C60&gt;0, 0, -Interconnector_Flow!C60)</f>
        <v>409748</v>
      </c>
      <c r="D60" s="1">
        <f>IF(Interconnector_Flow!D60&gt;0, 0, -Interconnector_Flow!D60)</f>
        <v>498464</v>
      </c>
      <c r="E60" s="1">
        <f>IF(Interconnector_Flow!E60&gt;0, 0, -Interconnector_Flow!E60)</f>
        <v>81225</v>
      </c>
      <c r="F60" s="1">
        <f>IF(Interconnector_Flow!F60&gt;0, 0, -Interconnector_Flow!F60)</f>
        <v>0</v>
      </c>
      <c r="G60" s="1">
        <f>IF(Interconnector_Flow!G60&gt;0, 0, -Interconnector_Flow!G60)</f>
        <v>0</v>
      </c>
      <c r="H60" s="1">
        <f>IF(Interconnector_Flow!H60&gt;0, 0, -Interconnector_Flow!H60)</f>
        <v>1103265</v>
      </c>
      <c r="I60" s="1">
        <f>IF(Interconnector_Flow!I60&gt;0, 0, -Interconnector_Flow!I60)</f>
        <v>0</v>
      </c>
      <c r="J60" s="1">
        <f>IF(Interconnector_Flow!J60&gt;0, 0, -Interconnector_Flow!J60)</f>
        <v>0</v>
      </c>
      <c r="K60" s="1">
        <f>IF(Interconnector_Flow!K60&gt;0, 0, -Interconnector_Flow!K60)</f>
        <v>464913</v>
      </c>
      <c r="L60" s="1">
        <f>IF(Interconnector_Flow!L60&gt;0, 0, -Interconnector_Flow!L60)</f>
        <v>95108</v>
      </c>
      <c r="M60" s="1">
        <f>IF(Interconnector_Flow!M60&gt;0, 0, -Interconnector_Flow!M60)</f>
        <v>0</v>
      </c>
      <c r="N60" s="1">
        <f>IF(Interconnector_Flow!N60&gt;0, 0, -Interconnector_Flow!N60)</f>
        <v>204210</v>
      </c>
      <c r="O60" s="1">
        <f>IF(Interconnector_Flow!O60&gt;0, 0, -Interconnector_Flow!O60)</f>
        <v>1010215</v>
      </c>
      <c r="P60" s="1">
        <f>IF(Interconnector_Flow!P60&gt;0, 0, -Interconnector_Flow!P60)</f>
        <v>0</v>
      </c>
      <c r="Q60" s="1">
        <f>IF(Interconnector_Flow!Q60&gt;0, 0, -Interconnector_Flow!Q60)</f>
        <v>100146</v>
      </c>
      <c r="R60" s="1">
        <f>IF(Interconnector_Flow!R60&gt;0, 0, -Interconnector_Flow!R60)</f>
        <v>87223</v>
      </c>
      <c r="S60" s="1">
        <f>IF(Interconnector_Flow!S60&gt;0, 0, -Interconnector_Flow!S60)</f>
        <v>808062</v>
      </c>
      <c r="T60" s="1">
        <f>IF(Interconnector_Flow!T60&gt;0, 0, -Interconnector_Flow!T60)</f>
        <v>0</v>
      </c>
      <c r="U60" s="1">
        <f>IF(Interconnector_Flow!U60&gt;0, 0, -Interconnector_Flow!U60)</f>
        <v>416675</v>
      </c>
      <c r="V60" s="1">
        <f>IF(Interconnector_Flow!V60&gt;0, 0, -Interconnector_Flow!V60)</f>
        <v>21851</v>
      </c>
      <c r="W60" s="1">
        <f>IF(Interconnector_Flow!W60&gt;0, 0, -Interconnector_Flow!W60)</f>
        <v>1373572</v>
      </c>
      <c r="X60" s="1">
        <f>IF(Interconnector_Flow!X60&gt;0, 0, -Interconnector_Flow!X60)</f>
        <v>0</v>
      </c>
      <c r="Y60" s="1">
        <f>IF(Interconnector_Flow!Y60&gt;0, 0, -Interconnector_Flow!Y60)</f>
        <v>0</v>
      </c>
      <c r="Z60" s="1">
        <f>IF(Interconnector_Flow!Z60&gt;0, 0, -Interconnector_Flow!Z60)</f>
        <v>0</v>
      </c>
      <c r="AA60" s="1">
        <f>IF(Interconnector_Flow!AA60&gt;0, 0, -Interconnector_Flow!AA60)</f>
        <v>64464</v>
      </c>
      <c r="AB60" s="1">
        <f>IF(Interconnector_Flow!AB60&gt;0, 0, -Interconnector_Flow!AB60)</f>
        <v>0</v>
      </c>
      <c r="AC60" s="1">
        <f>IF(Interconnector_Flow!AC60&gt;0, 0, -Interconnector_Flow!AC60)</f>
        <v>0</v>
      </c>
      <c r="AD60" s="1">
        <f>IF(Interconnector_Flow!AD60&gt;0, 0, -Interconnector_Flow!AD60)</f>
        <v>0</v>
      </c>
      <c r="AE60" s="1">
        <f>IF(Interconnector_Flow!AE60&gt;0, 0, -Interconnector_Flow!AE60)</f>
        <v>102114</v>
      </c>
      <c r="AF60" s="1">
        <f>IF(Interconnector_Flow!AF60&gt;0, 0, -Interconnector_Flow!AF60)</f>
        <v>1578162</v>
      </c>
      <c r="AG60" s="1">
        <f>IF(Interconnector_Flow!AG60&gt;0, 0, -Interconnector_Flow!AG60)</f>
        <v>38935</v>
      </c>
      <c r="AH60" s="1">
        <f>IF(Interconnector_Flow!AH60&gt;0, 0, -Interconnector_Flow!AH60)</f>
        <v>0</v>
      </c>
      <c r="AI60" s="1">
        <f>IF(Interconnector_Flow!AI60&gt;0, 0, -Interconnector_Flow!AI60)</f>
        <v>0</v>
      </c>
      <c r="AJ60" s="1">
        <f>IF(Interconnector_Flow!AJ60&gt;0, 0, -Interconnector_Flow!AJ60)</f>
        <v>0</v>
      </c>
      <c r="AK60" s="1">
        <f>IF(Interconnector_Flow!AK60&gt;0, 0, -Interconnector_Flow!AK60)</f>
        <v>470497</v>
      </c>
      <c r="AL60" s="1">
        <f>IF(Interconnector_Flow!AL60&gt;0, 0, -Interconnector_Flow!AL60)</f>
        <v>0</v>
      </c>
      <c r="AM60" s="1">
        <f>IF(Interconnector_Flow!AM60&gt;0, 0, -Interconnector_Flow!AM60)</f>
        <v>348268</v>
      </c>
      <c r="AN60" s="1">
        <f>IF(Interconnector_Flow!AN60&gt;0, 0, -Interconnector_Flow!AN60)</f>
        <v>0</v>
      </c>
      <c r="AO60" s="1">
        <f>IF(Interconnector_Flow!AO60&gt;0, 0, -Interconnector_Flow!AO60)</f>
        <v>0</v>
      </c>
      <c r="AP60" s="1">
        <f>IF(Interconnector_Flow!AP60&gt;0, 0, -Interconnector_Flow!AP60)</f>
        <v>0</v>
      </c>
      <c r="AQ60" s="1">
        <f>IF(Interconnector_Flow!AQ60&gt;0, 0, -Interconnector_Flow!AQ60)</f>
        <v>0</v>
      </c>
      <c r="AR60" s="1">
        <f>IF(Interconnector_Flow!AR60&gt;0, 0, -Interconnector_Flow!AR60)</f>
        <v>242254</v>
      </c>
      <c r="AS60" s="1">
        <f>IF(Interconnector_Flow!AS60&gt;0, 0, -Interconnector_Flow!AS60)</f>
        <v>0</v>
      </c>
      <c r="AT60" s="1">
        <f>IF(Interconnector_Flow!AT60&gt;0, 0, -Interconnector_Flow!AT60)</f>
        <v>0</v>
      </c>
    </row>
    <row r="61" spans="1:46" ht="15.75" customHeight="1">
      <c r="A61" s="2">
        <v>44166</v>
      </c>
      <c r="B61" s="1">
        <f>IF(Interconnector_Flow!B61&gt;0, 0, -Interconnector_Flow!B61)</f>
        <v>917858</v>
      </c>
      <c r="C61" s="1">
        <f>IF(Interconnector_Flow!C61&gt;0, 0, -Interconnector_Flow!C61)</f>
        <v>108892</v>
      </c>
      <c r="D61" s="1">
        <f>IF(Interconnector_Flow!D61&gt;0, 0, -Interconnector_Flow!D61)</f>
        <v>519832</v>
      </c>
      <c r="E61" s="1">
        <f>IF(Interconnector_Flow!E61&gt;0, 0, -Interconnector_Flow!E61)</f>
        <v>72958</v>
      </c>
      <c r="F61" s="1">
        <f>IF(Interconnector_Flow!F61&gt;0, 0, -Interconnector_Flow!F61)</f>
        <v>30963</v>
      </c>
      <c r="G61" s="1">
        <f>IF(Interconnector_Flow!G61&gt;0, 0, -Interconnector_Flow!G61)</f>
        <v>0</v>
      </c>
      <c r="H61" s="1">
        <f>IF(Interconnector_Flow!H61&gt;0, 0, -Interconnector_Flow!H61)</f>
        <v>1123362</v>
      </c>
      <c r="I61" s="1">
        <f>IF(Interconnector_Flow!I61&gt;0, 0, -Interconnector_Flow!I61)</f>
        <v>0</v>
      </c>
      <c r="J61" s="1">
        <f>IF(Interconnector_Flow!J61&gt;0, 0, -Interconnector_Flow!J61)</f>
        <v>0</v>
      </c>
      <c r="K61" s="1">
        <f>IF(Interconnector_Flow!K61&gt;0, 0, -Interconnector_Flow!K61)</f>
        <v>582558</v>
      </c>
      <c r="L61" s="1">
        <f>IF(Interconnector_Flow!L61&gt;0, 0, -Interconnector_Flow!L61)</f>
        <v>117044</v>
      </c>
      <c r="M61" s="1">
        <f>IF(Interconnector_Flow!M61&gt;0, 0, -Interconnector_Flow!M61)</f>
        <v>0</v>
      </c>
      <c r="N61" s="1">
        <f>IF(Interconnector_Flow!N61&gt;0, 0, -Interconnector_Flow!N61)</f>
        <v>760715</v>
      </c>
      <c r="O61" s="1">
        <f>IF(Interconnector_Flow!O61&gt;0, 0, -Interconnector_Flow!O61)</f>
        <v>448982</v>
      </c>
      <c r="P61" s="1">
        <f>IF(Interconnector_Flow!P61&gt;0, 0, -Interconnector_Flow!P61)</f>
        <v>0</v>
      </c>
      <c r="Q61" s="1">
        <f>IF(Interconnector_Flow!Q61&gt;0, 0, -Interconnector_Flow!Q61)</f>
        <v>233788</v>
      </c>
      <c r="R61" s="1">
        <f>IF(Interconnector_Flow!R61&gt;0, 0, -Interconnector_Flow!R61)</f>
        <v>341621</v>
      </c>
      <c r="S61" s="1">
        <f>IF(Interconnector_Flow!S61&gt;0, 0, -Interconnector_Flow!S61)</f>
        <v>913133</v>
      </c>
      <c r="T61" s="1">
        <f>IF(Interconnector_Flow!T61&gt;0, 0, -Interconnector_Flow!T61)</f>
        <v>0</v>
      </c>
      <c r="U61" s="1">
        <f>IF(Interconnector_Flow!U61&gt;0, 0, -Interconnector_Flow!U61)</f>
        <v>0</v>
      </c>
      <c r="V61" s="1">
        <f>IF(Interconnector_Flow!V61&gt;0, 0, -Interconnector_Flow!V61)</f>
        <v>37021</v>
      </c>
      <c r="W61" s="1">
        <f>IF(Interconnector_Flow!W61&gt;0, 0, -Interconnector_Flow!W61)</f>
        <v>1489536</v>
      </c>
      <c r="X61" s="1">
        <f>IF(Interconnector_Flow!X61&gt;0, 0, -Interconnector_Flow!X61)</f>
        <v>0</v>
      </c>
      <c r="Y61" s="1">
        <f>IF(Interconnector_Flow!Y61&gt;0, 0, -Interconnector_Flow!Y61)</f>
        <v>0</v>
      </c>
      <c r="Z61" s="1">
        <f>IF(Interconnector_Flow!Z61&gt;0, 0, -Interconnector_Flow!Z61)</f>
        <v>592413</v>
      </c>
      <c r="AA61" s="1">
        <f>IF(Interconnector_Flow!AA61&gt;0, 0, -Interconnector_Flow!AA61)</f>
        <v>358205</v>
      </c>
      <c r="AB61" s="1">
        <f>IF(Interconnector_Flow!AB61&gt;0, 0, -Interconnector_Flow!AB61)</f>
        <v>0</v>
      </c>
      <c r="AC61" s="1">
        <f>IF(Interconnector_Flow!AC61&gt;0, 0, -Interconnector_Flow!AC61)</f>
        <v>0</v>
      </c>
      <c r="AD61" s="1">
        <f>IF(Interconnector_Flow!AD61&gt;0, 0, -Interconnector_Flow!AD61)</f>
        <v>0</v>
      </c>
      <c r="AE61" s="1">
        <f>IF(Interconnector_Flow!AE61&gt;0, 0, -Interconnector_Flow!AE61)</f>
        <v>93254</v>
      </c>
      <c r="AF61" s="1">
        <f>IF(Interconnector_Flow!AF61&gt;0, 0, -Interconnector_Flow!AF61)</f>
        <v>1220104</v>
      </c>
      <c r="AG61" s="1">
        <f>IF(Interconnector_Flow!AG61&gt;0, 0, -Interconnector_Flow!AG61)</f>
        <v>0</v>
      </c>
      <c r="AH61" s="1">
        <f>IF(Interconnector_Flow!AH61&gt;0, 0, -Interconnector_Flow!AH61)</f>
        <v>0</v>
      </c>
      <c r="AI61" s="1">
        <f>IF(Interconnector_Flow!AI61&gt;0, 0, -Interconnector_Flow!AI61)</f>
        <v>0</v>
      </c>
      <c r="AJ61" s="1">
        <f>IF(Interconnector_Flow!AJ61&gt;0, 0, -Interconnector_Flow!AJ61)</f>
        <v>0</v>
      </c>
      <c r="AK61" s="1">
        <f>IF(Interconnector_Flow!AK61&gt;0, 0, -Interconnector_Flow!AK61)</f>
        <v>363425</v>
      </c>
      <c r="AL61" s="1">
        <f>IF(Interconnector_Flow!AL61&gt;0, 0, -Interconnector_Flow!AL61)</f>
        <v>0</v>
      </c>
      <c r="AM61" s="1">
        <f>IF(Interconnector_Flow!AM61&gt;0, 0, -Interconnector_Flow!AM61)</f>
        <v>461234</v>
      </c>
      <c r="AN61" s="1">
        <f>IF(Interconnector_Flow!AN61&gt;0, 0, -Interconnector_Flow!AN61)</f>
        <v>0</v>
      </c>
      <c r="AO61" s="1">
        <f>IF(Interconnector_Flow!AO61&gt;0, 0, -Interconnector_Flow!AO61)</f>
        <v>0</v>
      </c>
      <c r="AP61" s="1">
        <f>IF(Interconnector_Flow!AP61&gt;0, 0, -Interconnector_Flow!AP61)</f>
        <v>0</v>
      </c>
      <c r="AQ61" s="1">
        <f>IF(Interconnector_Flow!AQ61&gt;0, 0, -Interconnector_Flow!AQ61)</f>
        <v>0</v>
      </c>
      <c r="AR61" s="1">
        <f>IF(Interconnector_Flow!AR61&gt;0, 0, -Interconnector_Flow!AR61)</f>
        <v>1090044</v>
      </c>
      <c r="AS61" s="1">
        <f>IF(Interconnector_Flow!AS61&gt;0, 0, -Interconnector_Flow!AS61)</f>
        <v>0</v>
      </c>
      <c r="AT61" s="1">
        <f>IF(Interconnector_Flow!AT61&gt;0, 0, -Interconnector_Flow!AT61)</f>
        <v>0</v>
      </c>
    </row>
    <row r="62" spans="1:46" ht="15.75" customHeight="1"/>
    <row r="63" spans="1:46" ht="15.75" customHeight="1"/>
    <row r="64" spans="1:4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300-000000000000}"/>
    <hyperlink ref="C1" r:id="rId2" xr:uid="{00000000-0004-0000-0300-000001000000}"/>
    <hyperlink ref="D1" r:id="rId3" xr:uid="{00000000-0004-0000-0300-000002000000}"/>
    <hyperlink ref="E1" r:id="rId4" xr:uid="{00000000-0004-0000-0300-000003000000}"/>
    <hyperlink ref="G1" r:id="rId5" xr:uid="{00000000-0004-0000-0300-000004000000}"/>
    <hyperlink ref="H1" r:id="rId6" xr:uid="{00000000-0004-0000-0300-000005000000}"/>
    <hyperlink ref="I1" r:id="rId7" xr:uid="{00000000-0004-0000-0300-000006000000}"/>
    <hyperlink ref="J1" r:id="rId8" xr:uid="{00000000-0004-0000-0300-000007000000}"/>
    <hyperlink ref="K1" r:id="rId9" xr:uid="{00000000-0004-0000-0300-000008000000}"/>
    <hyperlink ref="L1" r:id="rId10" xr:uid="{00000000-0004-0000-0300-000009000000}"/>
    <hyperlink ref="M1" r:id="rId11" xr:uid="{00000000-0004-0000-0300-00000A000000}"/>
    <hyperlink ref="N1" r:id="rId12" xr:uid="{00000000-0004-0000-0300-00000B000000}"/>
    <hyperlink ref="O1" r:id="rId13" xr:uid="{00000000-0004-0000-0300-00000C000000}"/>
    <hyperlink ref="P1" r:id="rId14" xr:uid="{00000000-0004-0000-0300-00000D000000}"/>
    <hyperlink ref="Q1" r:id="rId15" xr:uid="{00000000-0004-0000-0300-00000E000000}"/>
    <hyperlink ref="R1" r:id="rId16" xr:uid="{00000000-0004-0000-0300-00000F000000}"/>
    <hyperlink ref="S1" r:id="rId17" xr:uid="{00000000-0004-0000-0300-000010000000}"/>
    <hyperlink ref="T1" r:id="rId18" xr:uid="{00000000-0004-0000-0300-000011000000}"/>
    <hyperlink ref="U1" r:id="rId19" xr:uid="{00000000-0004-0000-0300-000012000000}"/>
    <hyperlink ref="V1" r:id="rId20" xr:uid="{00000000-0004-0000-0300-000013000000}"/>
    <hyperlink ref="W1" r:id="rId21" xr:uid="{00000000-0004-0000-0300-000014000000}"/>
    <hyperlink ref="X1" r:id="rId22" xr:uid="{00000000-0004-0000-0300-000015000000}"/>
    <hyperlink ref="Y1" r:id="rId23" xr:uid="{00000000-0004-0000-0300-000016000000}"/>
    <hyperlink ref="Z1" r:id="rId24" xr:uid="{00000000-0004-0000-0300-000017000000}"/>
    <hyperlink ref="AA1" r:id="rId25" xr:uid="{00000000-0004-0000-0300-000018000000}"/>
    <hyperlink ref="AB1" r:id="rId26" xr:uid="{00000000-0004-0000-0300-000019000000}"/>
    <hyperlink ref="AC1" r:id="rId27" xr:uid="{00000000-0004-0000-0300-00001A000000}"/>
    <hyperlink ref="AE1" r:id="rId28" xr:uid="{00000000-0004-0000-0300-00001B000000}"/>
    <hyperlink ref="AF1" r:id="rId29" xr:uid="{00000000-0004-0000-0300-00001C000000}"/>
    <hyperlink ref="AG1" r:id="rId30" xr:uid="{00000000-0004-0000-0300-00001D000000}"/>
    <hyperlink ref="AH1" r:id="rId31" xr:uid="{00000000-0004-0000-0300-00001E000000}"/>
    <hyperlink ref="AI1" r:id="rId32" xr:uid="{00000000-0004-0000-0300-00001F000000}"/>
    <hyperlink ref="AJ1" r:id="rId33" xr:uid="{00000000-0004-0000-0300-000020000000}"/>
    <hyperlink ref="AK1" r:id="rId34" xr:uid="{00000000-0004-0000-0300-000021000000}"/>
    <hyperlink ref="AL1" r:id="rId35" xr:uid="{00000000-0004-0000-0300-000022000000}"/>
    <hyperlink ref="AM1" r:id="rId36" xr:uid="{00000000-0004-0000-0300-000023000000}"/>
    <hyperlink ref="AN1" r:id="rId37" xr:uid="{00000000-0004-0000-0300-000024000000}"/>
    <hyperlink ref="AO1" r:id="rId38" xr:uid="{00000000-0004-0000-0300-000025000000}"/>
    <hyperlink ref="AP1" r:id="rId39" xr:uid="{00000000-0004-0000-0300-000026000000}"/>
    <hyperlink ref="AQ1" r:id="rId40" xr:uid="{00000000-0004-0000-0300-000027000000}"/>
    <hyperlink ref="AR1" r:id="rId41" xr:uid="{00000000-0004-0000-0300-000028000000}"/>
    <hyperlink ref="AS1" r:id="rId42" xr:uid="{00000000-0004-0000-0300-000029000000}"/>
    <hyperlink ref="AT1" r:id="rId43" xr:uid="{00000000-0004-0000-0300-00002A000000}"/>
  </hyperlinks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  <outlinePr summaryBelow="0" summaryRight="0"/>
  </sheetPr>
  <dimension ref="A1:O1000"/>
  <sheetViews>
    <sheetView workbookViewId="0">
      <selection activeCell="A62" sqref="A62"/>
    </sheetView>
  </sheetViews>
  <sheetFormatPr defaultColWidth="14.42578125" defaultRowHeight="15" customHeight="1"/>
  <cols>
    <col min="1" max="1" width="19.28515625" customWidth="1"/>
    <col min="2" max="6" width="14.42578125" customWidth="1"/>
    <col min="10" max="10" width="12.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42370</v>
      </c>
      <c r="B2" s="6">
        <f ca="1">(Generation!B2*Carbon_Intensity!B2 + IF(Imports!H2&gt;0, Imports!H2*C2, 0) + IF(Imports!G2&gt;0, Imports!G2*J2,0))/(Generation!B2+ Imports!G2+ Imports!H2)</f>
        <v>245.52356280000001</v>
      </c>
      <c r="C2" s="6">
        <f ca="1">(Carbon_Intensity!C2*Generation!C2 + IF(Imports!M2&gt;0,Imports!M2*B2, 0)  + IF(Imports!N2&gt;0, Imports!N2*D2, 0) + IF(Imports!O2&gt;0, Imports!O2*G2,0) +   IF(Imports!P2&gt;0, Imports!P2*L2, 0) + IF(Imports!Q2&gt;0, Imports!Q2*N2, 0))/(Generation!C2 + Imports!M2  + Imports!N2 +Imports!O2 +Imports!P2 + Imports!Q2)</f>
        <v>462.92491239999998</v>
      </c>
      <c r="D2" s="6">
        <f ca="1">(Carbon_Intensity!D2*Generation!D2 + IF(Imports!R2&gt;0, Imports!R2*N2, 0) + IF(Imports!S2&gt;0, Imports!S2*M2, 0) + IF(Imports!T2&gt;0, Imports!T2*C2, 0) )/(Generation!D2 + Imports!R2 +Imports!S2 + Imports!T2)</f>
        <v>362.41932809999997</v>
      </c>
      <c r="E2" s="6">
        <f ca="1">(Carbon_Intensity!E2*Generation!E2 + IF(Imports!U2&gt;0, Imports!U2*G2, 0))/(Generation!E2 + Imports!U2)</f>
        <v>194.60494320000001</v>
      </c>
      <c r="F2" s="6">
        <f ca="1">(Carbon_Intensity!F2*Generation!F2 + IF(Imports!V2&gt;0, Imports!V2*M2,0)+ IF(Imports!W2&gt;0, Imports!W2*N2,0))/(Generation!F2 + Imports!V2 + Imports!W2)</f>
        <v>218.78329049999999</v>
      </c>
      <c r="G2" s="6">
        <f ca="1">(Carbon_Intensity!G2*Generation!G2+ IF(Imports!X2&gt;0, Imports!X2*H2, 0) + IF(Imports!Y2&gt;0, Imports!Y2*J2, 0) + IF(Imports!Z2&gt;0, Imports!Z2*E2, 0) + IF(Imports!AA2&gt;0, Imports!AA2*O2, 0)+ IF(Imports!AB2&gt;0, Imports!AB2*C2, 0))/(Generation!G2 + Imports!X2 +Imports!Y2 + Imports!Z2 + Imports!AA2 + Imports!AB2)</f>
        <v>49.735726069999998</v>
      </c>
      <c r="H2" s="6">
        <f ca="1">(Carbon_Intensity!H2*Generation!H2 + IF(Imports!B2&gt;0, Imports!B2*G2, 0) + IF(Imports!C2&gt;0, Imports!C2*L2, 0) + IF(Imports!D2&gt;0, Imports!D2*O2, 0) + IF(Imports!E2&gt;0, Imports!E2*I2, 0)+ IF(Imports!F2&gt;0, Imports!F2*K2, 0))/(Generation!H2 + Imports!B2+ Imports!C2+ Imports!D2+ Imports!E2+ Imports!F2)</f>
        <v>0</v>
      </c>
      <c r="I2" s="6">
        <f ca="1">(Carbon_Intensity!I2*Generation!I2 + IF(Imports!AC2&gt;0, Imports!AC2*H2, 0) + IF(Imports!AD2&gt;0, Imports!AD2*K2, 0))/(Generation!I2 + Imports!AC2 +Imports!AD2)</f>
        <v>421.70924439999999</v>
      </c>
      <c r="J2" s="6">
        <f ca="1">(Carbon_Intensity!J2*Generation!J2 + IF(Imports!AE2&gt;0, Imports!AE2*B2, 0) + IF(Imports!AF2&gt;0, Imports!AF2*G2, 0))/(Generation!J2 + Imports!AE2 +Imports!AF2)</f>
        <v>379.73795039999999</v>
      </c>
      <c r="K2" s="6">
        <f>(Carbon_Intensity!K2*Generation!K2 + IF(Imports!AG2&gt;0, Imports!AG2*H2, 0) + IF(Imports!AH2&gt;0, Imports!AH2*I2, 0))/(Generation!K2 + Imports!AG2 +Imports!AH2)</f>
        <v>383.80952893487199</v>
      </c>
      <c r="L2" s="6">
        <f ca="1">(Carbon_Intensity!L2*Generation!L2+ IF(Imports!AI2&gt;0, Imports!AI2*H2, 0) + IF(Imports!AJ2&gt;0, Imports!AJ2*O2, 0) +  IF(Imports!AK2&gt;0, Imports!AK2*C2, 0) + IF(Imports!AL2&gt;0, Imports!AL2*D2, 0) + IF(Imports!AM2&gt;0, Imports!AM2*M2, 0))/(Generation!L2 + Imports!AI2+Imports!AJ2+Imports!AK2+Imports!AL2+Imports!AM2)</f>
        <v>576.37281870000004</v>
      </c>
      <c r="M2" s="6">
        <f>(Carbon_Intensity!M2*Generation!M2 + IF(Imports!AN2&gt;0, Imports!AN2*D2, 0) + IF(Imports!AO2&gt;0, Imports!AO2*L2, 0) +  IF(Imports!AP2&gt;0, Imports!AP2*N2, 0))/(Generation!M2 + Imports!AN2 +Imports!AO2 +Imports!AP2)</f>
        <v>7.88398130298184</v>
      </c>
      <c r="N2" s="6">
        <f ca="1">(Carbon_Intensity!N2*Generation!N2 +  IF(Imports!AQ2&gt;0, Imports!AQ2*D2, 0) + IF(Imports!AR2&gt;0, Imports!AR2*M2, 0) +  IF(Imports!AS2&gt;0, Imports!AS2*F2, 0) +  IF(Imports!AT2&gt;0, Imports!AT2*C2, 0)   )/(Generation!N2+ Imports!AR2+Imports!AS2+Imports!AT2 + Imports!AQ2)</f>
        <v>61.680490890000002</v>
      </c>
      <c r="O2" s="6">
        <f ca="1">(Carbon_Intensity!O2*Generation!O2 +  IF(Imports!I2&gt;0, Imports!I2*G2, 0) + IF(Imports!J2&gt;0, Imports!J2*H2, 0)+ IF(Imports!K2&gt;0, Imports!K2*L2, 0)+   IF(Imports!L2&gt;0, Imports!L2*C2, 0))/(Generation!O2 + Imports!J2 +Imports!K2+Imports!L2 +Imports!I2)</f>
        <v>207.00155609999999</v>
      </c>
    </row>
    <row r="3" spans="1:15" ht="15.75" customHeight="1">
      <c r="A3" s="2">
        <v>42401</v>
      </c>
      <c r="B3" s="6">
        <f ca="1">(Generation!B3*Carbon_Intensity!B3 + IF(Imports!H3&gt;0, Imports!H3*C3, 0) + IF(Imports!G3&gt;0, Imports!G3*J3,0))/(Generation!B3+ Imports!G3+ Imports!H3)</f>
        <v>162.6102751</v>
      </c>
      <c r="C3" s="6">
        <f ca="1">(Carbon_Intensity!C3*Generation!C3 + IF(Imports!M3&gt;0,Imports!M3*B3, 0)  + IF(Imports!N3&gt;0, Imports!N3*D3, 0) + IF(Imports!O3&gt;0, Imports!O3*G3,0) +   IF(Imports!P3&gt;0, Imports!P3*L3, 0) + IF(Imports!Q3&gt;0, Imports!Q3*N3, 0))/(Generation!C3 + Imports!M3  + Imports!N3 +Imports!O3 +Imports!P3 + Imports!Q3)</f>
        <v>430.34866160000001</v>
      </c>
      <c r="D3" s="6">
        <f ca="1">(Carbon_Intensity!D3*Generation!D3 + IF(Imports!R3&gt;0, Imports!R3*N3, 0) + IF(Imports!S3&gt;0, Imports!S3*M3, 0) + IF(Imports!T3&gt;0, Imports!T3*C3, 0) )/(Generation!D3 + Imports!R3 +Imports!S3 + Imports!T3)</f>
        <v>326.81123289999999</v>
      </c>
      <c r="E3" s="6">
        <f ca="1">(Carbon_Intensity!E3*Generation!E3 + IF(Imports!U3&gt;0, Imports!U3*G3, 0))/(Generation!E3 + Imports!U3)</f>
        <v>149.95865800000001</v>
      </c>
      <c r="F3" s="6">
        <f ca="1">(Carbon_Intensity!F3*Generation!F3 + IF(Imports!V3&gt;0, Imports!V3*M3,0)+ IF(Imports!W3&gt;0, Imports!W3*N3,0))/(Generation!F3 + Imports!V3 + Imports!W3)</f>
        <v>164.04319240000001</v>
      </c>
      <c r="G3" s="6">
        <f ca="1">(Carbon_Intensity!G3*Generation!G3+ IF(Imports!X3&gt;0, Imports!X3*H3, 0) + IF(Imports!Y3&gt;0, Imports!Y3*J3, 0) + IF(Imports!Z3&gt;0, Imports!Z3*E3, 0) + IF(Imports!AA3&gt;0, Imports!AA3*O3, 0)+ IF(Imports!AB3&gt;0, Imports!AB3*C3, 0))/(Generation!G3 + Imports!X3 +Imports!Y3 + Imports!Z3 + Imports!AA3 + Imports!AB3)</f>
        <v>38.379887420000003</v>
      </c>
      <c r="H3" s="6">
        <f ca="1">(Carbon_Intensity!H3*Generation!H3 + IF(Imports!B3&gt;0, Imports!B3*G3, 0) + IF(Imports!C3&gt;0, Imports!C3*L3, 0) + IF(Imports!D3&gt;0, Imports!D3*O3, 0) + IF(Imports!E3&gt;0, Imports!E3*I3, 0)+ IF(Imports!F3&gt;0, Imports!F3*K3, 0))/(Generation!H3 + Imports!B3+ Imports!C3+ Imports!D3+ Imports!E3+ Imports!F3)</f>
        <v>365.85583600000001</v>
      </c>
      <c r="I3" s="6">
        <f ca="1">(Carbon_Intensity!I3*Generation!I3 + IF(Imports!AC3&gt;0, Imports!AC3*H3, 0) + IF(Imports!AD3&gt;0, Imports!AD3*K3, 0))/(Generation!I3 + Imports!AC3 +Imports!AD3)</f>
        <v>450.41292859999999</v>
      </c>
      <c r="J3" s="6">
        <f ca="1">(Carbon_Intensity!J3*Generation!J3 + IF(Imports!AE3&gt;0, Imports!AE3*B3, 0) + IF(Imports!AF3&gt;0, Imports!AF3*G3, 0))/(Generation!J3 + Imports!AE3 +Imports!AF3)</f>
        <v>341.59346959999999</v>
      </c>
      <c r="K3" s="6">
        <f>(Carbon_Intensity!K3*Generation!K3 + IF(Imports!AG3&gt;0, Imports!AG3*H3, 0) + IF(Imports!AH3&gt;0, Imports!AH3*I3, 0))/(Generation!K3 + Imports!AG3 +Imports!AH3)</f>
        <v>402.28280161418002</v>
      </c>
      <c r="L3" s="6">
        <f ca="1">(Carbon_Intensity!L3*Generation!L3+ IF(Imports!AI3&gt;0, Imports!AI3*H3, 0) + IF(Imports!AJ3&gt;0, Imports!AJ3*O3, 0) +  IF(Imports!AK3&gt;0, Imports!AK3*C3, 0) + IF(Imports!AL3&gt;0, Imports!AL3*D3, 0) + IF(Imports!AM3&gt;0, Imports!AM3*M3, 0))/(Generation!L3 + Imports!AI3+Imports!AJ3+Imports!AK3+Imports!AL3+Imports!AM3)</f>
        <v>590.17632160000005</v>
      </c>
      <c r="M3" s="6">
        <f>(Carbon_Intensity!M3*Generation!M3 + IF(Imports!AN3&gt;0, Imports!AN3*D3, 0) + IF(Imports!AO3&gt;0, Imports!AO3*L3, 0) +  IF(Imports!AP3&gt;0, Imports!AP3*N3, 0))/(Generation!M3 + Imports!AN3 +Imports!AO3 +Imports!AP3)</f>
        <v>10.008502707206802</v>
      </c>
      <c r="N3" s="6">
        <f ca="1">(Carbon_Intensity!N3*Generation!N3 +  IF(Imports!AQ3&gt;0, Imports!AQ3*D3, 0) + IF(Imports!AR3&gt;0, Imports!AR3*M3, 0) +  IF(Imports!AS3&gt;0, Imports!AS3*F3, 0) +  IF(Imports!AT3&gt;0, Imports!AT3*C3, 0)   )/(Generation!N3+ Imports!AR3+Imports!AS3+Imports!AT3 + Imports!AQ3)</f>
        <v>47.476517860000001</v>
      </c>
      <c r="O3" s="6">
        <f ca="1">(Carbon_Intensity!O3*Generation!O3 +  IF(Imports!I3&gt;0, Imports!I3*G3, 0) + IF(Imports!J3&gt;0, Imports!J3*H3, 0)+ IF(Imports!K3&gt;0, Imports!K3*L3, 0)+   IF(Imports!L3&gt;0, Imports!L3*C3, 0))/(Generation!O3 + Imports!J3 +Imports!K3+Imports!L3 +Imports!I3)</f>
        <v>197.1213803</v>
      </c>
    </row>
    <row r="4" spans="1:15" ht="15.75" customHeight="1">
      <c r="A4" s="2">
        <v>42430</v>
      </c>
      <c r="B4" s="6">
        <f ca="1">(Generation!B4*Carbon_Intensity!B4 + IF(Imports!H4&gt;0, Imports!H4*C4, 0) + IF(Imports!G4&gt;0, Imports!G4*J4,0))/(Generation!B4+ Imports!G4+ Imports!H4)</f>
        <v>177.3732273</v>
      </c>
      <c r="C4" s="6">
        <f ca="1">(Carbon_Intensity!C4*Generation!C4 + IF(Imports!M4&gt;0,Imports!M4*B4, 0)  + IF(Imports!N4&gt;0, Imports!N4*D4, 0) + IF(Imports!O4&gt;0, Imports!O4*G4,0) +   IF(Imports!P4&gt;0, Imports!P4*L4, 0) + IF(Imports!Q4&gt;0, Imports!Q4*N4, 0))/(Generation!C4 + Imports!M4  + Imports!N4 +Imports!O4 +Imports!P4 + Imports!Q4)</f>
        <v>471.31100459999999</v>
      </c>
      <c r="D4" s="6">
        <f>(Carbon_Intensity!D4*Generation!D4 + IF(Imports!R4&gt;0, Imports!R4*N4, 0) + IF(Imports!S4&gt;0, Imports!S4*M4, 0) + IF(Imports!T4&gt;0, Imports!T4*C4, 0) )/(Generation!D4 + Imports!R4 +Imports!S4 + Imports!T4)</f>
        <v>331.03877907429415</v>
      </c>
      <c r="E4" s="6">
        <f ca="1">(Carbon_Intensity!E4*Generation!E4 + IF(Imports!U4&gt;0, Imports!U4*G4, 0))/(Generation!E4 + Imports!U4)</f>
        <v>138.51557740000001</v>
      </c>
      <c r="F4" s="6">
        <f>(Carbon_Intensity!F4*Generation!F4 + IF(Imports!V4&gt;0, Imports!V4*M4,0)+ IF(Imports!W4&gt;0, Imports!W4*N4,0))/(Generation!F4 + Imports!V4 + Imports!W4)</f>
        <v>156.13359464440222</v>
      </c>
      <c r="G4" s="6">
        <f ca="1">(Carbon_Intensity!G4*Generation!G4+ IF(Imports!X4&gt;0, Imports!X4*H4, 0) + IF(Imports!Y4&gt;0, Imports!Y4*J4, 0) + IF(Imports!Z4&gt;0, Imports!Z4*E4, 0) + IF(Imports!AA4&gt;0, Imports!AA4*O4, 0)+ IF(Imports!AB4&gt;0, Imports!AB4*C4, 0))/(Generation!G4 + Imports!X4 +Imports!Y4 + Imports!Z4 + Imports!AA4 + Imports!AB4)</f>
        <v>48.748256310000002</v>
      </c>
      <c r="H4" s="6">
        <f ca="1">(Carbon_Intensity!H4*Generation!H4 + IF(Imports!B4&gt;0, Imports!B4*G4, 0) + IF(Imports!C4&gt;0, Imports!C4*L4, 0) + IF(Imports!D4&gt;0, Imports!D4*O4, 0) + IF(Imports!E4&gt;0, Imports!E4*I4, 0)+ IF(Imports!F4&gt;0, Imports!F4*K4, 0))/(Generation!H4 + Imports!B4+ Imports!C4+ Imports!D4+ Imports!E4+ Imports!F4)</f>
        <v>365.87232779999999</v>
      </c>
      <c r="I4" s="6">
        <f>(Carbon_Intensity!I4*Generation!I4 + IF(Imports!AC4&gt;0, Imports!AC4*H4, 0) + IF(Imports!AD4&gt;0, Imports!AD4*K4, 0))/(Generation!I4 + Imports!AC4 +Imports!AD4)</f>
        <v>503.23100585342496</v>
      </c>
      <c r="J4" s="6">
        <f ca="1">(Carbon_Intensity!J4*Generation!J4 + IF(Imports!AE4&gt;0, Imports!AE4*B4, 0) + IF(Imports!AF4&gt;0, Imports!AF4*G4, 0))/(Generation!J4 + Imports!AE4 +Imports!AF4)</f>
        <v>339.35461679999997</v>
      </c>
      <c r="K4" s="6">
        <f ca="1">(Carbon_Intensity!K4*Generation!K4 + IF(Imports!AG4&gt;0, Imports!AG4*H4, 0) + IF(Imports!AH4&gt;0, Imports!AH4*I4, 0))/(Generation!K4 + Imports!AG4 +Imports!AH4)</f>
        <v>432.85064560000001</v>
      </c>
      <c r="L4" s="6">
        <f ca="1">(Carbon_Intensity!L4*Generation!L4+ IF(Imports!AI4&gt;0, Imports!AI4*H4, 0) + IF(Imports!AJ4&gt;0, Imports!AJ4*O4, 0) +  IF(Imports!AK4&gt;0, Imports!AK4*C4, 0) + IF(Imports!AL4&gt;0, Imports!AL4*D4, 0) + IF(Imports!AM4&gt;0, Imports!AM4*M4, 0))/(Generation!L4 + Imports!AI4+Imports!AJ4+Imports!AK4+Imports!AL4+Imports!AM4)</f>
        <v>600.7498938</v>
      </c>
      <c r="M4" s="6">
        <f>(Carbon_Intensity!M4*Generation!M4 + IF(Imports!AN4&gt;0, Imports!AN4*D4, 0) + IF(Imports!AO4&gt;0, Imports!AO4*L4, 0) +  IF(Imports!AP4&gt;0, Imports!AP4*N4, 0))/(Generation!M4 + Imports!AN4 +Imports!AO4 +Imports!AP4)</f>
        <v>10.164119765686101</v>
      </c>
      <c r="N4" s="6">
        <f>(Carbon_Intensity!N4*Generation!N4 +  IF(Imports!AQ4&gt;0, Imports!AQ4*D4, 0) + IF(Imports!AR4&gt;0, Imports!AR4*M4, 0) +  IF(Imports!AS4&gt;0, Imports!AS4*F4, 0) +  IF(Imports!AT4&gt;0, Imports!AT4*C4, 0)   )/(Generation!N4+ Imports!AR4+Imports!AS4+Imports!AT4 + Imports!AQ4)</f>
        <v>34.225042298371598</v>
      </c>
      <c r="O4" s="6">
        <f ca="1">(Carbon_Intensity!O4*Generation!O4 +  IF(Imports!I4&gt;0, Imports!I4*G4, 0) + IF(Imports!J4&gt;0, Imports!J4*H4, 0)+ IF(Imports!K4&gt;0, Imports!K4*L4, 0)+   IF(Imports!L4&gt;0, Imports!L4*C4, 0))/(Generation!O4 + Imports!J4 +Imports!K4+Imports!L4 +Imports!I4)</f>
        <v>206.1322571</v>
      </c>
    </row>
    <row r="5" spans="1:15" ht="15.75" customHeight="1">
      <c r="A5" s="2">
        <v>42461</v>
      </c>
      <c r="B5" s="6">
        <f>(Generation!B5*Carbon_Intensity!B5 + IF(Imports!H5&gt;0, Imports!H5*C5, 0) + IF(Imports!G5&gt;0, Imports!G5*J5,0))/(Generation!B5+ Imports!G5+ Imports!H5)</f>
        <v>115.00837167113455</v>
      </c>
      <c r="C5" s="6">
        <f>(Carbon_Intensity!C5*Generation!C5 + IF(Imports!M5&gt;0,Imports!M5*B5, 0)  + IF(Imports!N5&gt;0, Imports!N5*D5, 0) + IF(Imports!O5&gt;0, Imports!O5*G5,0) +   IF(Imports!P5&gt;0, Imports!P5*L5, 0) + IF(Imports!Q5&gt;0, Imports!Q5*N5, 0))/(Generation!C5 + Imports!M5  + Imports!N5 +Imports!O5 +Imports!P5 + Imports!Q5)</f>
        <v>463.03852067522354</v>
      </c>
      <c r="D5" s="6">
        <f>(Carbon_Intensity!D5*Generation!D5 + IF(Imports!R5&gt;0, Imports!R5*N5, 0) + IF(Imports!S5&gt;0, Imports!S5*M5, 0) + IF(Imports!T5&gt;0, Imports!T5*C5, 0) )/(Generation!D5 + Imports!R5 +Imports!S5 + Imports!T5)</f>
        <v>326.70350164046539</v>
      </c>
      <c r="E5" s="6">
        <f>(Carbon_Intensity!E5*Generation!E5 + IF(Imports!U5&gt;0, Imports!U5*G5, 0))/(Generation!E5 + Imports!U5)</f>
        <v>109.04171375345801</v>
      </c>
      <c r="F5" s="6">
        <f>(Carbon_Intensity!F5*Generation!F5 + IF(Imports!V5&gt;0, Imports!V5*M5,0)+ IF(Imports!W5&gt;0, Imports!W5*N5,0))/(Generation!F5 + Imports!V5 + Imports!W5)</f>
        <v>157.93273454314505</v>
      </c>
      <c r="G5" s="6">
        <f>(Carbon_Intensity!G5*Generation!G5+ IF(Imports!X5&gt;0, Imports!X5*H5, 0) + IF(Imports!Y5&gt;0, Imports!Y5*J5, 0) + IF(Imports!Z5&gt;0, Imports!Z5*E5, 0) + IF(Imports!AA5&gt;0, Imports!AA5*O5, 0)+ IF(Imports!AB5&gt;0, Imports!AB5*C5, 0))/(Generation!G5 + Imports!X5 +Imports!Y5 + Imports!Z5 + Imports!AA5 + Imports!AB5)</f>
        <v>34.215952304367768</v>
      </c>
      <c r="H5" s="6">
        <f>(Carbon_Intensity!H5*Generation!H5 + IF(Imports!B5&gt;0, Imports!B5*G5, 0) + IF(Imports!C5&gt;0, Imports!C5*L5, 0) + IF(Imports!D5&gt;0, Imports!D5*O5, 0) + IF(Imports!E5&gt;0, Imports!E5*I5, 0)+ IF(Imports!F5&gt;0, Imports!F5*K5, 0))/(Generation!H5 + Imports!B5+ Imports!C5+ Imports!D5+ Imports!E5+ Imports!F5)</f>
        <v>318.54468705650822</v>
      </c>
      <c r="I5" s="6">
        <f>(Carbon_Intensity!I5*Generation!I5 + IF(Imports!AC5&gt;0, Imports!AC5*H5, 0) + IF(Imports!AD5&gt;0, Imports!AD5*K5, 0))/(Generation!I5 + Imports!AC5 +Imports!AD5)</f>
        <v>499.69656758921604</v>
      </c>
      <c r="J5" s="6">
        <f>(Carbon_Intensity!J5*Generation!J5 + IF(Imports!AE5&gt;0, Imports!AE5*B5, 0) + IF(Imports!AF5&gt;0, Imports!AF5*G5, 0))/(Generation!J5 + Imports!AE5 +Imports!AF5)</f>
        <v>308.86149437971181</v>
      </c>
      <c r="K5" s="6">
        <f>(Carbon_Intensity!K5*Generation!K5 + IF(Imports!AG5&gt;0, Imports!AG5*H5, 0) + IF(Imports!AH5&gt;0, Imports!AH5*I5, 0))/(Generation!K5 + Imports!AG5 +Imports!AH5)</f>
        <v>443.70817639680303</v>
      </c>
      <c r="L5" s="6">
        <f>(Carbon_Intensity!L5*Generation!L5+ IF(Imports!AI5&gt;0, Imports!AI5*H5, 0) + IF(Imports!AJ5&gt;0, Imports!AJ5*O5, 0) +  IF(Imports!AK5&gt;0, Imports!AK5*C5, 0) + IF(Imports!AL5&gt;0, Imports!AL5*D5, 0) + IF(Imports!AM5&gt;0, Imports!AM5*M5, 0))/(Generation!L5 + Imports!AI5+Imports!AJ5+Imports!AK5+Imports!AL5+Imports!AM5)</f>
        <v>605.19601694826099</v>
      </c>
      <c r="M5" s="6">
        <f>(Carbon_Intensity!M5*Generation!M5 + IF(Imports!AN5&gt;0, Imports!AN5*D5, 0) + IF(Imports!AO5&gt;0, Imports!AO5*L5, 0) +  IF(Imports!AP5&gt;0, Imports!AP5*N5, 0))/(Generation!M5 + Imports!AN5 +Imports!AO5 +Imports!AP5)</f>
        <v>10.5873909787177</v>
      </c>
      <c r="N5" s="6">
        <f>(Carbon_Intensity!N5*Generation!N5 +  IF(Imports!AQ5&gt;0, Imports!AQ5*D5, 0) + IF(Imports!AR5&gt;0, Imports!AR5*M5, 0) +  IF(Imports!AS5&gt;0, Imports!AS5*F5, 0) +  IF(Imports!AT5&gt;0, Imports!AT5*C5, 0)   )/(Generation!N5+ Imports!AR5+Imports!AS5+Imports!AT5 + Imports!AQ5)</f>
        <v>27.067981564460013</v>
      </c>
      <c r="O5" s="6">
        <f>(Carbon_Intensity!O5*Generation!O5 +  IF(Imports!I5&gt;0, Imports!I5*G5, 0) + IF(Imports!J5&gt;0, Imports!J5*H5, 0)+ IF(Imports!K5&gt;0, Imports!K5*L5, 0)+   IF(Imports!L5&gt;0, Imports!L5*C5, 0))/(Generation!O5 + Imports!J5 +Imports!K5+Imports!L5 +Imports!I5)</f>
        <v>171.45450111583523</v>
      </c>
    </row>
    <row r="6" spans="1:15" ht="15.75" customHeight="1">
      <c r="A6" s="2">
        <v>42491</v>
      </c>
      <c r="B6" s="6">
        <f>(Generation!B6*Carbon_Intensity!B6 + IF(Imports!H6&gt;0, Imports!H6*C6, 0) + IF(Imports!G6&gt;0, Imports!G6*J6,0))/(Generation!B6+ Imports!G6+ Imports!H6)</f>
        <v>45.686858070879012</v>
      </c>
      <c r="C6" s="6">
        <f>(Carbon_Intensity!C6*Generation!C6 + IF(Imports!M6&gt;0,Imports!M6*B6, 0)  + IF(Imports!N6&gt;0, Imports!N6*D6, 0) + IF(Imports!O6&gt;0, Imports!O6*G6,0) +   IF(Imports!P6&gt;0, Imports!P6*L6, 0) + IF(Imports!Q6&gt;0, Imports!Q6*N6, 0))/(Generation!C6 + Imports!M6  + Imports!N6 +Imports!O6 +Imports!P6 + Imports!Q6)</f>
        <v>424.62125200913448</v>
      </c>
      <c r="D6" s="6">
        <f>(Carbon_Intensity!D6*Generation!D6 + IF(Imports!R6&gt;0, Imports!R6*N6, 0) + IF(Imports!S6&gt;0, Imports!S6*M6, 0) + IF(Imports!T6&gt;0, Imports!T6*C6, 0) )/(Generation!D6 + Imports!R6 +Imports!S6 + Imports!T6)</f>
        <v>241.41646444635441</v>
      </c>
      <c r="E6" s="6">
        <f>(Carbon_Intensity!E6*Generation!E6 + IF(Imports!U6&gt;0, Imports!U6*G6, 0))/(Generation!E6 + Imports!U6)</f>
        <v>123.98233166884927</v>
      </c>
      <c r="F6" s="6">
        <f>(Carbon_Intensity!F6*Generation!F6 + IF(Imports!V6&gt;0, Imports!V6*M6,0)+ IF(Imports!W6&gt;0, Imports!W6*N6,0))/(Generation!F6 + Imports!V6 + Imports!W6)</f>
        <v>110.73694543084963</v>
      </c>
      <c r="G6" s="6">
        <f>(Carbon_Intensity!G6*Generation!G6+ IF(Imports!X6&gt;0, Imports!X6*H6, 0) + IF(Imports!Y6&gt;0, Imports!Y6*J6, 0) + IF(Imports!Z6&gt;0, Imports!Z6*E6, 0) + IF(Imports!AA6&gt;0, Imports!AA6*O6, 0)+ IF(Imports!AB6&gt;0, Imports!AB6*C6, 0))/(Generation!G6 + Imports!X6 +Imports!Y6 + Imports!Z6 + Imports!AA6 + Imports!AB6)</f>
        <v>19.3175982571655</v>
      </c>
      <c r="H6" s="6">
        <f>(Carbon_Intensity!H6*Generation!H6 + IF(Imports!B6&gt;0, Imports!B6*G6, 0) + IF(Imports!C6&gt;0, Imports!C6*L6, 0) + IF(Imports!D6&gt;0, Imports!D6*O6, 0) + IF(Imports!E6&gt;0, Imports!E6*I6, 0)+ IF(Imports!F6&gt;0, Imports!F6*K6, 0))/(Generation!H6 + Imports!B6+ Imports!C6+ Imports!D6+ Imports!E6+ Imports!F6)</f>
        <v>280.00506629728386</v>
      </c>
      <c r="I6" s="6">
        <f>(Carbon_Intensity!I6*Generation!I6 + IF(Imports!AC6&gt;0, Imports!AC6*H6, 0) + IF(Imports!AD6&gt;0, Imports!AD6*K6, 0))/(Generation!I6 + Imports!AC6 +Imports!AD6)</f>
        <v>508.52643031525008</v>
      </c>
      <c r="J6" s="6">
        <f>(Carbon_Intensity!J6*Generation!J6 + IF(Imports!AE6&gt;0, Imports!AE6*B6, 0) + IF(Imports!AF6&gt;0, Imports!AF6*G6, 0))/(Generation!J6 + Imports!AE6 +Imports!AF6)</f>
        <v>303.68711673179979</v>
      </c>
      <c r="K6" s="6">
        <f>(Carbon_Intensity!K6*Generation!K6 + IF(Imports!AG6&gt;0, Imports!AG6*H6, 0) + IF(Imports!AH6&gt;0, Imports!AH6*I6, 0))/(Generation!K6 + Imports!AG6 +Imports!AH6)</f>
        <v>452.34006456728002</v>
      </c>
      <c r="L6" s="6">
        <f>(Carbon_Intensity!L6*Generation!L6+ IF(Imports!AI6&gt;0, Imports!AI6*H6, 0) + IF(Imports!AJ6&gt;0, Imports!AJ6*O6, 0) +  IF(Imports!AK6&gt;0, Imports!AK6*C6, 0) + IF(Imports!AL6&gt;0, Imports!AL6*D6, 0) + IF(Imports!AM6&gt;0, Imports!AM6*M6, 0))/(Generation!L6 + Imports!AI6+Imports!AJ6+Imports!AK6+Imports!AL6+Imports!AM6)</f>
        <v>621.57340106742163</v>
      </c>
      <c r="M6" s="6">
        <f>(Carbon_Intensity!M6*Generation!M6 + IF(Imports!AN6&gt;0, Imports!AN6*D6, 0) + IF(Imports!AO6&gt;0, Imports!AO6*L6, 0) +  IF(Imports!AP6&gt;0, Imports!AP6*N6, 0))/(Generation!M6 + Imports!AN6 +Imports!AO6 +Imports!AP6)</f>
        <v>11.1567884932734</v>
      </c>
      <c r="N6" s="6">
        <f>(Carbon_Intensity!N6*Generation!N6 +  IF(Imports!AQ6&gt;0, Imports!AQ6*D6, 0) + IF(Imports!AR6&gt;0, Imports!AR6*M6, 0) +  IF(Imports!AS6&gt;0, Imports!AS6*F6, 0) +  IF(Imports!AT6&gt;0, Imports!AT6*C6, 0)   )/(Generation!N6+ Imports!AR6+Imports!AS6+Imports!AT6 + Imports!AQ6)</f>
        <v>19.240287722063485</v>
      </c>
      <c r="O6" s="6">
        <f>(Carbon_Intensity!O6*Generation!O6 +  IF(Imports!I6&gt;0, Imports!I6*G6, 0) + IF(Imports!J6&gt;0, Imports!J6*H6, 0)+ IF(Imports!K6&gt;0, Imports!K6*L6, 0)+   IF(Imports!L6&gt;0, Imports!L6*C6, 0))/(Generation!O6 + Imports!J6 +Imports!K6+Imports!L6 +Imports!I6)</f>
        <v>143.65145180870834</v>
      </c>
    </row>
    <row r="7" spans="1:15" ht="15.75" customHeight="1">
      <c r="A7" s="2">
        <v>42522</v>
      </c>
      <c r="B7" s="6">
        <f>(Generation!B7*Carbon_Intensity!B7 + IF(Imports!H7&gt;0, Imports!H7*C7, 0) + IF(Imports!G7&gt;0, Imports!G7*J7,0))/(Generation!B7+ Imports!G7+ Imports!H7)</f>
        <v>21.71722900645219</v>
      </c>
      <c r="C7" s="6">
        <f>(Carbon_Intensity!C7*Generation!C7 + IF(Imports!M7&gt;0,Imports!M7*B7, 0)  + IF(Imports!N7&gt;0, Imports!N7*D7, 0) + IF(Imports!O7&gt;0, Imports!O7*G7,0) +   IF(Imports!P7&gt;0, Imports!P7*L7, 0) + IF(Imports!Q7&gt;0, Imports!Q7*N7, 0))/(Generation!C7 + Imports!M7  + Imports!N7 +Imports!O7 +Imports!P7 + Imports!Q7)</f>
        <v>450.21044781485449</v>
      </c>
      <c r="D7" s="6">
        <f>(Carbon_Intensity!D7*Generation!D7 + IF(Imports!R7&gt;0, Imports!R7*N7, 0) + IF(Imports!S7&gt;0, Imports!S7*M7, 0) + IF(Imports!T7&gt;0, Imports!T7*C7, 0) )/(Generation!D7 + Imports!R7 +Imports!S7 + Imports!T7)</f>
        <v>269.61307428086639</v>
      </c>
      <c r="E7" s="6">
        <f>(Carbon_Intensity!E7*Generation!E7 + IF(Imports!U7&gt;0, Imports!U7*G7, 0))/(Generation!E7 + Imports!U7)</f>
        <v>174.36015834814634</v>
      </c>
      <c r="F7" s="6">
        <f>(Carbon_Intensity!F7*Generation!F7 + IF(Imports!V7&gt;0, Imports!V7*M7,0)+ IF(Imports!W7&gt;0, Imports!W7*N7,0))/(Generation!F7 + Imports!V7 + Imports!W7)</f>
        <v>98.775376235667309</v>
      </c>
      <c r="G7" s="6">
        <f>(Carbon_Intensity!G7*Generation!G7+ IF(Imports!X7&gt;0, Imports!X7*H7, 0) + IF(Imports!Y7&gt;0, Imports!Y7*J7, 0) + IF(Imports!Z7&gt;0, Imports!Z7*E7, 0) + IF(Imports!AA7&gt;0, Imports!AA7*O7, 0)+ IF(Imports!AB7&gt;0, Imports!AB7*C7, 0))/(Generation!G7 + Imports!X7 +Imports!Y7 + Imports!Z7 + Imports!AA7 + Imports!AB7)</f>
        <v>20.472282610111801</v>
      </c>
      <c r="H7" s="6">
        <f>(Carbon_Intensity!H7*Generation!H7 + IF(Imports!B7&gt;0, Imports!B7*G7, 0) + IF(Imports!C7&gt;0, Imports!C7*L7, 0) + IF(Imports!D7&gt;0, Imports!D7*O7, 0) + IF(Imports!E7&gt;0, Imports!E7*I7, 0)+ IF(Imports!F7&gt;0, Imports!F7*K7, 0))/(Generation!H7 + Imports!B7+ Imports!C7+ Imports!D7+ Imports!E7+ Imports!F7)</f>
        <v>305.42120581365327</v>
      </c>
      <c r="I7" s="6">
        <f>(Carbon_Intensity!I7*Generation!I7 + IF(Imports!AC7&gt;0, Imports!AC7*H7, 0) + IF(Imports!AD7&gt;0, Imports!AD7*K7, 0))/(Generation!I7 + Imports!AC7 +Imports!AD7)</f>
        <v>550.947598966177</v>
      </c>
      <c r="J7" s="6">
        <f>(Carbon_Intensity!J7*Generation!J7 + IF(Imports!AE7&gt;0, Imports!AE7*B7, 0) + IF(Imports!AF7&gt;0, Imports!AF7*G7, 0))/(Generation!J7 + Imports!AE7 +Imports!AF7)</f>
        <v>287.83424768424987</v>
      </c>
      <c r="K7" s="6">
        <f>(Carbon_Intensity!K7*Generation!K7 + IF(Imports!AG7&gt;0, Imports!AG7*H7, 0) + IF(Imports!AH7&gt;0, Imports!AH7*I7, 0))/(Generation!K7 + Imports!AG7 +Imports!AH7)</f>
        <v>464.44811916193902</v>
      </c>
      <c r="L7" s="6">
        <f>(Carbon_Intensity!L7*Generation!L7+ IF(Imports!AI7&gt;0, Imports!AI7*H7, 0) + IF(Imports!AJ7&gt;0, Imports!AJ7*O7, 0) +  IF(Imports!AK7&gt;0, Imports!AK7*C7, 0) + IF(Imports!AL7&gt;0, Imports!AL7*D7, 0) + IF(Imports!AM7&gt;0, Imports!AM7*M7, 0))/(Generation!L7 + Imports!AI7+Imports!AJ7+Imports!AK7+Imports!AL7+Imports!AM7)</f>
        <v>605.07646742169266</v>
      </c>
      <c r="M7" s="6">
        <f>(Carbon_Intensity!M7*Generation!M7 + IF(Imports!AN7&gt;0, Imports!AN7*D7, 0) + IF(Imports!AO7&gt;0, Imports!AO7*L7, 0) +  IF(Imports!AP7&gt;0, Imports!AP7*N7, 0))/(Generation!M7 + Imports!AN7 +Imports!AO7 +Imports!AP7)</f>
        <v>11.5671765714852</v>
      </c>
      <c r="N7" s="6">
        <f>(Carbon_Intensity!N7*Generation!N7 +  IF(Imports!AQ7&gt;0, Imports!AQ7*D7, 0) + IF(Imports!AR7&gt;0, Imports!AR7*M7, 0) +  IF(Imports!AS7&gt;0, Imports!AS7*F7, 0) +  IF(Imports!AT7&gt;0, Imports!AT7*C7, 0)   )/(Generation!N7+ Imports!AR7+Imports!AS7+Imports!AT7 + Imports!AQ7)</f>
        <v>43.210594839415442</v>
      </c>
      <c r="O7" s="6">
        <f>(Carbon_Intensity!O7*Generation!O7 +  IF(Imports!I7&gt;0, Imports!I7*G7, 0) + IF(Imports!J7&gt;0, Imports!J7*H7, 0)+ IF(Imports!K7&gt;0, Imports!K7*L7, 0)+   IF(Imports!L7&gt;0, Imports!L7*C7, 0))/(Generation!O7 + Imports!J7 +Imports!K7+Imports!L7 +Imports!I7)</f>
        <v>99.189984922723866</v>
      </c>
    </row>
    <row r="8" spans="1:15" ht="15.75" customHeight="1">
      <c r="A8" s="2">
        <v>42552</v>
      </c>
      <c r="B8" s="6">
        <f>(Generation!B8*Carbon_Intensity!B8 + IF(Imports!H8&gt;0, Imports!H8*C8, 0) + IF(Imports!G8&gt;0, Imports!G8*J8,0))/(Generation!B8+ Imports!G8+ Imports!H8)</f>
        <v>23.875057804575384</v>
      </c>
      <c r="C8" s="6">
        <f>(Carbon_Intensity!C8*Generation!C8 + IF(Imports!M8&gt;0,Imports!M8*B8, 0)  + IF(Imports!N8&gt;0, Imports!N8*D8, 0) + IF(Imports!O8&gt;0, Imports!O8*G8,0) +   IF(Imports!P8&gt;0, Imports!P8*L8, 0) + IF(Imports!Q8&gt;0, Imports!Q8*N8, 0))/(Generation!C8 + Imports!M8  + Imports!N8 +Imports!O8 +Imports!P8 + Imports!Q8)</f>
        <v>442.03369099105913</v>
      </c>
      <c r="D8" s="6">
        <f>(Carbon_Intensity!D8*Generation!D8 + IF(Imports!R8&gt;0, Imports!R8*N8, 0) + IF(Imports!S8&gt;0, Imports!S8*M8, 0) + IF(Imports!T8&gt;0, Imports!T8*C8, 0) )/(Generation!D8 + Imports!R8 +Imports!S8 + Imports!T8)</f>
        <v>226.98587573806643</v>
      </c>
      <c r="E8" s="6">
        <f>(Carbon_Intensity!E8*Generation!E8 + IF(Imports!U8&gt;0, Imports!U8*G8, 0))/(Generation!E8 + Imports!U8)</f>
        <v>232.20276826396574</v>
      </c>
      <c r="F8" s="6">
        <f>(Carbon_Intensity!F8*Generation!F8 + IF(Imports!V8&gt;0, Imports!V8*M8,0)+ IF(Imports!W8&gt;0, Imports!W8*N8,0))/(Generation!F8 + Imports!V8 + Imports!W8)</f>
        <v>64.167212419975201</v>
      </c>
      <c r="G8" s="6">
        <f>(Carbon_Intensity!G8*Generation!G8+ IF(Imports!X8&gt;0, Imports!X8*H8, 0) + IF(Imports!Y8&gt;0, Imports!Y8*J8, 0) + IF(Imports!Z8&gt;0, Imports!Z8*E8, 0) + IF(Imports!AA8&gt;0, Imports!AA8*O8, 0)+ IF(Imports!AB8&gt;0, Imports!AB8*C8, 0))/(Generation!G8 + Imports!X8 +Imports!Y8 + Imports!Z8 + Imports!AA8 + Imports!AB8)</f>
        <v>26.5548736449953</v>
      </c>
      <c r="H8" s="6">
        <f>(Carbon_Intensity!H8*Generation!H8 + IF(Imports!B8&gt;0, Imports!B8*G8, 0) + IF(Imports!C8&gt;0, Imports!C8*L8, 0) + IF(Imports!D8&gt;0, Imports!D8*O8, 0) + IF(Imports!E8&gt;0, Imports!E8*I8, 0)+ IF(Imports!F8&gt;0, Imports!F8*K8, 0))/(Generation!H8 + Imports!B8+ Imports!C8+ Imports!D8+ Imports!E8+ Imports!F8)</f>
        <v>263.21221617189417</v>
      </c>
      <c r="I8" s="6">
        <f>(Carbon_Intensity!I8*Generation!I8 + IF(Imports!AC8&gt;0, Imports!AC8*H8, 0) + IF(Imports!AD8&gt;0, Imports!AD8*K8, 0))/(Generation!I8 + Imports!AC8 +Imports!AD8)</f>
        <v>533.66293018583804</v>
      </c>
      <c r="J8" s="6">
        <f>(Carbon_Intensity!J8*Generation!J8 + IF(Imports!AE8&gt;0, Imports!AE8*B8, 0) + IF(Imports!AF8&gt;0, Imports!AF8*G8, 0))/(Generation!J8 + Imports!AE8 +Imports!AF8)</f>
        <v>333.26224566229934</v>
      </c>
      <c r="K8" s="6">
        <f>(Carbon_Intensity!K8*Generation!K8 + IF(Imports!AG8&gt;0, Imports!AG8*H8, 0) + IF(Imports!AH8&gt;0, Imports!AH8*I8, 0))/(Generation!K8 + Imports!AG8 +Imports!AH8)</f>
        <v>485.57396025253706</v>
      </c>
      <c r="L8" s="6">
        <f>(Carbon_Intensity!L8*Generation!L8+ IF(Imports!AI8&gt;0, Imports!AI8*H8, 0) + IF(Imports!AJ8&gt;0, Imports!AJ8*O8, 0) +  IF(Imports!AK8&gt;0, Imports!AK8*C8, 0) + IF(Imports!AL8&gt;0, Imports!AL8*D8, 0) + IF(Imports!AM8&gt;0, Imports!AM8*M8, 0))/(Generation!L8 + Imports!AI8+Imports!AJ8+Imports!AK8+Imports!AL8+Imports!AM8)</f>
        <v>561.03441723904609</v>
      </c>
      <c r="M8" s="6">
        <f>(Carbon_Intensity!M8*Generation!M8 + IF(Imports!AN8&gt;0, Imports!AN8*D8, 0) + IF(Imports!AO8&gt;0, Imports!AO8*L8, 0) +  IF(Imports!AP8&gt;0, Imports!AP8*N8, 0))/(Generation!M8 + Imports!AN8 +Imports!AO8 +Imports!AP8)</f>
        <v>14.841741743953101</v>
      </c>
      <c r="N8" s="6">
        <f>(Carbon_Intensity!N8*Generation!N8 +  IF(Imports!AQ8&gt;0, Imports!AQ8*D8, 0) + IF(Imports!AR8&gt;0, Imports!AR8*M8, 0) +  IF(Imports!AS8&gt;0, Imports!AS8*F8, 0) +  IF(Imports!AT8&gt;0, Imports!AT8*C8, 0)   )/(Generation!N8+ Imports!AR8+Imports!AS8+Imports!AT8 + Imports!AQ8)</f>
        <v>20.673693423225068</v>
      </c>
      <c r="O8" s="6">
        <f>(Carbon_Intensity!O8*Generation!O8 +  IF(Imports!I8&gt;0, Imports!I8*G8, 0) + IF(Imports!J8&gt;0, Imports!J8*H8, 0)+ IF(Imports!K8&gt;0, Imports!K8*L8, 0)+   IF(Imports!L8&gt;0, Imports!L8*C8, 0))/(Generation!O8 + Imports!J8 +Imports!K8+Imports!L8 +Imports!I8)</f>
        <v>122.50874355673014</v>
      </c>
    </row>
    <row r="9" spans="1:15" ht="15.75" customHeight="1">
      <c r="A9" s="2">
        <v>42583</v>
      </c>
      <c r="B9" s="6">
        <f>(Generation!B9*Carbon_Intensity!B9 + IF(Imports!H9&gt;0, Imports!H9*C9, 0) + IF(Imports!G9&gt;0, Imports!G9*J9,0))/(Generation!B9+ Imports!G9+ Imports!H9)</f>
        <v>40.140508402243448</v>
      </c>
      <c r="C9" s="6">
        <f>(Carbon_Intensity!C9*Generation!C9 + IF(Imports!M9&gt;0,Imports!M9*B9, 0)  + IF(Imports!N9&gt;0, Imports!N9*D9, 0) + IF(Imports!O9&gt;0, Imports!O9*G9,0) +   IF(Imports!P9&gt;0, Imports!P9*L9, 0) + IF(Imports!Q9&gt;0, Imports!Q9*N9, 0))/(Generation!C9 + Imports!M9  + Imports!N9 +Imports!O9 +Imports!P9 + Imports!Q9)</f>
        <v>427.114025344482</v>
      </c>
      <c r="D9" s="6">
        <f>(Carbon_Intensity!D9*Generation!D9 + IF(Imports!R9&gt;0, Imports!R9*N9, 0) + IF(Imports!S9&gt;0, Imports!S9*M9, 0) + IF(Imports!T9&gt;0, Imports!T9*C9, 0) )/(Generation!D9 + Imports!R9 +Imports!S9 + Imports!T9)</f>
        <v>280.72990810135445</v>
      </c>
      <c r="E9" s="6">
        <f>(Carbon_Intensity!E9*Generation!E9 + IF(Imports!U9&gt;0, Imports!U9*G9, 0))/(Generation!E9 + Imports!U9)</f>
        <v>220.06567132597178</v>
      </c>
      <c r="F9" s="6">
        <f>(Carbon_Intensity!F9*Generation!F9 + IF(Imports!V9&gt;0, Imports!V9*M9,0)+ IF(Imports!W9&gt;0, Imports!W9*N9,0))/(Generation!F9 + Imports!V9 + Imports!W9)</f>
        <v>91.763554148024042</v>
      </c>
      <c r="G9" s="6">
        <f>(Carbon_Intensity!G9*Generation!G9+ IF(Imports!X9&gt;0, Imports!X9*H9, 0) + IF(Imports!Y9&gt;0, Imports!Y9*J9, 0) + IF(Imports!Z9&gt;0, Imports!Z9*E9, 0) + IF(Imports!AA9&gt;0, Imports!AA9*O9, 0)+ IF(Imports!AB9&gt;0, Imports!AB9*C9, 0))/(Generation!G9 + Imports!X9 +Imports!Y9 + Imports!Z9 + Imports!AA9 + Imports!AB9)</f>
        <v>30.462152061635543</v>
      </c>
      <c r="H9" s="6">
        <f>(Carbon_Intensity!H9*Generation!H9 + IF(Imports!B9&gt;0, Imports!B9*G9, 0) + IF(Imports!C9&gt;0, Imports!C9*L9, 0) + IF(Imports!D9&gt;0, Imports!D9*O9, 0) + IF(Imports!E9&gt;0, Imports!E9*I9, 0)+ IF(Imports!F9&gt;0, Imports!F9*K9, 0))/(Generation!H9 + Imports!B9+ Imports!C9+ Imports!D9+ Imports!E9+ Imports!F9)</f>
        <v>252.88919064827095</v>
      </c>
      <c r="I9" s="6">
        <f>(Carbon_Intensity!I9*Generation!I9 + IF(Imports!AC9&gt;0, Imports!AC9*H9, 0) + IF(Imports!AD9&gt;0, Imports!AD9*K9, 0))/(Generation!I9 + Imports!AC9 +Imports!AD9)</f>
        <v>470.63078592635998</v>
      </c>
      <c r="J9" s="6">
        <f>(Carbon_Intensity!J9*Generation!J9 + IF(Imports!AE9&gt;0, Imports!AE9*B9, 0) + IF(Imports!AF9&gt;0, Imports!AF9*G9, 0))/(Generation!J9 + Imports!AE9 +Imports!AF9)</f>
        <v>336.89918655099348</v>
      </c>
      <c r="K9" s="6">
        <f>(Carbon_Intensity!K9*Generation!K9 + IF(Imports!AG9&gt;0, Imports!AG9*H9, 0) + IF(Imports!AH9&gt;0, Imports!AH9*I9, 0))/(Generation!K9 + Imports!AG9 +Imports!AH9)</f>
        <v>392.81856910333704</v>
      </c>
      <c r="L9" s="6">
        <f>(Carbon_Intensity!L9*Generation!L9+ IF(Imports!AI9&gt;0, Imports!AI9*H9, 0) + IF(Imports!AJ9&gt;0, Imports!AJ9*O9, 0) +  IF(Imports!AK9&gt;0, Imports!AK9*C9, 0) + IF(Imports!AL9&gt;0, Imports!AL9*D9, 0) + IF(Imports!AM9&gt;0, Imports!AM9*M9, 0))/(Generation!L9 + Imports!AI9+Imports!AJ9+Imports!AK9+Imports!AL9+Imports!AM9)</f>
        <v>555.94059276870166</v>
      </c>
      <c r="M9" s="6">
        <f>(Carbon_Intensity!M9*Generation!M9 + IF(Imports!AN9&gt;0, Imports!AN9*D9, 0) + IF(Imports!AO9&gt;0, Imports!AO9*L9, 0) +  IF(Imports!AP9&gt;0, Imports!AP9*N9, 0))/(Generation!M9 + Imports!AN9 +Imports!AO9 +Imports!AP9)</f>
        <v>14.645467222538398</v>
      </c>
      <c r="N9" s="6">
        <f>(Carbon_Intensity!N9*Generation!N9 +  IF(Imports!AQ9&gt;0, Imports!AQ9*D9, 0) + IF(Imports!AR9&gt;0, Imports!AR9*M9, 0) +  IF(Imports!AS9&gt;0, Imports!AS9*F9, 0) +  IF(Imports!AT9&gt;0, Imports!AT9*C9, 0)   )/(Generation!N9+ Imports!AR9+Imports!AS9+Imports!AT9 + Imports!AQ9)</f>
        <v>35.962381624488771</v>
      </c>
      <c r="O9" s="6">
        <f>(Carbon_Intensity!O9*Generation!O9 +  IF(Imports!I9&gt;0, Imports!I9*G9, 0) + IF(Imports!J9&gt;0, Imports!J9*H9, 0)+ IF(Imports!K9&gt;0, Imports!K9*L9, 0)+   IF(Imports!L9&gt;0, Imports!L9*C9, 0))/(Generation!O9 + Imports!J9 +Imports!K9+Imports!L9 +Imports!I9)</f>
        <v>131.43540585207899</v>
      </c>
    </row>
    <row r="10" spans="1:15" ht="15.75" customHeight="1">
      <c r="A10" s="2">
        <v>42614</v>
      </c>
      <c r="B10" s="6">
        <f ca="1">(Generation!B10*Carbon_Intensity!B10 + IF(Imports!H10&gt;0, Imports!H10*C10, 0) + IF(Imports!G10&gt;0, Imports!G10*J10,0))/(Generation!B10+ Imports!G10+ Imports!H10)</f>
        <v>112.0673524</v>
      </c>
      <c r="C10" s="6">
        <f ca="1">(Carbon_Intensity!C10*Generation!C10 + IF(Imports!M10&gt;0,Imports!M10*B10, 0)  + IF(Imports!N10&gt;0, Imports!N10*D10, 0) + IF(Imports!O10&gt;0, Imports!O10*G10,0) +   IF(Imports!P10&gt;0, Imports!P10*L10, 0) + IF(Imports!Q10&gt;0, Imports!Q10*N10, 0))/(Generation!C10 + Imports!M10  + Imports!N10 +Imports!O10 +Imports!P10 + Imports!Q10)</f>
        <v>471.68576899999999</v>
      </c>
      <c r="D10" s="6">
        <f ca="1">(Carbon_Intensity!D10*Generation!D10 + IF(Imports!R10&gt;0, Imports!R10*N10, 0) + IF(Imports!S10&gt;0, Imports!S10*M10, 0) + IF(Imports!T10&gt;0, Imports!T10*C10, 0) )/(Generation!D10 + Imports!R10 +Imports!S10 + Imports!T10)</f>
        <v>220.0731413</v>
      </c>
      <c r="E10" s="6">
        <f ca="1">(Carbon_Intensity!E10*Generation!E10 + IF(Imports!U10&gt;0, Imports!U10*G10, 0))/(Generation!E10 + Imports!U10)</f>
        <v>276.64049240000003</v>
      </c>
      <c r="F10" s="6">
        <f>(Carbon_Intensity!F10*Generation!F10 + IF(Imports!V10&gt;0, Imports!V10*M10,0)+ IF(Imports!W10&gt;0, Imports!W10*N10,0))/(Generation!F10 + Imports!V10 + Imports!W10)</f>
        <v>115.65735416730224</v>
      </c>
      <c r="G10" s="6">
        <f ca="1">(Carbon_Intensity!G10*Generation!G10+ IF(Imports!X10&gt;0, Imports!X10*H10, 0) + IF(Imports!Y10&gt;0, Imports!Y10*J10, 0) + IF(Imports!Z10&gt;0, Imports!Z10*E10, 0) + IF(Imports!AA10&gt;0, Imports!AA10*O10, 0)+ IF(Imports!AB10&gt;0, Imports!AB10*C10, 0))/(Generation!G10 + Imports!X10 +Imports!Y10 + Imports!Z10 + Imports!AA10 + Imports!AB10)</f>
        <v>66.857753680000002</v>
      </c>
      <c r="H10" s="6">
        <f ca="1">(Carbon_Intensity!H10*Generation!H10 + IF(Imports!B10&gt;0, Imports!B10*G10, 0) + IF(Imports!C10&gt;0, Imports!C10*L10, 0) + IF(Imports!D10&gt;0, Imports!D10*O10, 0) + IF(Imports!E10&gt;0, Imports!E10*I10, 0)+ IF(Imports!F10&gt;0, Imports!F10*K10, 0))/(Generation!H10 + Imports!B10+ Imports!C10+ Imports!D10+ Imports!E10+ Imports!F10)</f>
        <v>285.9326246</v>
      </c>
      <c r="I10" s="6">
        <f>(Carbon_Intensity!I10*Generation!I10 + IF(Imports!AC10&gt;0, Imports!AC10*H10, 0) + IF(Imports!AD10&gt;0, Imports!AD10*K10, 0))/(Generation!I10 + Imports!AC10 +Imports!AD10)</f>
        <v>444.07226542081298</v>
      </c>
      <c r="J10" s="6">
        <f ca="1">(Carbon_Intensity!J10*Generation!J10 + IF(Imports!AE10&gt;0, Imports!AE10*B10, 0) + IF(Imports!AF10&gt;0, Imports!AF10*G10, 0))/(Generation!J10 + Imports!AE10 +Imports!AF10)</f>
        <v>383.06374219999998</v>
      </c>
      <c r="K10" s="6">
        <f>(Carbon_Intensity!K10*Generation!K10 + IF(Imports!AG10&gt;0, Imports!AG10*H10, 0) + IF(Imports!AH10&gt;0, Imports!AH10*I10, 0))/(Generation!K10 + Imports!AG10 +Imports!AH10)</f>
        <v>391.19252930842993</v>
      </c>
      <c r="L10" s="6">
        <f ca="1">(Carbon_Intensity!L10*Generation!L10+ IF(Imports!AI10&gt;0, Imports!AI10*H10, 0) + IF(Imports!AJ10&gt;0, Imports!AJ10*O10, 0) +  IF(Imports!AK10&gt;0, Imports!AK10*C10, 0) + IF(Imports!AL10&gt;0, Imports!AL10*D10, 0) + IF(Imports!AM10&gt;0, Imports!AM10*M10, 0))/(Generation!L10 + Imports!AI10+Imports!AJ10+Imports!AK10+Imports!AL10+Imports!AM10)</f>
        <v>595.39781640000001</v>
      </c>
      <c r="M10" s="6">
        <f>(Carbon_Intensity!M10*Generation!M10 + IF(Imports!AN10&gt;0, Imports!AN10*D10, 0) + IF(Imports!AO10&gt;0, Imports!AO10*L10, 0) +  IF(Imports!AP10&gt;0, Imports!AP10*N10, 0))/(Generation!M10 + Imports!AN10 +Imports!AO10 +Imports!AP10)</f>
        <v>8.1268093513201993</v>
      </c>
      <c r="N10" s="6">
        <f>(Carbon_Intensity!N10*Generation!N10 +  IF(Imports!AQ10&gt;0, Imports!AQ10*D10, 0) + IF(Imports!AR10&gt;0, Imports!AR10*M10, 0) +  IF(Imports!AS10&gt;0, Imports!AS10*F10, 0) +  IF(Imports!AT10&gt;0, Imports!AT10*C10, 0)   )/(Generation!N10+ Imports!AR10+Imports!AS10+Imports!AT10 + Imports!AQ10)</f>
        <v>13.184924263523836</v>
      </c>
      <c r="O10" s="6">
        <f ca="1">(Carbon_Intensity!O10*Generation!O10 +  IF(Imports!I10&gt;0, Imports!I10*G10, 0) + IF(Imports!J10&gt;0, Imports!J10*H10, 0)+ IF(Imports!K10&gt;0, Imports!K10*L10, 0)+   IF(Imports!L10&gt;0, Imports!L10*C10, 0))/(Generation!O10 + Imports!J10 +Imports!K10+Imports!L10 +Imports!I10)</f>
        <v>283.19936710000002</v>
      </c>
    </row>
    <row r="11" spans="1:15" ht="15.75" customHeight="1">
      <c r="A11" s="2">
        <v>42644</v>
      </c>
      <c r="B11" s="6">
        <f ca="1">(Generation!B11*Carbon_Intensity!B11 + IF(Imports!H11&gt;0, Imports!H11*C11, 0) + IF(Imports!G11&gt;0, Imports!G11*J11,0))/(Generation!B11+ Imports!G11+ Imports!H11)</f>
        <v>175.77337</v>
      </c>
      <c r="C11" s="6">
        <f ca="1">(Carbon_Intensity!C11*Generation!C11 + IF(Imports!M11&gt;0,Imports!M11*B11, 0)  + IF(Imports!N11&gt;0, Imports!N11*D11, 0) + IF(Imports!O11&gt;0, Imports!O11*G11,0) +   IF(Imports!P11&gt;0, Imports!P11*L11, 0) + IF(Imports!Q11&gt;0, Imports!Q11*N11, 0))/(Generation!C11 + Imports!M11  + Imports!N11 +Imports!O11 +Imports!P11 + Imports!Q11)</f>
        <v>492.96308540000001</v>
      </c>
      <c r="D11" s="6">
        <f ca="1">(Carbon_Intensity!D11*Generation!D11 + IF(Imports!R11&gt;0, Imports!R11*N11, 0) + IF(Imports!S11&gt;0, Imports!S11*M11, 0) + IF(Imports!T11&gt;0, Imports!T11*C11, 0) )/(Generation!D11 + Imports!R11 +Imports!S11 + Imports!T11)</f>
        <v>298.5999046</v>
      </c>
      <c r="E11" s="6">
        <f ca="1">(Carbon_Intensity!E11*Generation!E11 + IF(Imports!U11&gt;0, Imports!U11*G11, 0))/(Generation!E11 + Imports!U11)</f>
        <v>319.69694399999997</v>
      </c>
      <c r="F11" s="6">
        <f ca="1">(Carbon_Intensity!F11*Generation!F11 + IF(Imports!V11&gt;0, Imports!V11*M11,0)+ IF(Imports!W11&gt;0, Imports!W11*N11,0))/(Generation!F11 + Imports!V11 + Imports!W11)</f>
        <v>217.832752</v>
      </c>
      <c r="G11" s="6">
        <f ca="1">(Carbon_Intensity!G11*Generation!G11+ IF(Imports!X11&gt;0, Imports!X11*H11, 0) + IF(Imports!Y11&gt;0, Imports!Y11*J11, 0) + IF(Imports!Z11&gt;0, Imports!Z11*E11, 0) + IF(Imports!AA11&gt;0, Imports!AA11*O11, 0)+ IF(Imports!AB11&gt;0, Imports!AB11*C11, 0))/(Generation!G11 + Imports!X11 +Imports!Y11 + Imports!Z11 + Imports!AA11 + Imports!AB11)</f>
        <v>82.92325941</v>
      </c>
      <c r="H11" s="6">
        <f ca="1">(Carbon_Intensity!H11*Generation!H11 + IF(Imports!B11&gt;0, Imports!B11*G11, 0) + IF(Imports!C11&gt;0, Imports!C11*L11, 0) + IF(Imports!D11&gt;0, Imports!D11*O11, 0) + IF(Imports!E11&gt;0, Imports!E11*I11, 0)+ IF(Imports!F11&gt;0, Imports!F11*K11, 0))/(Generation!H11 + Imports!B11+ Imports!C11+ Imports!D11+ Imports!E11+ Imports!F11)</f>
        <v>333.25191940000002</v>
      </c>
      <c r="I11" s="6">
        <f ca="1">(Carbon_Intensity!I11*Generation!I11 + IF(Imports!AC11&gt;0, Imports!AC11*H11, 0) + IF(Imports!AD11&gt;0, Imports!AD11*K11, 0))/(Generation!I11 + Imports!AC11 +Imports!AD11)</f>
        <v>502.42364309999999</v>
      </c>
      <c r="J11" s="6">
        <f ca="1">(Carbon_Intensity!J11*Generation!J11 + IF(Imports!AE11&gt;0, Imports!AE11*B11, 0) + IF(Imports!AF11&gt;0, Imports!AF11*G11, 0))/(Generation!J11 + Imports!AE11 +Imports!AF11)</f>
        <v>401.48832470000002</v>
      </c>
      <c r="K11" s="6">
        <f>(Carbon_Intensity!K11*Generation!K11 + IF(Imports!AG11&gt;0, Imports!AG11*H11, 0) + IF(Imports!AH11&gt;0, Imports!AH11*I11, 0))/(Generation!K11 + Imports!AG11 +Imports!AH11)</f>
        <v>449.51879460318202</v>
      </c>
      <c r="L11" s="6">
        <f ca="1">(Carbon_Intensity!L11*Generation!L11+ IF(Imports!AI11&gt;0, Imports!AI11*H11, 0) + IF(Imports!AJ11&gt;0, Imports!AJ11*O11, 0) +  IF(Imports!AK11&gt;0, Imports!AK11*C11, 0) + IF(Imports!AL11&gt;0, Imports!AL11*D11, 0) + IF(Imports!AM11&gt;0, Imports!AM11*M11, 0))/(Generation!L11 + Imports!AI11+Imports!AJ11+Imports!AK11+Imports!AL11+Imports!AM11)</f>
        <v>597.82416720000003</v>
      </c>
      <c r="M11" s="6">
        <f>(Carbon_Intensity!M11*Generation!M11 + IF(Imports!AN11&gt;0, Imports!AN11*D11, 0) + IF(Imports!AO11&gt;0, Imports!AO11*L11, 0) +  IF(Imports!AP11&gt;0, Imports!AP11*N11, 0))/(Generation!M11 + Imports!AN11 +Imports!AO11 +Imports!AP11)</f>
        <v>8.98688785670371</v>
      </c>
      <c r="N11" s="6">
        <f ca="1">(Carbon_Intensity!N11*Generation!N11 +  IF(Imports!AQ11&gt;0, Imports!AQ11*D11, 0) + IF(Imports!AR11&gt;0, Imports!AR11*M11, 0) +  IF(Imports!AS11&gt;0, Imports!AS11*F11, 0) +  IF(Imports!AT11&gt;0, Imports!AT11*C11, 0)   )/(Generation!N11+ Imports!AR11+Imports!AS11+Imports!AT11 + Imports!AQ11)</f>
        <v>47.905713460000001</v>
      </c>
      <c r="O11" s="6">
        <f ca="1">(Carbon_Intensity!O11*Generation!O11 +  IF(Imports!I11&gt;0, Imports!I11*G11, 0) + IF(Imports!J11&gt;0, Imports!J11*H11, 0)+ IF(Imports!K11&gt;0, Imports!K11*L11, 0)+   IF(Imports!L11&gt;0, Imports!L11*C11, 0))/(Generation!O11 + Imports!J11 +Imports!K11+Imports!L11 +Imports!I11)</f>
        <v>355.58565040000002</v>
      </c>
    </row>
    <row r="12" spans="1:15" ht="15.75" customHeight="1">
      <c r="A12" s="2">
        <v>42675</v>
      </c>
      <c r="B12" s="6">
        <f>(Generation!B12*Carbon_Intensity!B12 + IF(Imports!H12&gt;0, Imports!H12*C12, 0) + IF(Imports!G12&gt;0, Imports!G12*J12,0))/(Generation!B12+ Imports!G12+ Imports!H12)</f>
        <v>192.20723078017468</v>
      </c>
      <c r="C12" s="6">
        <f>(Carbon_Intensity!C12*Generation!C12 + IF(Imports!M12&gt;0,Imports!M12*B12, 0)  + IF(Imports!N12&gt;0, Imports!N12*D12, 0) + IF(Imports!O12&gt;0, Imports!O12*G12,0) +   IF(Imports!P12&gt;0, Imports!P12*L12, 0) + IF(Imports!Q12&gt;0, Imports!Q12*N12, 0))/(Generation!C12 + Imports!M12  + Imports!N12 +Imports!O12 +Imports!P12 + Imports!Q12)</f>
        <v>476.42789981485703</v>
      </c>
      <c r="D12" s="6">
        <f>(Carbon_Intensity!D12*Generation!D12 + IF(Imports!R12&gt;0, Imports!R12*N12, 0) + IF(Imports!S12&gt;0, Imports!S12*M12, 0) + IF(Imports!T12&gt;0, Imports!T12*C12, 0) )/(Generation!D12 + Imports!R12 +Imports!S12 + Imports!T12)</f>
        <v>399.8405174960763</v>
      </c>
      <c r="E12" s="6">
        <f>(Carbon_Intensity!E12*Generation!E12 + IF(Imports!U12&gt;0, Imports!U12*G12, 0))/(Generation!E12 + Imports!U12)</f>
        <v>322.23464764209257</v>
      </c>
      <c r="F12" s="6">
        <f>(Carbon_Intensity!F12*Generation!F12 + IF(Imports!V12&gt;0, Imports!V12*M12,0)+ IF(Imports!W12&gt;0, Imports!W12*N12,0))/(Generation!F12 + Imports!V12 + Imports!W12)</f>
        <v>257.47489897368183</v>
      </c>
      <c r="G12" s="6">
        <f>(Carbon_Intensity!G12*Generation!G12+ IF(Imports!X12&gt;0, Imports!X12*H12, 0) + IF(Imports!Y12&gt;0, Imports!Y12*J12, 0) + IF(Imports!Z12&gt;0, Imports!Z12*E12, 0) + IF(Imports!AA12&gt;0, Imports!AA12*O12, 0)+ IF(Imports!AB12&gt;0, Imports!AB12*C12, 0))/(Generation!G12 + Imports!X12 +Imports!Y12 + Imports!Z12 + Imports!AA12 + Imports!AB12)</f>
        <v>88.507029055409234</v>
      </c>
      <c r="H12" s="6">
        <f>(Carbon_Intensity!H12*Generation!H12 + IF(Imports!B12&gt;0, Imports!B12*G12, 0) + IF(Imports!C12&gt;0, Imports!C12*L12, 0) + IF(Imports!D12&gt;0, Imports!D12*O12, 0) + IF(Imports!E12&gt;0, Imports!E12*I12, 0)+ IF(Imports!F12&gt;0, Imports!F12*K12, 0))/(Generation!H12 + Imports!B12+ Imports!C12+ Imports!D12+ Imports!E12+ Imports!F12)</f>
        <v>358.56061118639536</v>
      </c>
      <c r="I12" s="6">
        <f>(Carbon_Intensity!I12*Generation!I12 + IF(Imports!AC12&gt;0, Imports!AC12*H12, 0) + IF(Imports!AD12&gt;0, Imports!AD12*K12, 0))/(Generation!I12 + Imports!AC12 +Imports!AD12)</f>
        <v>506.65701302032892</v>
      </c>
      <c r="J12" s="6">
        <f>(Carbon_Intensity!J12*Generation!J12 + IF(Imports!AE12&gt;0, Imports!AE12*B12, 0) + IF(Imports!AF12&gt;0, Imports!AF12*G12, 0))/(Generation!J12 + Imports!AE12 +Imports!AF12)</f>
        <v>401.0656847496299</v>
      </c>
      <c r="K12" s="6">
        <f>(Carbon_Intensity!K12*Generation!K12 + IF(Imports!AG12&gt;0, Imports!AG12*H12, 0) + IF(Imports!AH12&gt;0, Imports!AH12*I12, 0))/(Generation!K12 + Imports!AG12 +Imports!AH12)</f>
        <v>459.12968878852797</v>
      </c>
      <c r="L12" s="6">
        <f>(Carbon_Intensity!L12*Generation!L12+ IF(Imports!AI12&gt;0, Imports!AI12*H12, 0) + IF(Imports!AJ12&gt;0, Imports!AJ12*O12, 0) +  IF(Imports!AK12&gt;0, Imports!AK12*C12, 0) + IF(Imports!AL12&gt;0, Imports!AL12*D12, 0) + IF(Imports!AM12&gt;0, Imports!AM12*M12, 0))/(Generation!L12 + Imports!AI12+Imports!AJ12+Imports!AK12+Imports!AL12+Imports!AM12)</f>
        <v>580.78751633738807</v>
      </c>
      <c r="M12" s="6">
        <f>(Carbon_Intensity!M12*Generation!M12 + IF(Imports!AN12&gt;0, Imports!AN12*D12, 0) + IF(Imports!AO12&gt;0, Imports!AO12*L12, 0) +  IF(Imports!AP12&gt;0, Imports!AP12*N12, 0))/(Generation!M12 + Imports!AN12 +Imports!AO12 +Imports!AP12)</f>
        <v>8.8189413561011403</v>
      </c>
      <c r="N12" s="6">
        <f>(Carbon_Intensity!N12*Generation!N12 +  IF(Imports!AQ12&gt;0, Imports!AQ12*D12, 0) + IF(Imports!AR12&gt;0, Imports!AR12*M12, 0) +  IF(Imports!AS12&gt;0, Imports!AS12*F12, 0) +  IF(Imports!AT12&gt;0, Imports!AT12*C12, 0)   )/(Generation!N12+ Imports!AR12+Imports!AS12+Imports!AT12 + Imports!AQ12)</f>
        <v>74.716094170750026</v>
      </c>
      <c r="O12" s="6">
        <f>(Carbon_Intensity!O12*Generation!O12 +  IF(Imports!I12&gt;0, Imports!I12*G12, 0) + IF(Imports!J12&gt;0, Imports!J12*H12, 0)+ IF(Imports!K12&gt;0, Imports!K12*L12, 0)+   IF(Imports!L12&gt;0, Imports!L12*C12, 0))/(Generation!O12 + Imports!J12 +Imports!K12+Imports!L12 +Imports!I12)</f>
        <v>317.01754321022077</v>
      </c>
    </row>
    <row r="13" spans="1:15" ht="15.75" customHeight="1">
      <c r="A13" s="2">
        <v>42705</v>
      </c>
      <c r="B13" s="6">
        <f>(Generation!B13*Carbon_Intensity!B13 + IF(Imports!H13&gt;0, Imports!H13*C13, 0) + IF(Imports!G13&gt;0, Imports!G13*J13,0))/(Generation!B13+ Imports!G13+ Imports!H13)</f>
        <v>221.44413530726118</v>
      </c>
      <c r="C13" s="6">
        <f>(Carbon_Intensity!C13*Generation!C13 + IF(Imports!M13&gt;0,Imports!M13*B13, 0)  + IF(Imports!N13&gt;0, Imports!N13*D13, 0) + IF(Imports!O13&gt;0, Imports!O13*G13,0) +   IF(Imports!P13&gt;0, Imports!P13*L13, 0) + IF(Imports!Q13&gt;0, Imports!Q13*N13, 0))/(Generation!C13 + Imports!M13  + Imports!N13 +Imports!O13 +Imports!P13 + Imports!Q13)</f>
        <v>472.60615765515547</v>
      </c>
      <c r="D13" s="6">
        <f>(Carbon_Intensity!D13*Generation!D13 + IF(Imports!R13&gt;0, Imports!R13*N13, 0) + IF(Imports!S13&gt;0, Imports!S13*M13, 0) + IF(Imports!T13&gt;0, Imports!T13*C13, 0) )/(Generation!D13 + Imports!R13 +Imports!S13 + Imports!T13)</f>
        <v>352.0226564228596</v>
      </c>
      <c r="E13" s="6">
        <f>(Carbon_Intensity!E13*Generation!E13 + IF(Imports!U13&gt;0, Imports!U13*G13, 0))/(Generation!E13 + Imports!U13)</f>
        <v>329.64294242618695</v>
      </c>
      <c r="F13" s="6">
        <f>(Carbon_Intensity!F13*Generation!F13 + IF(Imports!V13&gt;0, Imports!V13*M13,0)+ IF(Imports!W13&gt;0, Imports!W13*N13,0))/(Generation!F13 + Imports!V13 + Imports!W13)</f>
        <v>205.61197551227417</v>
      </c>
      <c r="G13" s="6">
        <f>(Carbon_Intensity!G13*Generation!G13+ IF(Imports!X13&gt;0, Imports!X13*H13, 0) + IF(Imports!Y13&gt;0, Imports!Y13*J13, 0) + IF(Imports!Z13&gt;0, Imports!Z13*E13, 0) + IF(Imports!AA13&gt;0, Imports!AA13*O13, 0)+ IF(Imports!AB13&gt;0, Imports!AB13*C13, 0))/(Generation!G13 + Imports!X13 +Imports!Y13 + Imports!Z13 + Imports!AA13 + Imports!AB13)</f>
        <v>92.514338744434795</v>
      </c>
      <c r="H13" s="6">
        <f>(Carbon_Intensity!H13*Generation!H13 + IF(Imports!B13&gt;0, Imports!B13*G13, 0) + IF(Imports!C13&gt;0, Imports!C13*L13, 0) + IF(Imports!D13&gt;0, Imports!D13*O13, 0) + IF(Imports!E13&gt;0, Imports!E13*I13, 0)+ IF(Imports!F13&gt;0, Imports!F13*K13, 0))/(Generation!H13 + Imports!B13+ Imports!C13+ Imports!D13+ Imports!E13+ Imports!F13)</f>
        <v>348.83081291658306</v>
      </c>
      <c r="I13" s="6">
        <f>(Carbon_Intensity!I13*Generation!I13 + IF(Imports!AC13&gt;0, Imports!AC13*H13, 0) + IF(Imports!AD13&gt;0, Imports!AD13*K13, 0))/(Generation!I13 + Imports!AC13 +Imports!AD13)</f>
        <v>439.90766397259102</v>
      </c>
      <c r="J13" s="6">
        <f>(Carbon_Intensity!J13*Generation!J13 + IF(Imports!AE13&gt;0, Imports!AE13*B13, 0) + IF(Imports!AF13&gt;0, Imports!AF13*G13, 0))/(Generation!J13 + Imports!AE13 +Imports!AF13)</f>
        <v>423.59138821533401</v>
      </c>
      <c r="K13" s="6">
        <f>(Carbon_Intensity!K13*Generation!K13 + IF(Imports!AG13&gt;0, Imports!AG13*H13, 0) + IF(Imports!AH13&gt;0, Imports!AH13*I13, 0))/(Generation!K13 + Imports!AG13 +Imports!AH13)</f>
        <v>335.23071351010299</v>
      </c>
      <c r="L13" s="6">
        <f>(Carbon_Intensity!L13*Generation!L13+ IF(Imports!AI13&gt;0, Imports!AI13*H13, 0) + IF(Imports!AJ13&gt;0, Imports!AJ13*O13, 0) +  IF(Imports!AK13&gt;0, Imports!AK13*C13, 0) + IF(Imports!AL13&gt;0, Imports!AL13*D13, 0) + IF(Imports!AM13&gt;0, Imports!AM13*M13, 0))/(Generation!L13 + Imports!AI13+Imports!AJ13+Imports!AK13+Imports!AL13+Imports!AM13)</f>
        <v>577.66439684413342</v>
      </c>
      <c r="M13" s="6">
        <f>(Carbon_Intensity!M13*Generation!M13 + IF(Imports!AN13&gt;0, Imports!AN13*D13, 0) + IF(Imports!AO13&gt;0, Imports!AO13*L13, 0) +  IF(Imports!AP13&gt;0, Imports!AP13*N13, 0))/(Generation!M13 + Imports!AN13 +Imports!AO13 +Imports!AP13)</f>
        <v>8.9686774226275308</v>
      </c>
      <c r="N13" s="6">
        <f>(Carbon_Intensity!N13*Generation!N13 +  IF(Imports!AQ13&gt;0, Imports!AQ13*D13, 0) + IF(Imports!AR13&gt;0, Imports!AR13*M13, 0) +  IF(Imports!AS13&gt;0, Imports!AS13*F13, 0) +  IF(Imports!AT13&gt;0, Imports!AT13*C13, 0)   )/(Generation!N13+ Imports!AR13+Imports!AS13+Imports!AT13 + Imports!AQ13)</f>
        <v>49.208471541423243</v>
      </c>
      <c r="O13" s="6">
        <f>(Carbon_Intensity!O13*Generation!O13 +  IF(Imports!I13&gt;0, Imports!I13*G13, 0) + IF(Imports!J13&gt;0, Imports!J13*H13, 0)+ IF(Imports!K13&gt;0, Imports!K13*L13, 0)+   IF(Imports!L13&gt;0, Imports!L13*C13, 0))/(Generation!O13 + Imports!J13 +Imports!K13+Imports!L13 +Imports!I13)</f>
        <v>301.09262357438689</v>
      </c>
    </row>
    <row r="14" spans="1:15" ht="15.75" customHeight="1">
      <c r="A14" s="2">
        <v>42736</v>
      </c>
      <c r="B14" s="6">
        <f ca="1">(Generation!B14*Carbon_Intensity!B14 + IF(Imports!H14&gt;0, Imports!H14*C14, 0) + IF(Imports!G14&gt;0, Imports!G14*J14,0))/(Generation!B14+ Imports!G14+ Imports!H14)</f>
        <v>271.50952100000001</v>
      </c>
      <c r="C14" s="6">
        <f ca="1">(Carbon_Intensity!C14*Generation!C14 + IF(Imports!M14&gt;0,Imports!M14*B14, 0)  + IF(Imports!N14&gt;0, Imports!N14*D14, 0) + IF(Imports!O14&gt;0, Imports!O14*G14,0) +   IF(Imports!P14&gt;0, Imports!P14*L14, 0) + IF(Imports!Q14&gt;0, Imports!Q14*N14, 0))/(Generation!C14 + Imports!M14  + Imports!N14 +Imports!O14 +Imports!P14 + Imports!Q14)</f>
        <v>514.87885549999999</v>
      </c>
      <c r="D14" s="6">
        <f>(Carbon_Intensity!D14*Generation!D14 + IF(Imports!R14&gt;0, Imports!R14*N14, 0) + IF(Imports!S14&gt;0, Imports!S14*M14, 0) + IF(Imports!T14&gt;0, Imports!T14*C14, 0) )/(Generation!D14 + Imports!R14 +Imports!S14 + Imports!T14)</f>
        <v>238.71357697578102</v>
      </c>
      <c r="E14" s="6">
        <f>(Carbon_Intensity!E14*Generation!E14 + IF(Imports!U14&gt;0, Imports!U14*G14, 0))/(Generation!E14 + Imports!U14)</f>
        <v>302.535341734589</v>
      </c>
      <c r="F14" s="6">
        <f>(Carbon_Intensity!F14*Generation!F14 + IF(Imports!V14&gt;0, Imports!V14*M14,0)+ IF(Imports!W14&gt;0, Imports!W14*N14,0))/(Generation!F14 + Imports!V14 + Imports!W14)</f>
        <v>189.69452821599373</v>
      </c>
      <c r="G14" s="6">
        <f ca="1">(Carbon_Intensity!G14*Generation!G14+ IF(Imports!X14&gt;0, Imports!X14*H14, 0) + IF(Imports!Y14&gt;0, Imports!Y14*J14, 0) + IF(Imports!Z14&gt;0, Imports!Z14*E14, 0) + IF(Imports!AA14&gt;0, Imports!AA14*O14, 0)+ IF(Imports!AB14&gt;0, Imports!AB14*C14, 0))/(Generation!G14 + Imports!X14 +Imports!Y14 + Imports!Z14 + Imports!AA14 + Imports!AB14)</f>
        <v>95.573249759999996</v>
      </c>
      <c r="H14" s="6">
        <f ca="1">(Carbon_Intensity!H14*Generation!H14 + IF(Imports!B14&gt;0, Imports!B14*G14, 0) + IF(Imports!C14&gt;0, Imports!C14*L14, 0) + IF(Imports!D14&gt;0, Imports!D14*O14, 0) + IF(Imports!E14&gt;0, Imports!E14*I14, 0)+ IF(Imports!F14&gt;0, Imports!F14*K14, 0))/(Generation!H14 + Imports!B14+ Imports!C14+ Imports!D14+ Imports!E14+ Imports!F14)</f>
        <v>389.23499370000002</v>
      </c>
      <c r="I14" s="6">
        <f>(Carbon_Intensity!I14*Generation!I14 + IF(Imports!AC14&gt;0, Imports!AC14*H14, 0) + IF(Imports!AD14&gt;0, Imports!AD14*K14, 0))/(Generation!I14 + Imports!AC14 +Imports!AD14)</f>
        <v>486.84357608582002</v>
      </c>
      <c r="J14" s="6">
        <f ca="1">(Carbon_Intensity!J14*Generation!J14 + IF(Imports!AE14&gt;0, Imports!AE14*B14, 0) + IF(Imports!AF14&gt;0, Imports!AF14*G14, 0))/(Generation!J14 + Imports!AE14 +Imports!AF14)</f>
        <v>421.1543638</v>
      </c>
      <c r="K14" s="6">
        <f ca="1">(Carbon_Intensity!K14*Generation!K14 + IF(Imports!AG14&gt;0, Imports!AG14*H14, 0) + IF(Imports!AH14&gt;0, Imports!AH14*I14, 0))/(Generation!K14 + Imports!AG14 +Imports!AH14)</f>
        <v>351.9330162</v>
      </c>
      <c r="L14" s="6">
        <f ca="1">(Carbon_Intensity!L14*Generation!L14+ IF(Imports!AI14&gt;0, Imports!AI14*H14, 0) + IF(Imports!AJ14&gt;0, Imports!AJ14*O14, 0) +  IF(Imports!AK14&gt;0, Imports!AK14*C14, 0) + IF(Imports!AL14&gt;0, Imports!AL14*D14, 0) + IF(Imports!AM14&gt;0, Imports!AM14*M14, 0))/(Generation!L14 + Imports!AI14+Imports!AJ14+Imports!AK14+Imports!AL14+Imports!AM14)</f>
        <v>579.36283460000004</v>
      </c>
      <c r="M14" s="6">
        <f>(Carbon_Intensity!M14*Generation!M14 + IF(Imports!AN14&gt;0, Imports!AN14*D14, 0) + IF(Imports!AO14&gt;0, Imports!AO14*L14, 0) +  IF(Imports!AP14&gt;0, Imports!AP14*N14, 0))/(Generation!M14 + Imports!AN14 +Imports!AO14 +Imports!AP14)</f>
        <v>8.5747486207167505</v>
      </c>
      <c r="N14" s="6">
        <f>(Carbon_Intensity!N14*Generation!N14 +  IF(Imports!AQ14&gt;0, Imports!AQ14*D14, 0) + IF(Imports!AR14&gt;0, Imports!AR14*M14, 0) +  IF(Imports!AS14&gt;0, Imports!AS14*F14, 0) +  IF(Imports!AT14&gt;0, Imports!AT14*C14, 0)   )/(Generation!N14+ Imports!AR14+Imports!AS14+Imports!AT14 + Imports!AQ14)</f>
        <v>39.913240798746216</v>
      </c>
      <c r="O14" s="6">
        <f ca="1">(Carbon_Intensity!O14*Generation!O14 +  IF(Imports!I14&gt;0, Imports!I14*G14, 0) + IF(Imports!J14&gt;0, Imports!J14*H14, 0)+ IF(Imports!K14&gt;0, Imports!K14*L14, 0)+   IF(Imports!L14&gt;0, Imports!L14*C14, 0))/(Generation!O14 + Imports!J14 +Imports!K14+Imports!L14 +Imports!I14)</f>
        <v>306.34388109999998</v>
      </c>
    </row>
    <row r="15" spans="1:15" ht="15.75" customHeight="1">
      <c r="A15" s="2">
        <v>42767</v>
      </c>
      <c r="B15" s="6">
        <f ca="1">(Generation!B15*Carbon_Intensity!B15 + IF(Imports!H15&gt;0, Imports!H15*C15, 0) + IF(Imports!G15&gt;0, Imports!G15*J15,0))/(Generation!B15+ Imports!G15+ Imports!H15)</f>
        <v>250.10730770000001</v>
      </c>
      <c r="C15" s="6">
        <f ca="1">(Carbon_Intensity!C15*Generation!C15 + IF(Imports!M15&gt;0,Imports!M15*B15, 0)  + IF(Imports!N15&gt;0, Imports!N15*D15, 0) + IF(Imports!O15&gt;0, Imports!O15*G15,0) +   IF(Imports!P15&gt;0, Imports!P15*L15, 0) + IF(Imports!Q15&gt;0, Imports!Q15*N15, 0))/(Generation!C15 + Imports!M15  + Imports!N15 +Imports!O15 +Imports!P15 + Imports!Q15)</f>
        <v>462.19448619999997</v>
      </c>
      <c r="D15" s="6">
        <f>(Carbon_Intensity!D15*Generation!D15 + IF(Imports!R15&gt;0, Imports!R15*N15, 0) + IF(Imports!S15&gt;0, Imports!S15*M15, 0) + IF(Imports!T15&gt;0, Imports!T15*C15, 0) )/(Generation!D15 + Imports!R15 +Imports!S15 + Imports!T15)</f>
        <v>277.64183556040302</v>
      </c>
      <c r="E15" s="6">
        <f ca="1">(Carbon_Intensity!E15*Generation!E15 + IF(Imports!U15&gt;0, Imports!U15*G15, 0))/(Generation!E15 + Imports!U15)</f>
        <v>235.64497130000001</v>
      </c>
      <c r="F15" s="6">
        <f>(Carbon_Intensity!F15*Generation!F15 + IF(Imports!V15&gt;0, Imports!V15*M15,0)+ IF(Imports!W15&gt;0, Imports!W15*N15,0))/(Generation!F15 + Imports!V15 + Imports!W15)</f>
        <v>208.35919378871006</v>
      </c>
      <c r="G15" s="6">
        <f ca="1">(Carbon_Intensity!G15*Generation!G15+ IF(Imports!X15&gt;0, Imports!X15*H15, 0) + IF(Imports!Y15&gt;0, Imports!Y15*J15, 0) + IF(Imports!Z15&gt;0, Imports!Z15*E15, 0) + IF(Imports!AA15&gt;0, Imports!AA15*O15, 0)+ IF(Imports!AB15&gt;0, Imports!AB15*C15, 0))/(Generation!G15 + Imports!X15 +Imports!Y15 + Imports!Z15 + Imports!AA15 + Imports!AB15)</f>
        <v>74.285274290000004</v>
      </c>
      <c r="H15" s="6">
        <f ca="1">(Carbon_Intensity!H15*Generation!H15 + IF(Imports!B15&gt;0, Imports!B15*G15, 0) + IF(Imports!C15&gt;0, Imports!C15*L15, 0) + IF(Imports!D15&gt;0, Imports!D15*O15, 0) + IF(Imports!E15&gt;0, Imports!E15*I15, 0)+ IF(Imports!F15&gt;0, Imports!F15*K15, 0))/(Generation!H15 + Imports!B15+ Imports!C15+ Imports!D15+ Imports!E15+ Imports!F15)</f>
        <v>343.53586130000002</v>
      </c>
      <c r="I15" s="6">
        <f>(Carbon_Intensity!I15*Generation!I15 + IF(Imports!AC15&gt;0, Imports!AC15*H15, 0) + IF(Imports!AD15&gt;0, Imports!AD15*K15, 0))/(Generation!I15 + Imports!AC15 +Imports!AD15)</f>
        <v>428.41443078836198</v>
      </c>
      <c r="J15" s="6">
        <f ca="1">(Carbon_Intensity!J15*Generation!J15 + IF(Imports!AE15&gt;0, Imports!AE15*B15, 0) + IF(Imports!AF15&gt;0, Imports!AF15*G15, 0))/(Generation!J15 + Imports!AE15 +Imports!AF15)</f>
        <v>384.4141563</v>
      </c>
      <c r="K15" s="6">
        <f ca="1">(Carbon_Intensity!K15*Generation!K15 + IF(Imports!AG15&gt;0, Imports!AG15*H15, 0) + IF(Imports!AH15&gt;0, Imports!AH15*I15, 0))/(Generation!K15 + Imports!AG15 +Imports!AH15)</f>
        <v>338.91507990000002</v>
      </c>
      <c r="L15" s="6">
        <f ca="1">(Carbon_Intensity!L15*Generation!L15+ IF(Imports!AI15&gt;0, Imports!AI15*H15, 0) + IF(Imports!AJ15&gt;0, Imports!AJ15*O15, 0) +  IF(Imports!AK15&gt;0, Imports!AK15*C15, 0) + IF(Imports!AL15&gt;0, Imports!AL15*D15, 0) + IF(Imports!AM15&gt;0, Imports!AM15*M15, 0))/(Generation!L15 + Imports!AI15+Imports!AJ15+Imports!AK15+Imports!AL15+Imports!AM15)</f>
        <v>585.98203839999996</v>
      </c>
      <c r="M15" s="6">
        <f>(Carbon_Intensity!M15*Generation!M15 + IF(Imports!AN15&gt;0, Imports!AN15*D15, 0) + IF(Imports!AO15&gt;0, Imports!AO15*L15, 0) +  IF(Imports!AP15&gt;0, Imports!AP15*N15, 0))/(Generation!M15 + Imports!AN15 +Imports!AO15 +Imports!AP15)</f>
        <v>13.898578343147989</v>
      </c>
      <c r="N15" s="6">
        <f>(Carbon_Intensity!N15*Generation!N15 +  IF(Imports!AQ15&gt;0, Imports!AQ15*D15, 0) + IF(Imports!AR15&gt;0, Imports!AR15*M15, 0) +  IF(Imports!AS15&gt;0, Imports!AS15*F15, 0) +  IF(Imports!AT15&gt;0, Imports!AT15*C15, 0)   )/(Generation!N15+ Imports!AR15+Imports!AS15+Imports!AT15 + Imports!AQ15)</f>
        <v>49.132403898137653</v>
      </c>
      <c r="O15" s="6">
        <f ca="1">(Carbon_Intensity!O15*Generation!O15 +  IF(Imports!I15&gt;0, Imports!I15*G15, 0) + IF(Imports!J15&gt;0, Imports!J15*H15, 0)+ IF(Imports!K15&gt;0, Imports!K15*L15, 0)+   IF(Imports!L15&gt;0, Imports!L15*C15, 0))/(Generation!O15 + Imports!J15 +Imports!K15+Imports!L15 +Imports!I15)</f>
        <v>270.41214739999998</v>
      </c>
    </row>
    <row r="16" spans="1:15" ht="15.75" customHeight="1">
      <c r="A16" s="2">
        <v>42795</v>
      </c>
      <c r="B16" s="6">
        <f ca="1">(Generation!B16*Carbon_Intensity!B16 + IF(Imports!H16&gt;0, Imports!H16*C16, 0) + IF(Imports!G16&gt;0, Imports!G16*J16,0))/(Generation!B16+ Imports!G16+ Imports!H16)</f>
        <v>162.0086383</v>
      </c>
      <c r="C16" s="6">
        <f ca="1">(Carbon_Intensity!C16*Generation!C16 + IF(Imports!M16&gt;0,Imports!M16*B16, 0)  + IF(Imports!N16&gt;0, Imports!N16*D16, 0) + IF(Imports!O16&gt;0, Imports!O16*G16,0) +   IF(Imports!P16&gt;0, Imports!P16*L16, 0) + IF(Imports!Q16&gt;0, Imports!Q16*N16, 0))/(Generation!C16 + Imports!M16  + Imports!N16 +Imports!O16 +Imports!P16 + Imports!Q16)</f>
        <v>441.37281580000001</v>
      </c>
      <c r="D16" s="6">
        <f>(Carbon_Intensity!D16*Generation!D16 + IF(Imports!R16&gt;0, Imports!R16*N16, 0) + IF(Imports!S16&gt;0, Imports!S16*M16, 0) + IF(Imports!T16&gt;0, Imports!T16*C16, 0) )/(Generation!D16 + Imports!R16 +Imports!S16 + Imports!T16)</f>
        <v>264.66395865373971</v>
      </c>
      <c r="E16" s="6">
        <f ca="1">(Carbon_Intensity!E16*Generation!E16 + IF(Imports!U16&gt;0, Imports!U16*G16, 0))/(Generation!E16 + Imports!U16)</f>
        <v>153.65880010000001</v>
      </c>
      <c r="F16" s="6">
        <f>(Carbon_Intensity!F16*Generation!F16 + IF(Imports!V16&gt;0, Imports!V16*M16,0)+ IF(Imports!W16&gt;0, Imports!W16*N16,0))/(Generation!F16 + Imports!V16 + Imports!W16)</f>
        <v>202.12203050561038</v>
      </c>
      <c r="G16" s="6">
        <f ca="1">(Carbon_Intensity!G16*Generation!G16+ IF(Imports!X16&gt;0, Imports!X16*H16, 0) + IF(Imports!Y16&gt;0, Imports!Y16*J16, 0) + IF(Imports!Z16&gt;0, Imports!Z16*E16, 0) + IF(Imports!AA16&gt;0, Imports!AA16*O16, 0)+ IF(Imports!AB16&gt;0, Imports!AB16*C16, 0))/(Generation!G16 + Imports!X16 +Imports!Y16 + Imports!Z16 + Imports!AA16 + Imports!AB16)</f>
        <v>53.37525153</v>
      </c>
      <c r="H16" s="6">
        <f ca="1">(Carbon_Intensity!H16*Generation!H16 + IF(Imports!B16&gt;0, Imports!B16*G16, 0) + IF(Imports!C16&gt;0, Imports!C16*L16, 0) + IF(Imports!D16&gt;0, Imports!D16*O16, 0) + IF(Imports!E16&gt;0, Imports!E16*I16, 0)+ IF(Imports!F16&gt;0, Imports!F16*K16, 0))/(Generation!H16 + Imports!B16+ Imports!C16+ Imports!D16+ Imports!E16+ Imports!F16)</f>
        <v>286.3072128</v>
      </c>
      <c r="I16" s="6">
        <f>(Carbon_Intensity!I16*Generation!I16 + IF(Imports!AC16&gt;0, Imports!AC16*H16, 0) + IF(Imports!AD16&gt;0, Imports!AD16*K16, 0))/(Generation!I16 + Imports!AC16 +Imports!AD16)</f>
        <v>422.39066067304702</v>
      </c>
      <c r="J16" s="6">
        <f ca="1">(Carbon_Intensity!J16*Generation!J16 + IF(Imports!AE16&gt;0, Imports!AE16*B16, 0) + IF(Imports!AF16&gt;0, Imports!AF16*G16, 0))/(Generation!J16 + Imports!AE16 +Imports!AF16)</f>
        <v>320.61745079999997</v>
      </c>
      <c r="K16" s="6">
        <f ca="1">(Carbon_Intensity!K16*Generation!K16 + IF(Imports!AG16&gt;0, Imports!AG16*H16, 0) + IF(Imports!AH16&gt;0, Imports!AH16*I16, 0))/(Generation!K16 + Imports!AG16 +Imports!AH16)</f>
        <v>375.95699139999999</v>
      </c>
      <c r="L16" s="6">
        <f ca="1">(Carbon_Intensity!L16*Generation!L16+ IF(Imports!AI16&gt;0, Imports!AI16*H16, 0) + IF(Imports!AJ16&gt;0, Imports!AJ16*O16, 0) +  IF(Imports!AK16&gt;0, Imports!AK16*C16, 0) + IF(Imports!AL16&gt;0, Imports!AL16*D16, 0) + IF(Imports!AM16&gt;0, Imports!AM16*M16, 0))/(Generation!L16 + Imports!AI16+Imports!AJ16+Imports!AK16+Imports!AL16+Imports!AM16)</f>
        <v>564.63674719999995</v>
      </c>
      <c r="M16" s="6">
        <f>(Carbon_Intensity!M16*Generation!M16 + IF(Imports!AN16&gt;0, Imports!AN16*D16, 0) + IF(Imports!AO16&gt;0, Imports!AO16*L16, 0) +  IF(Imports!AP16&gt;0, Imports!AP16*N16, 0))/(Generation!M16 + Imports!AN16 +Imports!AO16 +Imports!AP16)</f>
        <v>14.128191378449481</v>
      </c>
      <c r="N16" s="6">
        <f>(Carbon_Intensity!N16*Generation!N16 +  IF(Imports!AQ16&gt;0, Imports!AQ16*D16, 0) + IF(Imports!AR16&gt;0, Imports!AR16*M16, 0) +  IF(Imports!AS16&gt;0, Imports!AS16*F16, 0) +  IF(Imports!AT16&gt;0, Imports!AT16*C16, 0)   )/(Generation!N16+ Imports!AR16+Imports!AS16+Imports!AT16 + Imports!AQ16)</f>
        <v>42.957668295958896</v>
      </c>
      <c r="O16" s="6">
        <f ca="1">(Carbon_Intensity!O16*Generation!O16 +  IF(Imports!I16&gt;0, Imports!I16*G16, 0) + IF(Imports!J16&gt;0, Imports!J16*H16, 0)+ IF(Imports!K16&gt;0, Imports!K16*L16, 0)+   IF(Imports!L16&gt;0, Imports!L16*C16, 0))/(Generation!O16 + Imports!J16 +Imports!K16+Imports!L16 +Imports!I16)</f>
        <v>221.91914980000001</v>
      </c>
    </row>
    <row r="17" spans="1:15" ht="15.75" customHeight="1">
      <c r="A17" s="2">
        <v>42826</v>
      </c>
      <c r="B17" s="6">
        <f ca="1">(Generation!B17*Carbon_Intensity!B17 + IF(Imports!H17&gt;0, Imports!H17*C17, 0) + IF(Imports!G17&gt;0, Imports!G17*J17,0))/(Generation!B17+ Imports!G17+ Imports!H17)</f>
        <v>120.13591889999999</v>
      </c>
      <c r="C17" s="6">
        <f ca="1">(Carbon_Intensity!C17*Generation!C17 + IF(Imports!M17&gt;0,Imports!M17*B17, 0)  + IF(Imports!N17&gt;0, Imports!N17*D17, 0) + IF(Imports!O17&gt;0, Imports!O17*G17,0) +   IF(Imports!P17&gt;0, Imports!P17*L17, 0) + IF(Imports!Q17&gt;0, Imports!Q17*N17, 0))/(Generation!C17 + Imports!M17  + Imports!N17 +Imports!O17 +Imports!P17 + Imports!Q17)</f>
        <v>425.87182680000001</v>
      </c>
      <c r="D17" s="6">
        <f ca="1">(Carbon_Intensity!D17*Generation!D17 + IF(Imports!R17&gt;0, Imports!R17*N17, 0) + IF(Imports!S17&gt;0, Imports!S17*M17, 0) + IF(Imports!T17&gt;0, Imports!T17*C17, 0) )/(Generation!D17 + Imports!R17 +Imports!S17 + Imports!T17)</f>
        <v>196.1913299</v>
      </c>
      <c r="E17" s="6">
        <f>(Carbon_Intensity!E17*Generation!E17 + IF(Imports!U17&gt;0, Imports!U17*G17, 0))/(Generation!E17 + Imports!U17)</f>
        <v>163.03422733982143</v>
      </c>
      <c r="F17" s="6">
        <f ca="1">(Carbon_Intensity!F17*Generation!F17 + IF(Imports!V17&gt;0, Imports!V17*M17,0)+ IF(Imports!W17&gt;0, Imports!W17*N17,0))/(Generation!F17 + Imports!V17 + Imports!W17)</f>
        <v>166.9129623</v>
      </c>
      <c r="G17" s="6">
        <f>(Carbon_Intensity!G17*Generation!G17+ IF(Imports!X17&gt;0, Imports!X17*H17, 0) + IF(Imports!Y17&gt;0, Imports!Y17*J17, 0) + IF(Imports!Z17&gt;0, Imports!Z17*E17, 0) + IF(Imports!AA17&gt;0, Imports!AA17*O17, 0)+ IF(Imports!AB17&gt;0, Imports!AB17*C17, 0))/(Generation!G17 + Imports!X17 +Imports!Y17 + Imports!Z17 + Imports!AA17 + Imports!AB17)</f>
        <v>44.8697806340491</v>
      </c>
      <c r="H17" s="6">
        <f ca="1">(Carbon_Intensity!H17*Generation!H17 + IF(Imports!B17&gt;0, Imports!B17*G17, 0) + IF(Imports!C17&gt;0, Imports!C17*L17, 0) + IF(Imports!D17&gt;0, Imports!D17*O17, 0) + IF(Imports!E17&gt;0, Imports!E17*I17, 0)+ IF(Imports!F17&gt;0, Imports!F17*K17, 0))/(Generation!H17 + Imports!B17+ Imports!C17+ Imports!D17+ Imports!E17+ Imports!F17)</f>
        <v>261.4619687</v>
      </c>
      <c r="I17" s="6">
        <f>(Carbon_Intensity!I17*Generation!I17 + IF(Imports!AC17&gt;0, Imports!AC17*H17, 0) + IF(Imports!AD17&gt;0, Imports!AD17*K17, 0))/(Generation!I17 + Imports!AC17 +Imports!AD17)</f>
        <v>487.64488879343497</v>
      </c>
      <c r="J17" s="6">
        <f ca="1">(Carbon_Intensity!J17*Generation!J17 + IF(Imports!AE17&gt;0, Imports!AE17*B17, 0) + IF(Imports!AF17&gt;0, Imports!AF17*G17, 0))/(Generation!J17 + Imports!AE17 +Imports!AF17)</f>
        <v>332.77440919999998</v>
      </c>
      <c r="K17" s="6">
        <f>(Carbon_Intensity!K17*Generation!K17 + IF(Imports!AG17&gt;0, Imports!AG17*H17, 0) + IF(Imports!AH17&gt;0, Imports!AH17*I17, 0))/(Generation!K17 + Imports!AG17 +Imports!AH17)</f>
        <v>336.010573544029</v>
      </c>
      <c r="L17" s="6">
        <f ca="1">(Carbon_Intensity!L17*Generation!L17+ IF(Imports!AI17&gt;0, Imports!AI17*H17, 0) + IF(Imports!AJ17&gt;0, Imports!AJ17*O17, 0) +  IF(Imports!AK17&gt;0, Imports!AK17*C17, 0) + IF(Imports!AL17&gt;0, Imports!AL17*D17, 0) + IF(Imports!AM17&gt;0, Imports!AM17*M17, 0))/(Generation!L17 + Imports!AI17+Imports!AJ17+Imports!AK17+Imports!AL17+Imports!AM17)</f>
        <v>549.19016509999994</v>
      </c>
      <c r="M17" s="6">
        <f ca="1">(Carbon_Intensity!M17*Generation!M17 + IF(Imports!AN17&gt;0, Imports!AN17*D17, 0) + IF(Imports!AO17&gt;0, Imports!AO17*L17, 0) +  IF(Imports!AP17&gt;0, Imports!AP17*N17, 0))/(Generation!M17 + Imports!AN17 +Imports!AO17 +Imports!AP17)</f>
        <v>10.735693919999999</v>
      </c>
      <c r="N17" s="6">
        <f ca="1">(Carbon_Intensity!N17*Generation!N17 +  IF(Imports!AQ17&gt;0, Imports!AQ17*D17, 0) + IF(Imports!AR17&gt;0, Imports!AR17*M17, 0) +  IF(Imports!AS17&gt;0, Imports!AS17*F17, 0) +  IF(Imports!AT17&gt;0, Imports!AT17*C17, 0)   )/(Generation!N17+ Imports!AR17+Imports!AS17+Imports!AT17 + Imports!AQ17)</f>
        <v>36.802820070000003</v>
      </c>
      <c r="O17" s="6">
        <f ca="1">(Carbon_Intensity!O17*Generation!O17 +  IF(Imports!I17&gt;0, Imports!I17*G17, 0) + IF(Imports!J17&gt;0, Imports!J17*H17, 0)+ IF(Imports!K17&gt;0, Imports!K17*L17, 0)+   IF(Imports!L17&gt;0, Imports!L17*C17, 0))/(Generation!O17 + Imports!J17 +Imports!K17+Imports!L17 +Imports!I17)</f>
        <v>261.04949829999998</v>
      </c>
    </row>
    <row r="18" spans="1:15" ht="15.75" customHeight="1">
      <c r="A18" s="2">
        <v>42856</v>
      </c>
      <c r="B18" s="6">
        <f>(Generation!B18*Carbon_Intensity!B18 + IF(Imports!H18&gt;0, Imports!H18*C18, 0) + IF(Imports!G18&gt;0, Imports!G18*J18,0))/(Generation!B18+ Imports!G18+ Imports!H18)</f>
        <v>64.877318025608162</v>
      </c>
      <c r="C18" s="6">
        <f>(Carbon_Intensity!C18*Generation!C18 + IF(Imports!M18&gt;0,Imports!M18*B18, 0)  + IF(Imports!N18&gt;0, Imports!N18*D18, 0) + IF(Imports!O18&gt;0, Imports!O18*G18,0) +   IF(Imports!P18&gt;0, Imports!P18*L18, 0) + IF(Imports!Q18&gt;0, Imports!Q18*N18, 0))/(Generation!C18 + Imports!M18  + Imports!N18 +Imports!O18 +Imports!P18 + Imports!Q18)</f>
        <v>433.55305296647418</v>
      </c>
      <c r="D18" s="6">
        <f>(Carbon_Intensity!D18*Generation!D18 + IF(Imports!R18&gt;0, Imports!R18*N18, 0) + IF(Imports!S18&gt;0, Imports!S18*M18, 0) + IF(Imports!T18&gt;0, Imports!T18*C18, 0) )/(Generation!D18 + Imports!R18 +Imports!S18 + Imports!T18)</f>
        <v>113.23180868304875</v>
      </c>
      <c r="E18" s="6">
        <f>(Carbon_Intensity!E18*Generation!E18 + IF(Imports!U18&gt;0, Imports!U18*G18, 0))/(Generation!E18 + Imports!U18)</f>
        <v>228.83324916893125</v>
      </c>
      <c r="F18" s="6">
        <f>(Carbon_Intensity!F18*Generation!F18 + IF(Imports!V18&gt;0, Imports!V18*M18,0)+ IF(Imports!W18&gt;0, Imports!W18*N18,0))/(Generation!F18 + Imports!V18 + Imports!W18)</f>
        <v>155.40779388187084</v>
      </c>
      <c r="G18" s="6">
        <f>(Carbon_Intensity!G18*Generation!G18+ IF(Imports!X18&gt;0, Imports!X18*H18, 0) + IF(Imports!Y18&gt;0, Imports!Y18*J18, 0) + IF(Imports!Z18&gt;0, Imports!Z18*E18, 0) + IF(Imports!AA18&gt;0, Imports!AA18*O18, 0)+ IF(Imports!AB18&gt;0, Imports!AB18*C18, 0))/(Generation!G18 + Imports!X18 +Imports!Y18 + Imports!Z18 + Imports!AA18 + Imports!AB18)</f>
        <v>33.129537667286101</v>
      </c>
      <c r="H18" s="6">
        <f>(Carbon_Intensity!H18*Generation!H18 + IF(Imports!B18&gt;0, Imports!B18*G18, 0) + IF(Imports!C18&gt;0, Imports!C18*L18, 0) + IF(Imports!D18&gt;0, Imports!D18*O18, 0) + IF(Imports!E18&gt;0, Imports!E18*I18, 0)+ IF(Imports!F18&gt;0, Imports!F18*K18, 0))/(Generation!H18 + Imports!B18+ Imports!C18+ Imports!D18+ Imports!E18+ Imports!F18)</f>
        <v>261.37034271244039</v>
      </c>
      <c r="I18" s="6">
        <f>(Carbon_Intensity!I18*Generation!I18 + IF(Imports!AC18&gt;0, Imports!AC18*H18, 0) + IF(Imports!AD18&gt;0, Imports!AD18*K18, 0))/(Generation!I18 + Imports!AC18 +Imports!AD18)</f>
        <v>492.13531914547934</v>
      </c>
      <c r="J18" s="6">
        <f>(Carbon_Intensity!J18*Generation!J18 + IF(Imports!AE18&gt;0, Imports!AE18*B18, 0) + IF(Imports!AF18&gt;0, Imports!AF18*G18, 0))/(Generation!J18 + Imports!AE18 +Imports!AF18)</f>
        <v>322.27344822533763</v>
      </c>
      <c r="K18" s="6">
        <f>(Carbon_Intensity!K18*Generation!K18 + IF(Imports!AG18&gt;0, Imports!AG18*H18, 0) + IF(Imports!AH18&gt;0, Imports!AH18*I18, 0))/(Generation!K18 + Imports!AG18 +Imports!AH18)</f>
        <v>384.62018803047596</v>
      </c>
      <c r="L18" s="6">
        <f>(Carbon_Intensity!L18*Generation!L18+ IF(Imports!AI18&gt;0, Imports!AI18*H18, 0) + IF(Imports!AJ18&gt;0, Imports!AJ18*O18, 0) +  IF(Imports!AK18&gt;0, Imports!AK18*C18, 0) + IF(Imports!AL18&gt;0, Imports!AL18*D18, 0) + IF(Imports!AM18&gt;0, Imports!AM18*M18, 0))/(Generation!L18 + Imports!AI18+Imports!AJ18+Imports!AK18+Imports!AL18+Imports!AM18)</f>
        <v>577.76904800322939</v>
      </c>
      <c r="M18" s="6">
        <f>(Carbon_Intensity!M18*Generation!M18 + IF(Imports!AN18&gt;0, Imports!AN18*D18, 0) + IF(Imports!AO18&gt;0, Imports!AO18*L18, 0) +  IF(Imports!AP18&gt;0, Imports!AP18*N18, 0))/(Generation!M18 + Imports!AN18 +Imports!AO18 +Imports!AP18)</f>
        <v>7.1541770815005599</v>
      </c>
      <c r="N18" s="6">
        <f>(Carbon_Intensity!N18*Generation!N18 +  IF(Imports!AQ18&gt;0, Imports!AQ18*D18, 0) + IF(Imports!AR18&gt;0, Imports!AR18*M18, 0) +  IF(Imports!AS18&gt;0, Imports!AS18*F18, 0) +  IF(Imports!AT18&gt;0, Imports!AT18*C18, 0)   )/(Generation!N18+ Imports!AR18+Imports!AS18+Imports!AT18 + Imports!AQ18)</f>
        <v>24.564262013422614</v>
      </c>
      <c r="O18" s="6">
        <f>(Carbon_Intensity!O18*Generation!O18 +  IF(Imports!I18&gt;0, Imports!I18*G18, 0) + IF(Imports!J18&gt;0, Imports!J18*H18, 0)+ IF(Imports!K18&gt;0, Imports!K18*L18, 0)+   IF(Imports!L18&gt;0, Imports!L18*C18, 0))/(Generation!O18 + Imports!J18 +Imports!K18+Imports!L18 +Imports!I18)</f>
        <v>177.65388056780864</v>
      </c>
    </row>
    <row r="19" spans="1:15" ht="15.75" customHeight="1">
      <c r="A19" s="2">
        <v>42887</v>
      </c>
      <c r="B19" s="6">
        <f>(Generation!B19*Carbon_Intensity!B19 + IF(Imports!H19&gt;0, Imports!H19*C19, 0) + IF(Imports!G19&gt;0, Imports!G19*J19,0))/(Generation!B19+ Imports!G19+ Imports!H19)</f>
        <v>95.890039241061459</v>
      </c>
      <c r="C19" s="6">
        <f>(Carbon_Intensity!C19*Generation!C19 + IF(Imports!M19&gt;0,Imports!M19*B19, 0)  + IF(Imports!N19&gt;0, Imports!N19*D19, 0) + IF(Imports!O19&gt;0, Imports!O19*G19,0) +   IF(Imports!P19&gt;0, Imports!P19*L19, 0) + IF(Imports!Q19&gt;0, Imports!Q19*N19, 0))/(Generation!C19 + Imports!M19  + Imports!N19 +Imports!O19 +Imports!P19 + Imports!Q19)</f>
        <v>384.35638809144228</v>
      </c>
      <c r="D19" s="6">
        <f>(Carbon_Intensity!D19*Generation!D19 + IF(Imports!R19&gt;0, Imports!R19*N19, 0) + IF(Imports!S19&gt;0, Imports!S19*M19, 0) + IF(Imports!T19&gt;0, Imports!T19*C19, 0) )/(Generation!D19 + Imports!R19 +Imports!S19 + Imports!T19)</f>
        <v>62.505193464302799</v>
      </c>
      <c r="E19" s="6">
        <f>(Carbon_Intensity!E19*Generation!E19 + IF(Imports!U19&gt;0, Imports!U19*G19, 0))/(Generation!E19 + Imports!U19)</f>
        <v>280.77920255015931</v>
      </c>
      <c r="F19" s="6">
        <f>(Carbon_Intensity!F19*Generation!F19 + IF(Imports!V19&gt;0, Imports!V19*M19,0)+ IF(Imports!W19&gt;0, Imports!W19*N19,0))/(Generation!F19 + Imports!V19 + Imports!W19)</f>
        <v>89.645415447083678</v>
      </c>
      <c r="G19" s="6">
        <f>(Carbon_Intensity!G19*Generation!G19+ IF(Imports!X19&gt;0, Imports!X19*H19, 0) + IF(Imports!Y19&gt;0, Imports!Y19*J19, 0) + IF(Imports!Z19&gt;0, Imports!Z19*E19, 0) + IF(Imports!AA19&gt;0, Imports!AA19*O19, 0)+ IF(Imports!AB19&gt;0, Imports!AB19*C19, 0))/(Generation!G19 + Imports!X19 +Imports!Y19 + Imports!Z19 + Imports!AA19 + Imports!AB19)</f>
        <v>30.728024070553801</v>
      </c>
      <c r="H19" s="6">
        <f>(Carbon_Intensity!H19*Generation!H19 + IF(Imports!B19&gt;0, Imports!B19*G19, 0) + IF(Imports!C19&gt;0, Imports!C19*L19, 0) + IF(Imports!D19&gt;0, Imports!D19*O19, 0) + IF(Imports!E19&gt;0, Imports!E19*I19, 0)+ IF(Imports!F19&gt;0, Imports!F19*K19, 0))/(Generation!H19 + Imports!B19+ Imports!C19+ Imports!D19+ Imports!E19+ Imports!F19)</f>
        <v>234.83627156061758</v>
      </c>
      <c r="I19" s="6">
        <f>(Carbon_Intensity!I19*Generation!I19 + IF(Imports!AC19&gt;0, Imports!AC19*H19, 0) + IF(Imports!AD19&gt;0, Imports!AD19*K19, 0))/(Generation!I19 + Imports!AC19 +Imports!AD19)</f>
        <v>423.01457340818598</v>
      </c>
      <c r="J19" s="6">
        <f>(Carbon_Intensity!J19*Generation!J19 + IF(Imports!AE19&gt;0, Imports!AE19*B19, 0) + IF(Imports!AF19&gt;0, Imports!AF19*G19, 0))/(Generation!J19 + Imports!AE19 +Imports!AF19)</f>
        <v>345.18670097745513</v>
      </c>
      <c r="K19" s="6">
        <f>(Carbon_Intensity!K19*Generation!K19 + IF(Imports!AG19&gt;0, Imports!AG19*H19, 0) + IF(Imports!AH19&gt;0, Imports!AH19*I19, 0))/(Generation!K19 + Imports!AG19 +Imports!AH19)</f>
        <v>304.26269229861998</v>
      </c>
      <c r="L19" s="6">
        <f>(Carbon_Intensity!L19*Generation!L19+ IF(Imports!AI19&gt;0, Imports!AI19*H19, 0) + IF(Imports!AJ19&gt;0, Imports!AJ19*O19, 0) +  IF(Imports!AK19&gt;0, Imports!AK19*C19, 0) + IF(Imports!AL19&gt;0, Imports!AL19*D19, 0) + IF(Imports!AM19&gt;0, Imports!AM19*M19, 0))/(Generation!L19 + Imports!AI19+Imports!AJ19+Imports!AK19+Imports!AL19+Imports!AM19)</f>
        <v>592.96520898968765</v>
      </c>
      <c r="M19" s="6">
        <f>(Carbon_Intensity!M19*Generation!M19 + IF(Imports!AN19&gt;0, Imports!AN19*D19, 0) + IF(Imports!AO19&gt;0, Imports!AO19*L19, 0) +  IF(Imports!AP19&gt;0, Imports!AP19*N19, 0))/(Generation!M19 + Imports!AN19 +Imports!AO19 +Imports!AP19)</f>
        <v>9.5322907861817505</v>
      </c>
      <c r="N19" s="6">
        <f>(Carbon_Intensity!N19*Generation!N19 +  IF(Imports!AQ19&gt;0, Imports!AQ19*D19, 0) + IF(Imports!AR19&gt;0, Imports!AR19*M19, 0) +  IF(Imports!AS19&gt;0, Imports!AS19*F19, 0) +  IF(Imports!AT19&gt;0, Imports!AT19*C19, 0)   )/(Generation!N19+ Imports!AR19+Imports!AS19+Imports!AT19 + Imports!AQ19)</f>
        <v>16.777759797458685</v>
      </c>
      <c r="O19" s="6">
        <f>(Carbon_Intensity!O19*Generation!O19 +  IF(Imports!I19&gt;0, Imports!I19*G19, 0) + IF(Imports!J19&gt;0, Imports!J19*H19, 0)+ IF(Imports!K19&gt;0, Imports!K19*L19, 0)+   IF(Imports!L19&gt;0, Imports!L19*C19, 0))/(Generation!O19 + Imports!J19 +Imports!K19+Imports!L19 +Imports!I19)</f>
        <v>137.57592152187618</v>
      </c>
    </row>
    <row r="20" spans="1:15" ht="15.75" customHeight="1">
      <c r="A20" s="2">
        <v>42917</v>
      </c>
      <c r="B20" s="6">
        <f>(Generation!B20*Carbon_Intensity!B20 + IF(Imports!H20&gt;0, Imports!H20*C20, 0) + IF(Imports!G20&gt;0, Imports!G20*J20,0))/(Generation!B20+ Imports!G20+ Imports!H20)</f>
        <v>80.660416811212983</v>
      </c>
      <c r="C20" s="6">
        <f>(Carbon_Intensity!C20*Generation!C20 + IF(Imports!M20&gt;0,Imports!M20*B20, 0)  + IF(Imports!N20&gt;0, Imports!N20*D20, 0) + IF(Imports!O20&gt;0, Imports!O20*G20,0) +   IF(Imports!P20&gt;0, Imports!P20*L20, 0) + IF(Imports!Q20&gt;0, Imports!Q20*N20, 0))/(Generation!C20 + Imports!M20  + Imports!N20 +Imports!O20 +Imports!P20 + Imports!Q20)</f>
        <v>426.00099853465275</v>
      </c>
      <c r="D20" s="6">
        <f>(Carbon_Intensity!D20*Generation!D20 + IF(Imports!R20&gt;0, Imports!R20*N20, 0) + IF(Imports!S20&gt;0, Imports!S20*M20, 0) + IF(Imports!T20&gt;0, Imports!T20*C20, 0) )/(Generation!D20 + Imports!R20 +Imports!S20 + Imports!T20)</f>
        <v>81.018194403305941</v>
      </c>
      <c r="E20" s="6">
        <f>(Carbon_Intensity!E20*Generation!E20 + IF(Imports!U20&gt;0, Imports!U20*G20, 0))/(Generation!E20 + Imports!U20)</f>
        <v>280.32690165381689</v>
      </c>
      <c r="F20" s="6">
        <f>(Carbon_Intensity!F20*Generation!F20 + IF(Imports!V20&gt;0, Imports!V20*M20,0)+ IF(Imports!W20&gt;0, Imports!W20*N20,0))/(Generation!F20 + Imports!V20 + Imports!W20)</f>
        <v>62.629052739160265</v>
      </c>
      <c r="G20" s="6">
        <f>(Carbon_Intensity!G20*Generation!G20+ IF(Imports!X20&gt;0, Imports!X20*H20, 0) + IF(Imports!Y20&gt;0, Imports!Y20*J20, 0) + IF(Imports!Z20&gt;0, Imports!Z20*E20, 0) + IF(Imports!AA20&gt;0, Imports!AA20*O20, 0)+ IF(Imports!AB20&gt;0, Imports!AB20*C20, 0))/(Generation!G20 + Imports!X20 +Imports!Y20 + Imports!Z20 + Imports!AA20 + Imports!AB20)</f>
        <v>50.681033766971417</v>
      </c>
      <c r="H20" s="6">
        <f>(Carbon_Intensity!H20*Generation!H20 + IF(Imports!B20&gt;0, Imports!B20*G20, 0) + IF(Imports!C20&gt;0, Imports!C20*L20, 0) + IF(Imports!D20&gt;0, Imports!D20*O20, 0) + IF(Imports!E20&gt;0, Imports!E20*I20, 0)+ IF(Imports!F20&gt;0, Imports!F20*K20, 0))/(Generation!H20 + Imports!B20+ Imports!C20+ Imports!D20+ Imports!E20+ Imports!F20)</f>
        <v>256.11454454812394</v>
      </c>
      <c r="I20" s="6">
        <f>(Carbon_Intensity!I20*Generation!I20 + IF(Imports!AC20&gt;0, Imports!AC20*H20, 0) + IF(Imports!AD20&gt;0, Imports!AD20*K20, 0))/(Generation!I20 + Imports!AC20 +Imports!AD20)</f>
        <v>489.74742108380599</v>
      </c>
      <c r="J20" s="6">
        <f>(Carbon_Intensity!J20*Generation!J20 + IF(Imports!AE20&gt;0, Imports!AE20*B20, 0) + IF(Imports!AF20&gt;0, Imports!AF20*G20, 0))/(Generation!J20 + Imports!AE20 +Imports!AF20)</f>
        <v>351.03939965700391</v>
      </c>
      <c r="K20" s="6">
        <f>(Carbon_Intensity!K20*Generation!K20 + IF(Imports!AG20&gt;0, Imports!AG20*H20, 0) + IF(Imports!AH20&gt;0, Imports!AH20*I20, 0))/(Generation!K20 + Imports!AG20 +Imports!AH20)</f>
        <v>344.00453803483703</v>
      </c>
      <c r="L20" s="6">
        <f>(Carbon_Intensity!L20*Generation!L20+ IF(Imports!AI20&gt;0, Imports!AI20*H20, 0) + IF(Imports!AJ20&gt;0, Imports!AJ20*O20, 0) +  IF(Imports!AK20&gt;0, Imports!AK20*C20, 0) + IF(Imports!AL20&gt;0, Imports!AL20*D20, 0) + IF(Imports!AM20&gt;0, Imports!AM20*M20, 0))/(Generation!L20 + Imports!AI20+Imports!AJ20+Imports!AK20+Imports!AL20+Imports!AM20)</f>
        <v>579.86351120166285</v>
      </c>
      <c r="M20" s="6">
        <f>(Carbon_Intensity!M20*Generation!M20 + IF(Imports!AN20&gt;0, Imports!AN20*D20, 0) + IF(Imports!AO20&gt;0, Imports!AO20*L20, 0) +  IF(Imports!AP20&gt;0, Imports!AP20*N20, 0))/(Generation!M20 + Imports!AN20 +Imports!AO20 +Imports!AP20)</f>
        <v>12.4359554949882</v>
      </c>
      <c r="N20" s="6">
        <f>(Carbon_Intensity!N20*Generation!N20 +  IF(Imports!AQ20&gt;0, Imports!AQ20*D20, 0) + IF(Imports!AR20&gt;0, Imports!AR20*M20, 0) +  IF(Imports!AS20&gt;0, Imports!AS20*F20, 0) +  IF(Imports!AT20&gt;0, Imports!AT20*C20, 0)   )/(Generation!N20+ Imports!AR20+Imports!AS20+Imports!AT20 + Imports!AQ20)</f>
        <v>14.716703727285191</v>
      </c>
      <c r="O20" s="6">
        <f>(Carbon_Intensity!O20*Generation!O20 +  IF(Imports!I20&gt;0, Imports!I20*G20, 0) + IF(Imports!J20&gt;0, Imports!J20*H20, 0)+ IF(Imports!K20&gt;0, Imports!K20*L20, 0)+   IF(Imports!L20&gt;0, Imports!L20*C20, 0))/(Generation!O20 + Imports!J20 +Imports!K20+Imports!L20 +Imports!I20)</f>
        <v>126.543629990516</v>
      </c>
    </row>
    <row r="21" spans="1:15" ht="15.75" customHeight="1">
      <c r="A21" s="2">
        <v>42948</v>
      </c>
      <c r="B21" s="6">
        <f>(Generation!B21*Carbon_Intensity!B21 + IF(Imports!H21&gt;0, Imports!H21*C21, 0) + IF(Imports!G21&gt;0, Imports!G21*J21,0))/(Generation!B21+ Imports!G21+ Imports!H21)</f>
        <v>65.560525268545504</v>
      </c>
      <c r="C21" s="6">
        <f>(Carbon_Intensity!C21*Generation!C21 + IF(Imports!M21&gt;0,Imports!M21*B21, 0)  + IF(Imports!N21&gt;0, Imports!N21*D21, 0) + IF(Imports!O21&gt;0, Imports!O21*G21,0) +   IF(Imports!P21&gt;0, Imports!P21*L21, 0) + IF(Imports!Q21&gt;0, Imports!Q21*N21, 0))/(Generation!C21 + Imports!M21  + Imports!N21 +Imports!O21 +Imports!P21 + Imports!Q21)</f>
        <v>416.55100618136038</v>
      </c>
      <c r="D21" s="6">
        <f>(Carbon_Intensity!D21*Generation!D21 + IF(Imports!R21&gt;0, Imports!R21*N21, 0) + IF(Imports!S21&gt;0, Imports!S21*M21, 0) + IF(Imports!T21&gt;0, Imports!T21*C21, 0) )/(Generation!D21 + Imports!R21 +Imports!S21 + Imports!T21)</f>
        <v>155.62864850868328</v>
      </c>
      <c r="E21" s="6">
        <f>(Carbon_Intensity!E21*Generation!E21 + IF(Imports!U21&gt;0, Imports!U21*G21, 0))/(Generation!E21 + Imports!U21)</f>
        <v>234.50193617645235</v>
      </c>
      <c r="F21" s="6">
        <f>(Carbon_Intensity!F21*Generation!F21 + IF(Imports!V21&gt;0, Imports!V21*M21,0)+ IF(Imports!W21&gt;0, Imports!W21*N21,0))/(Generation!F21 + Imports!V21 + Imports!W21)</f>
        <v>62.070747057684216</v>
      </c>
      <c r="G21" s="6">
        <f>(Carbon_Intensity!G21*Generation!G21+ IF(Imports!X21&gt;0, Imports!X21*H21, 0) + IF(Imports!Y21&gt;0, Imports!Y21*J21, 0) + IF(Imports!Z21&gt;0, Imports!Z21*E21, 0) + IF(Imports!AA21&gt;0, Imports!AA21*O21, 0)+ IF(Imports!AB21&gt;0, Imports!AB21*C21, 0))/(Generation!G21 + Imports!X21 +Imports!Y21 + Imports!Z21 + Imports!AA21 + Imports!AB21)</f>
        <v>27.9468591784807</v>
      </c>
      <c r="H21" s="6">
        <f>(Carbon_Intensity!H21*Generation!H21 + IF(Imports!B21&gt;0, Imports!B21*G21, 0) + IF(Imports!C21&gt;0, Imports!C21*L21, 0) + IF(Imports!D21&gt;0, Imports!D21*O21, 0) + IF(Imports!E21&gt;0, Imports!E21*I21, 0)+ IF(Imports!F21&gt;0, Imports!F21*K21, 0))/(Generation!H21 + Imports!B21+ Imports!C21+ Imports!D21+ Imports!E21+ Imports!F21)</f>
        <v>244.79804011041048</v>
      </c>
      <c r="I21" s="6">
        <f>(Carbon_Intensity!I21*Generation!I21 + IF(Imports!AC21&gt;0, Imports!AC21*H21, 0) + IF(Imports!AD21&gt;0, Imports!AD21*K21, 0))/(Generation!I21 + Imports!AC21 +Imports!AD21)</f>
        <v>474.41245617155403</v>
      </c>
      <c r="J21" s="6">
        <f>(Carbon_Intensity!J21*Generation!J21 + IF(Imports!AE21&gt;0, Imports!AE21*B21, 0) + IF(Imports!AF21&gt;0, Imports!AF21*G21, 0))/(Generation!J21 + Imports!AE21 +Imports!AF21)</f>
        <v>368.08762743731086</v>
      </c>
      <c r="K21" s="6">
        <f>(Carbon_Intensity!K21*Generation!K21 + IF(Imports!AG21&gt;0, Imports!AG21*H21, 0) + IF(Imports!AH21&gt;0, Imports!AH21*I21, 0))/(Generation!K21 + Imports!AG21 +Imports!AH21)</f>
        <v>334.82268402527092</v>
      </c>
      <c r="L21" s="6">
        <f>(Carbon_Intensity!L21*Generation!L21+ IF(Imports!AI21&gt;0, Imports!AI21*H21, 0) + IF(Imports!AJ21&gt;0, Imports!AJ21*O21, 0) +  IF(Imports!AK21&gt;0, Imports!AK21*C21, 0) + IF(Imports!AL21&gt;0, Imports!AL21*D21, 0) + IF(Imports!AM21&gt;0, Imports!AM21*M21, 0))/(Generation!L21 + Imports!AI21+Imports!AJ21+Imports!AK21+Imports!AL21+Imports!AM21)</f>
        <v>543.79492995778423</v>
      </c>
      <c r="M21" s="6">
        <f>(Carbon_Intensity!M21*Generation!M21 + IF(Imports!AN21&gt;0, Imports!AN21*D21, 0) + IF(Imports!AO21&gt;0, Imports!AO21*L21, 0) +  IF(Imports!AP21&gt;0, Imports!AP21*N21, 0))/(Generation!M21 + Imports!AN21 +Imports!AO21 +Imports!AP21)</f>
        <v>12.271689893874099</v>
      </c>
      <c r="N21" s="6">
        <f>(Carbon_Intensity!N21*Generation!N21 +  IF(Imports!AQ21&gt;0, Imports!AQ21*D21, 0) + IF(Imports!AR21&gt;0, Imports!AR21*M21, 0) +  IF(Imports!AS21&gt;0, Imports!AS21*F21, 0) +  IF(Imports!AT21&gt;0, Imports!AT21*C21, 0)   )/(Generation!N21+ Imports!AR21+Imports!AS21+Imports!AT21 + Imports!AQ21)</f>
        <v>15.563693439549887</v>
      </c>
      <c r="O21" s="6">
        <f>(Carbon_Intensity!O21*Generation!O21 +  IF(Imports!I21&gt;0, Imports!I21*G21, 0) + IF(Imports!J21&gt;0, Imports!J21*H21, 0)+ IF(Imports!K21&gt;0, Imports!K21*L21, 0)+   IF(Imports!L21&gt;0, Imports!L21*C21, 0))/(Generation!O21 + Imports!J21 +Imports!K21+Imports!L21 +Imports!I21)</f>
        <v>120.1326340264273</v>
      </c>
    </row>
    <row r="22" spans="1:15" ht="15.75" customHeight="1">
      <c r="A22" s="2">
        <v>42979</v>
      </c>
      <c r="B22" s="6">
        <f ca="1">(Generation!B22*Carbon_Intensity!B22 + IF(Imports!H22&gt;0, Imports!H22*C22, 0) + IF(Imports!G22&gt;0, Imports!G22*J22,0))/(Generation!B22+ Imports!G22+ Imports!H22)</f>
        <v>65.705975859999995</v>
      </c>
      <c r="C22" s="6">
        <f ca="1">(Carbon_Intensity!C22*Generation!C22 + IF(Imports!M22&gt;0,Imports!M22*B22, 0)  + IF(Imports!N22&gt;0, Imports!N22*D22, 0) + IF(Imports!O22&gt;0, Imports!O22*G22,0) +   IF(Imports!P22&gt;0, Imports!P22*L22, 0) + IF(Imports!Q22&gt;0, Imports!Q22*N22, 0))/(Generation!C22 + Imports!M22  + Imports!N22 +Imports!O22 +Imports!P22 + Imports!Q22)</f>
        <v>448.5109587</v>
      </c>
      <c r="D22" s="6">
        <f ca="1">(Carbon_Intensity!D22*Generation!D22 + IF(Imports!R22&gt;0, Imports!R22*N22, 0) + IF(Imports!S22&gt;0, Imports!S22*M22, 0) + IF(Imports!T22&gt;0, Imports!T22*C22, 0) )/(Generation!D22 + Imports!R22 +Imports!S22 + Imports!T22)</f>
        <v>132.25848070000001</v>
      </c>
      <c r="E22" s="6">
        <f ca="1">(Carbon_Intensity!E22*Generation!E22 + IF(Imports!U22&gt;0, Imports!U22*G22, 0))/(Generation!E22 + Imports!U22)</f>
        <v>240.01653189999999</v>
      </c>
      <c r="F22" s="6">
        <f>(Carbon_Intensity!F22*Generation!F22 + IF(Imports!V22&gt;0, Imports!V22*M22,0)+ IF(Imports!W22&gt;0, Imports!W22*N22,0))/(Generation!F22 + Imports!V22 + Imports!W22)</f>
        <v>92.998672705094137</v>
      </c>
      <c r="G22" s="6">
        <f ca="1">(Carbon_Intensity!G22*Generation!G22+ IF(Imports!X22&gt;0, Imports!X22*H22, 0) + IF(Imports!Y22&gt;0, Imports!Y22*J22, 0) + IF(Imports!Z22&gt;0, Imports!Z22*E22, 0) + IF(Imports!AA22&gt;0, Imports!AA22*O22, 0)+ IF(Imports!AB22&gt;0, Imports!AB22*C22, 0))/(Generation!G22 + Imports!X22 +Imports!Y22 + Imports!Z22 + Imports!AA22 + Imports!AB22)</f>
        <v>43.122665499999997</v>
      </c>
      <c r="H22" s="6">
        <f ca="1">(Carbon_Intensity!H22*Generation!H22 + IF(Imports!B22&gt;0, Imports!B22*G22, 0) + IF(Imports!C22&gt;0, Imports!C22*L22, 0) + IF(Imports!D22&gt;0, Imports!D22*O22, 0) + IF(Imports!E22&gt;0, Imports!E22*I22, 0)+ IF(Imports!F22&gt;0, Imports!F22*K22, 0))/(Generation!H22 + Imports!B22+ Imports!C22+ Imports!D22+ Imports!E22+ Imports!F22)</f>
        <v>262.90943119999997</v>
      </c>
      <c r="I22" s="6">
        <f>(Carbon_Intensity!I22*Generation!I22 + IF(Imports!AC22&gt;0, Imports!AC22*H22, 0) + IF(Imports!AD22&gt;0, Imports!AD22*K22, 0))/(Generation!I22 + Imports!AC22 +Imports!AD22)</f>
        <v>439.49352416625999</v>
      </c>
      <c r="J22" s="6">
        <f ca="1">(Carbon_Intensity!J22*Generation!J22 + IF(Imports!AE22&gt;0, Imports!AE22*B22, 0) + IF(Imports!AF22&gt;0, Imports!AF22*G22, 0))/(Generation!J22 + Imports!AE22 +Imports!AF22)</f>
        <v>351.08612929999998</v>
      </c>
      <c r="K22" s="6">
        <f>(Carbon_Intensity!K22*Generation!K22 + IF(Imports!AG22&gt;0, Imports!AG22*H22, 0) + IF(Imports!AH22&gt;0, Imports!AH22*I22, 0))/(Generation!K22 + Imports!AG22 +Imports!AH22)</f>
        <v>341.23740734806</v>
      </c>
      <c r="L22" s="6">
        <f ca="1">(Carbon_Intensity!L22*Generation!L22+ IF(Imports!AI22&gt;0, Imports!AI22*H22, 0) + IF(Imports!AJ22&gt;0, Imports!AJ22*O22, 0) +  IF(Imports!AK22&gt;0, Imports!AK22*C22, 0) + IF(Imports!AL22&gt;0, Imports!AL22*D22, 0) + IF(Imports!AM22&gt;0, Imports!AM22*M22, 0))/(Generation!L22 + Imports!AI22+Imports!AJ22+Imports!AK22+Imports!AL22+Imports!AM22)</f>
        <v>533.99613520000003</v>
      </c>
      <c r="M22" s="6">
        <f>(Carbon_Intensity!M22*Generation!M22 + IF(Imports!AN22&gt;0, Imports!AN22*D22, 0) + IF(Imports!AO22&gt;0, Imports!AO22*L22, 0) +  IF(Imports!AP22&gt;0, Imports!AP22*N22, 0))/(Generation!M22 + Imports!AN22 +Imports!AO22 +Imports!AP22)</f>
        <v>16.207319732113501</v>
      </c>
      <c r="N22" s="6">
        <f>(Carbon_Intensity!N22*Generation!N22 +  IF(Imports!AQ22&gt;0, Imports!AQ22*D22, 0) + IF(Imports!AR22&gt;0, Imports!AR22*M22, 0) +  IF(Imports!AS22&gt;0, Imports!AS22*F22, 0) +  IF(Imports!AT22&gt;0, Imports!AT22*C22, 0)   )/(Generation!N22+ Imports!AR22+Imports!AS22+Imports!AT22 + Imports!AQ22)</f>
        <v>21.080059043161341</v>
      </c>
      <c r="O22" s="6">
        <f ca="1">(Carbon_Intensity!O22*Generation!O22 +  IF(Imports!I22&gt;0, Imports!I22*G22, 0) + IF(Imports!J22&gt;0, Imports!J22*H22, 0)+ IF(Imports!K22&gt;0, Imports!K22*L22, 0)+   IF(Imports!L22&gt;0, Imports!L22*C22, 0))/(Generation!O22 + Imports!J22 +Imports!K22+Imports!L22 +Imports!I22)</f>
        <v>177.45486410000001</v>
      </c>
    </row>
    <row r="23" spans="1:15" ht="15.75" customHeight="1">
      <c r="A23" s="2">
        <v>43009</v>
      </c>
      <c r="B23" s="6">
        <f ca="1">(Generation!B23*Carbon_Intensity!B23 + IF(Imports!H23&gt;0, Imports!H23*C23, 0) + IF(Imports!G23&gt;0, Imports!G23*J23,0))/(Generation!B23+ Imports!G23+ Imports!H23)</f>
        <v>135.7949217</v>
      </c>
      <c r="C23" s="6">
        <f ca="1">(Carbon_Intensity!C23*Generation!C23 + IF(Imports!M23&gt;0,Imports!M23*B23, 0)  + IF(Imports!N23&gt;0, Imports!N23*D23, 0) + IF(Imports!O23&gt;0, Imports!O23*G23,0) +   IF(Imports!P23&gt;0, Imports!P23*L23, 0) + IF(Imports!Q23&gt;0, Imports!Q23*N23, 0))/(Generation!C23 + Imports!M23  + Imports!N23 +Imports!O23 +Imports!P23 + Imports!Q23)</f>
        <v>369.98285920000001</v>
      </c>
      <c r="D23" s="6">
        <f ca="1">(Carbon_Intensity!D23*Generation!D23 + IF(Imports!R23&gt;0, Imports!R23*N23, 0) + IF(Imports!S23&gt;0, Imports!S23*M23, 0) + IF(Imports!T23&gt;0, Imports!T23*C23, 0) )/(Generation!D23 + Imports!R23 +Imports!S23 + Imports!T23)</f>
        <v>189.61664039999999</v>
      </c>
      <c r="E23" s="6">
        <f ca="1">(Carbon_Intensity!E23*Generation!E23 + IF(Imports!U23&gt;0, Imports!U23*G23, 0))/(Generation!E23 + Imports!U23)</f>
        <v>302.57809359999999</v>
      </c>
      <c r="F23" s="6">
        <f ca="1">(Carbon_Intensity!F23*Generation!F23 + IF(Imports!V23&gt;0, Imports!V23*M23,0)+ IF(Imports!W23&gt;0, Imports!W23*N23,0))/(Generation!F23 + Imports!V23 + Imports!W23)</f>
        <v>134.1528074</v>
      </c>
      <c r="G23" s="6">
        <f ca="1">(Carbon_Intensity!G23*Generation!G23+ IF(Imports!X23&gt;0, Imports!X23*H23, 0) + IF(Imports!Y23&gt;0, Imports!Y23*J23, 0) + IF(Imports!Z23&gt;0, Imports!Z23*E23, 0) + IF(Imports!AA23&gt;0, Imports!AA23*O23, 0)+ IF(Imports!AB23&gt;0, Imports!AB23*C23, 0))/(Generation!G23 + Imports!X23 +Imports!Y23 + Imports!Z23 + Imports!AA23 + Imports!AB23)</f>
        <v>82.098766119999993</v>
      </c>
      <c r="H23" s="6">
        <f ca="1">(Carbon_Intensity!H23*Generation!H23 + IF(Imports!B23&gt;0, Imports!B23*G23, 0) + IF(Imports!C23&gt;0, Imports!C23*L23, 0) + IF(Imports!D23&gt;0, Imports!D23*O23, 0) + IF(Imports!E23&gt;0, Imports!E23*I23, 0)+ IF(Imports!F23&gt;0, Imports!F23*K23, 0))/(Generation!H23 + Imports!B23+ Imports!C23+ Imports!D23+ Imports!E23+ Imports!F23)</f>
        <v>257.90184959999999</v>
      </c>
      <c r="I23" s="6">
        <f>(Carbon_Intensity!I23*Generation!I23 + IF(Imports!AC23&gt;0, Imports!AC23*H23, 0) + IF(Imports!AD23&gt;0, Imports!AD23*K23, 0))/(Generation!I23 + Imports!AC23 +Imports!AD23)</f>
        <v>395.02243993850198</v>
      </c>
      <c r="J23" s="6">
        <f ca="1">(Carbon_Intensity!J23*Generation!J23 + IF(Imports!AE23&gt;0, Imports!AE23*B23, 0) + IF(Imports!AF23&gt;0, Imports!AF23*G23, 0))/(Generation!J23 + Imports!AE23 +Imports!AF23)</f>
        <v>409.09019289999998</v>
      </c>
      <c r="K23" s="6">
        <f ca="1">(Carbon_Intensity!K23*Generation!K23 + IF(Imports!AG23&gt;0, Imports!AG23*H23, 0) + IF(Imports!AH23&gt;0, Imports!AH23*I23, 0))/(Generation!K23 + Imports!AG23 +Imports!AH23)</f>
        <v>266.00783639999997</v>
      </c>
      <c r="L23" s="6">
        <f ca="1">(Carbon_Intensity!L23*Generation!L23+ IF(Imports!AI23&gt;0, Imports!AI23*H23, 0) + IF(Imports!AJ23&gt;0, Imports!AJ23*O23, 0) +  IF(Imports!AK23&gt;0, Imports!AK23*C23, 0) + IF(Imports!AL23&gt;0, Imports!AL23*D23, 0) + IF(Imports!AM23&gt;0, Imports!AM23*M23, 0))/(Generation!L23 + Imports!AI23+Imports!AJ23+Imports!AK23+Imports!AL23+Imports!AM23)</f>
        <v>523.42278409999994</v>
      </c>
      <c r="M23" s="6">
        <f>(Carbon_Intensity!M23*Generation!M23 + IF(Imports!AN23&gt;0, Imports!AN23*D23, 0) + IF(Imports!AO23&gt;0, Imports!AO23*L23, 0) +  IF(Imports!AP23&gt;0, Imports!AP23*N23, 0))/(Generation!M23 + Imports!AN23 +Imports!AO23 +Imports!AP23)</f>
        <v>13.6760263730141</v>
      </c>
      <c r="N23" s="6">
        <f ca="1">(Carbon_Intensity!N23*Generation!N23 +  IF(Imports!AQ23&gt;0, Imports!AQ23*D23, 0) + IF(Imports!AR23&gt;0, Imports!AR23*M23, 0) +  IF(Imports!AS23&gt;0, Imports!AS23*F23, 0) +  IF(Imports!AT23&gt;0, Imports!AT23*C23, 0)   )/(Generation!N23+ Imports!AR23+Imports!AS23+Imports!AT23 + Imports!AQ23)</f>
        <v>33.251299869999997</v>
      </c>
      <c r="O23" s="6">
        <f ca="1">(Carbon_Intensity!O23*Generation!O23 +  IF(Imports!I23&gt;0, Imports!I23*G23, 0) + IF(Imports!J23&gt;0, Imports!J23*H23, 0)+ IF(Imports!K23&gt;0, Imports!K23*L23, 0)+   IF(Imports!L23&gt;0, Imports!L23*C23, 0))/(Generation!O23 + Imports!J23 +Imports!K23+Imports!L23 +Imports!I23)</f>
        <v>265.84027079999998</v>
      </c>
    </row>
    <row r="24" spans="1:15" ht="15.75" customHeight="1">
      <c r="A24" s="2">
        <v>43040</v>
      </c>
      <c r="B24" s="6">
        <f>(Generation!B24*Carbon_Intensity!B24 + IF(Imports!H24&gt;0, Imports!H24*C24, 0) + IF(Imports!G24&gt;0, Imports!G24*J24,0))/(Generation!B24+ Imports!G24+ Imports!H24)</f>
        <v>178.44493269201837</v>
      </c>
      <c r="C24" s="6">
        <f>(Carbon_Intensity!C24*Generation!C24 + IF(Imports!M24&gt;0,Imports!M24*B24, 0)  + IF(Imports!N24&gt;0, Imports!N24*D24, 0) + IF(Imports!O24&gt;0, Imports!O24*G24,0) +   IF(Imports!P24&gt;0, Imports!P24*L24, 0) + IF(Imports!Q24&gt;0, Imports!Q24*N24, 0))/(Generation!C24 + Imports!M24  + Imports!N24 +Imports!O24 +Imports!P24 + Imports!Q24)</f>
        <v>440.46185588248164</v>
      </c>
      <c r="D24" s="6">
        <f>(Carbon_Intensity!D24*Generation!D24 + IF(Imports!R24&gt;0, Imports!R24*N24, 0) + IF(Imports!S24&gt;0, Imports!S24*M24, 0) + IF(Imports!T24&gt;0, Imports!T24*C24, 0) )/(Generation!D24 + Imports!R24 +Imports!S24 + Imports!T24)</f>
        <v>184.56783990545878</v>
      </c>
      <c r="E24" s="6">
        <f>(Carbon_Intensity!E24*Generation!E24 + IF(Imports!U24&gt;0, Imports!U24*G24, 0))/(Generation!E24 + Imports!U24)</f>
        <v>353.915398231898</v>
      </c>
      <c r="F24" s="6">
        <f>(Carbon_Intensity!F24*Generation!F24 + IF(Imports!V24&gt;0, Imports!V24*M24,0)+ IF(Imports!W24&gt;0, Imports!W24*N24,0))/(Generation!F24 + Imports!V24 + Imports!W24)</f>
        <v>144.42146897648172</v>
      </c>
      <c r="G24" s="6">
        <f>(Carbon_Intensity!G24*Generation!G24+ IF(Imports!X24&gt;0, Imports!X24*H24, 0) + IF(Imports!Y24&gt;0, Imports!Y24*J24, 0) + IF(Imports!Z24&gt;0, Imports!Z24*E24, 0) + IF(Imports!AA24&gt;0, Imports!AA24*O24, 0)+ IF(Imports!AB24&gt;0, Imports!AB24*C24, 0))/(Generation!G24 + Imports!X24 +Imports!Y24 + Imports!Z24 + Imports!AA24 + Imports!AB24)</f>
        <v>99.315916277165726</v>
      </c>
      <c r="H24" s="6">
        <f>(Carbon_Intensity!H24*Generation!H24 + IF(Imports!B24&gt;0, Imports!B24*G24, 0) + IF(Imports!C24&gt;0, Imports!C24*L24, 0) + IF(Imports!D24&gt;0, Imports!D24*O24, 0) + IF(Imports!E24&gt;0, Imports!E24*I24, 0)+ IF(Imports!F24&gt;0, Imports!F24*K24, 0))/(Generation!H24 + Imports!B24+ Imports!C24+ Imports!D24+ Imports!E24+ Imports!F24)</f>
        <v>318.96789216624285</v>
      </c>
      <c r="I24" s="6">
        <f>(Carbon_Intensity!I24*Generation!I24 + IF(Imports!AC24&gt;0, Imports!AC24*H24, 0) + IF(Imports!AD24&gt;0, Imports!AD24*K24, 0))/(Generation!I24 + Imports!AC24 +Imports!AD24)</f>
        <v>454.88805728874502</v>
      </c>
      <c r="J24" s="6">
        <f>(Carbon_Intensity!J24*Generation!J24 + IF(Imports!AE24&gt;0, Imports!AE24*B24, 0) + IF(Imports!AF24&gt;0, Imports!AF24*G24, 0))/(Generation!J24 + Imports!AE24 +Imports!AF24)</f>
        <v>433.31859710642834</v>
      </c>
      <c r="K24" s="6">
        <f>(Carbon_Intensity!K24*Generation!K24 + IF(Imports!AG24&gt;0, Imports!AG24*H24, 0) + IF(Imports!AH24&gt;0, Imports!AH24*I24, 0))/(Generation!K24 + Imports!AG24 +Imports!AH24)</f>
        <v>326.35126946343121</v>
      </c>
      <c r="L24" s="6">
        <f>(Carbon_Intensity!L24*Generation!L24+ IF(Imports!AI24&gt;0, Imports!AI24*H24, 0) + IF(Imports!AJ24&gt;0, Imports!AJ24*O24, 0) +  IF(Imports!AK24&gt;0, Imports!AK24*C24, 0) + IF(Imports!AL24&gt;0, Imports!AL24*D24, 0) + IF(Imports!AM24&gt;0, Imports!AM24*M24, 0))/(Generation!L24 + Imports!AI24+Imports!AJ24+Imports!AK24+Imports!AL24+Imports!AM24)</f>
        <v>550.86389472440021</v>
      </c>
      <c r="M24" s="6">
        <f>(Carbon_Intensity!M24*Generation!M24 + IF(Imports!AN24&gt;0, Imports!AN24*D24, 0) + IF(Imports!AO24&gt;0, Imports!AO24*L24, 0) +  IF(Imports!AP24&gt;0, Imports!AP24*N24, 0))/(Generation!M24 + Imports!AN24 +Imports!AO24 +Imports!AP24)</f>
        <v>10.980151438388001</v>
      </c>
      <c r="N24" s="6">
        <f>(Carbon_Intensity!N24*Generation!N24 +  IF(Imports!AQ24&gt;0, Imports!AQ24*D24, 0) + IF(Imports!AR24&gt;0, Imports!AR24*M24, 0) +  IF(Imports!AS24&gt;0, Imports!AS24*F24, 0) +  IF(Imports!AT24&gt;0, Imports!AT24*C24, 0)   )/(Generation!N24+ Imports!AR24+Imports!AS24+Imports!AT24 + Imports!AQ24)</f>
        <v>36.348218724660555</v>
      </c>
      <c r="O24" s="6">
        <f>(Carbon_Intensity!O24*Generation!O24 +  IF(Imports!I24&gt;0, Imports!I24*G24, 0) + IF(Imports!J24&gt;0, Imports!J24*H24, 0)+ IF(Imports!K24&gt;0, Imports!K24*L24, 0)+   IF(Imports!L24&gt;0, Imports!L24*C24, 0))/(Generation!O24 + Imports!J24 +Imports!K24+Imports!L24 +Imports!I24)</f>
        <v>299.93541995901063</v>
      </c>
    </row>
    <row r="25" spans="1:15" ht="15.75" customHeight="1">
      <c r="A25" s="2">
        <v>43070</v>
      </c>
      <c r="B25" s="6">
        <f ca="1">(Generation!B25*Carbon_Intensity!B25 + IF(Imports!H25&gt;0, Imports!H25*C25, 0) + IF(Imports!G25&gt;0, Imports!G25*J25,0))/(Generation!B25+ Imports!G25+ Imports!H25)</f>
        <v>162.43865339999999</v>
      </c>
      <c r="C25" s="6">
        <f ca="1">(Carbon_Intensity!C25*Generation!C25 + IF(Imports!M25&gt;0,Imports!M25*B25, 0)  + IF(Imports!N25&gt;0, Imports!N25*D25, 0) + IF(Imports!O25&gt;0, Imports!O25*G25,0) +   IF(Imports!P25&gt;0, Imports!P25*L25, 0) + IF(Imports!Q25&gt;0, Imports!Q25*N25, 0))/(Generation!C25 + Imports!M25  + Imports!N25 +Imports!O25 +Imports!P25 + Imports!Q25)</f>
        <v>371.07074519999998</v>
      </c>
      <c r="D25" s="6">
        <f ca="1">(Carbon_Intensity!D25*Generation!D25 + IF(Imports!R25&gt;0, Imports!R25*N25, 0) + IF(Imports!S25&gt;0, Imports!S25*M25, 0) + IF(Imports!T25&gt;0, Imports!T25*C25, 0) )/(Generation!D25 + Imports!R25 +Imports!S25 + Imports!T25)</f>
        <v>218.94821529999999</v>
      </c>
      <c r="E25" s="6">
        <f ca="1">(Carbon_Intensity!E25*Generation!E25 + IF(Imports!U25&gt;0, Imports!U25*G25, 0))/(Generation!E25 + Imports!U25)</f>
        <v>275.5064903</v>
      </c>
      <c r="F25" s="6">
        <f ca="1">(Carbon_Intensity!F25*Generation!F25 + IF(Imports!V25&gt;0, Imports!V25*M25,0)+ IF(Imports!W25&gt;0, Imports!W25*N25,0))/(Generation!F25 + Imports!V25 + Imports!W25)</f>
        <v>160.76495779999999</v>
      </c>
      <c r="G25" s="6">
        <f ca="1">(Carbon_Intensity!G25*Generation!G25+ IF(Imports!X25&gt;0, Imports!X25*H25, 0) + IF(Imports!Y25&gt;0, Imports!Y25*J25, 0) + IF(Imports!Z25&gt;0, Imports!Z25*E25, 0) + IF(Imports!AA25&gt;0, Imports!AA25*O25, 0)+ IF(Imports!AB25&gt;0, Imports!AB25*C25, 0))/(Generation!G25 + Imports!X25 +Imports!Y25 + Imports!Z25 + Imports!AA25 + Imports!AB25)</f>
        <v>63.66106611</v>
      </c>
      <c r="H25" s="6">
        <f ca="1">(Carbon_Intensity!H25*Generation!H25 + IF(Imports!B25&gt;0, Imports!B25*G25, 0) + IF(Imports!C25&gt;0, Imports!C25*L25, 0) + IF(Imports!D25&gt;0, Imports!D25*O25, 0) + IF(Imports!E25&gt;0, Imports!E25*I25, 0)+ IF(Imports!F25&gt;0, Imports!F25*K25, 0))/(Generation!H25 + Imports!B25+ Imports!C25+ Imports!D25+ Imports!E25+ Imports!F25)</f>
        <v>328.47210589999997</v>
      </c>
      <c r="I25" s="6">
        <f>(Carbon_Intensity!I25*Generation!I25 + IF(Imports!AC25&gt;0, Imports!AC25*H25, 0) + IF(Imports!AD25&gt;0, Imports!AD25*K25, 0))/(Generation!I25 + Imports!AC25 +Imports!AD25)</f>
        <v>438.37110569428592</v>
      </c>
      <c r="J25" s="6">
        <f ca="1">(Carbon_Intensity!J25*Generation!J25 + IF(Imports!AE25&gt;0, Imports!AE25*B25, 0) + IF(Imports!AF25&gt;0, Imports!AF25*G25, 0))/(Generation!J25 + Imports!AE25 +Imports!AF25)</f>
        <v>406.92404429999999</v>
      </c>
      <c r="K25" s="6">
        <f ca="1">(Carbon_Intensity!K25*Generation!K25 + IF(Imports!AG25&gt;0, Imports!AG25*H25, 0) + IF(Imports!AH25&gt;0, Imports!AH25*I25, 0))/(Generation!K25 + Imports!AG25 +Imports!AH25)</f>
        <v>321.37653139999998</v>
      </c>
      <c r="L25" s="6">
        <f ca="1">(Carbon_Intensity!L25*Generation!L25+ IF(Imports!AI25&gt;0, Imports!AI25*H25, 0) + IF(Imports!AJ25&gt;0, Imports!AJ25*O25, 0) +  IF(Imports!AK25&gt;0, Imports!AK25*C25, 0) + IF(Imports!AL25&gt;0, Imports!AL25*D25, 0) + IF(Imports!AM25&gt;0, Imports!AM25*M25, 0))/(Generation!L25 + Imports!AI25+Imports!AJ25+Imports!AK25+Imports!AL25+Imports!AM25)</f>
        <v>534.61474850000002</v>
      </c>
      <c r="M25" s="6">
        <f>(Carbon_Intensity!M25*Generation!M25 + IF(Imports!AN25&gt;0, Imports!AN25*D25, 0) + IF(Imports!AO25&gt;0, Imports!AO25*L25, 0) +  IF(Imports!AP25&gt;0, Imports!AP25*N25, 0))/(Generation!M25 + Imports!AN25 +Imports!AO25 +Imports!AP25)</f>
        <v>10.062703421793801</v>
      </c>
      <c r="N25" s="6">
        <f ca="1">(Carbon_Intensity!N25*Generation!N25 +  IF(Imports!AQ25&gt;0, Imports!AQ25*D25, 0) + IF(Imports!AR25&gt;0, Imports!AR25*M25, 0) +  IF(Imports!AS25&gt;0, Imports!AS25*F25, 0) +  IF(Imports!AT25&gt;0, Imports!AT25*C25, 0)   )/(Generation!N25+ Imports!AR25+Imports!AS25+Imports!AT25 + Imports!AQ25)</f>
        <v>40.12644195</v>
      </c>
      <c r="O25" s="6">
        <f ca="1">(Carbon_Intensity!O25*Generation!O25 +  IF(Imports!I25&gt;0, Imports!I25*G25, 0) + IF(Imports!J25&gt;0, Imports!J25*H25, 0)+ IF(Imports!K25&gt;0, Imports!K25*L25, 0)+   IF(Imports!L25&gt;0, Imports!L25*C25, 0))/(Generation!O25 + Imports!J25 +Imports!K25+Imports!L25 +Imports!I25)</f>
        <v>247.38612169999999</v>
      </c>
    </row>
    <row r="26" spans="1:15" ht="15.75" customHeight="1">
      <c r="A26" s="2">
        <v>43101</v>
      </c>
      <c r="B26" s="6">
        <f ca="1">(Generation!B26*Carbon_Intensity!B26 + IF(Imports!H26&gt;0, Imports!H26*C26, 0) + IF(Imports!G26&gt;0, Imports!G26*J26,0))/(Generation!B26+ Imports!G26+ Imports!H26)</f>
        <v>153.95115910000001</v>
      </c>
      <c r="C26" s="6">
        <f ca="1">(Carbon_Intensity!C26*Generation!C26 + IF(Imports!M26&gt;0,Imports!M26*B26, 0)  + IF(Imports!N26&gt;0, Imports!N26*D26, 0) + IF(Imports!O26&gt;0, Imports!O26*G26,0) +   IF(Imports!P26&gt;0, Imports!P26*L26, 0) + IF(Imports!Q26&gt;0, Imports!Q26*N26, 0))/(Generation!C26 + Imports!M26  + Imports!N26 +Imports!O26 +Imports!P26 + Imports!Q26)</f>
        <v>374.29564269999997</v>
      </c>
      <c r="D26" s="6">
        <f ca="1">(Carbon_Intensity!D26*Generation!D26 + IF(Imports!R26&gt;0, Imports!R26*N26, 0) + IF(Imports!S26&gt;0, Imports!S26*M26, 0) + IF(Imports!T26&gt;0, Imports!T26*C26, 0) )/(Generation!D26 + Imports!R26 +Imports!S26 + Imports!T26)</f>
        <v>249.79095240000001</v>
      </c>
      <c r="E26" s="6">
        <f>(Carbon_Intensity!E26*Generation!E26 + IF(Imports!U26&gt;0, Imports!U26*G26, 0))/(Generation!E26 + Imports!U26)</f>
        <v>203.56633958769515</v>
      </c>
      <c r="F26" s="6">
        <f ca="1">(Carbon_Intensity!F26*Generation!F26 + IF(Imports!V26&gt;0, Imports!V26*M26,0)+ IF(Imports!W26&gt;0, Imports!W26*N26,0))/(Generation!F26 + Imports!V26 + Imports!W26)</f>
        <v>176.88986410000001</v>
      </c>
      <c r="G26" s="6">
        <f>(Carbon_Intensity!G26*Generation!G26+ IF(Imports!X26&gt;0, Imports!X26*H26, 0) + IF(Imports!Y26&gt;0, Imports!Y26*J26, 0) + IF(Imports!Z26&gt;0, Imports!Z26*E26, 0) + IF(Imports!AA26&gt;0, Imports!AA26*O26, 0)+ IF(Imports!AB26&gt;0, Imports!AB26*C26, 0))/(Generation!G26 + Imports!X26 +Imports!Y26 + Imports!Z26 + Imports!AA26 + Imports!AB26)</f>
        <v>31.397849334678099</v>
      </c>
      <c r="H26" s="6">
        <f ca="1">(Carbon_Intensity!H26*Generation!H26 + IF(Imports!B26&gt;0, Imports!B26*G26, 0) + IF(Imports!C26&gt;0, Imports!C26*L26, 0) + IF(Imports!D26&gt;0, Imports!D26*O26, 0) + IF(Imports!E26&gt;0, Imports!E26*I26, 0)+ IF(Imports!F26&gt;0, Imports!F26*K26, 0))/(Generation!H26 + Imports!B26+ Imports!C26+ Imports!D26+ Imports!E26+ Imports!F26)</f>
        <v>268.02136619999999</v>
      </c>
      <c r="I26" s="6">
        <f>(Carbon_Intensity!I26*Generation!I26 + IF(Imports!AC26&gt;0, Imports!AC26*H26, 0) + IF(Imports!AD26&gt;0, Imports!AD26*K26, 0))/(Generation!I26 + Imports!AC26 +Imports!AD26)</f>
        <v>340.471180221336</v>
      </c>
      <c r="J26" s="6">
        <f ca="1">(Carbon_Intensity!J26*Generation!J26 + IF(Imports!AE26&gt;0, Imports!AE26*B26, 0) + IF(Imports!AF26&gt;0, Imports!AF26*G26, 0))/(Generation!J26 + Imports!AE26 +Imports!AF26)</f>
        <v>368.90324559999999</v>
      </c>
      <c r="K26" s="6">
        <f ca="1">(Carbon_Intensity!K26*Generation!K26 + IF(Imports!AG26&gt;0, Imports!AG26*H26, 0) + IF(Imports!AH26&gt;0, Imports!AH26*I26, 0))/(Generation!K26 + Imports!AG26 +Imports!AH26)</f>
        <v>253.7570331</v>
      </c>
      <c r="L26" s="6">
        <f ca="1">(Carbon_Intensity!L26*Generation!L26+ IF(Imports!AI26&gt;0, Imports!AI26*H26, 0) + IF(Imports!AJ26&gt;0, Imports!AJ26*O26, 0) +  IF(Imports!AK26&gt;0, Imports!AK26*C26, 0) + IF(Imports!AL26&gt;0, Imports!AL26*D26, 0) + IF(Imports!AM26&gt;0, Imports!AM26*M26, 0))/(Generation!L26 + Imports!AI26+Imports!AJ26+Imports!AK26+Imports!AL26+Imports!AM26)</f>
        <v>546.32276039999999</v>
      </c>
      <c r="M26" s="6">
        <f>(Carbon_Intensity!M26*Generation!M26 + IF(Imports!AN26&gt;0, Imports!AN26*D26, 0) + IF(Imports!AO26&gt;0, Imports!AO26*L26, 0) +  IF(Imports!AP26&gt;0, Imports!AP26*N26, 0))/(Generation!M26 + Imports!AN26 +Imports!AO26 +Imports!AP26)</f>
        <v>9.4815368436606509</v>
      </c>
      <c r="N26" s="6">
        <f ca="1">(Carbon_Intensity!N26*Generation!N26 +  IF(Imports!AQ26&gt;0, Imports!AQ26*D26, 0) + IF(Imports!AR26&gt;0, Imports!AR26*M26, 0) +  IF(Imports!AS26&gt;0, Imports!AS26*F26, 0) +  IF(Imports!AT26&gt;0, Imports!AT26*C26, 0)   )/(Generation!N26+ Imports!AR26+Imports!AS26+Imports!AT26 + Imports!AQ26)</f>
        <v>41.957871969999999</v>
      </c>
      <c r="O26" s="6">
        <f ca="1">(Carbon_Intensity!O26*Generation!O26 +  IF(Imports!I26&gt;0, Imports!I26*G26, 0) + IF(Imports!J26&gt;0, Imports!J26*H26, 0)+ IF(Imports!K26&gt;0, Imports!K26*L26, 0)+   IF(Imports!L26&gt;0, Imports!L26*C26, 0))/(Generation!O26 + Imports!J26 +Imports!K26+Imports!L26 +Imports!I26)</f>
        <v>185.0403871</v>
      </c>
    </row>
    <row r="27" spans="1:15" ht="15.75" customHeight="1">
      <c r="A27" s="2">
        <v>43132</v>
      </c>
      <c r="B27" s="6">
        <f>(Generation!B27*Carbon_Intensity!B27 + IF(Imports!H27&gt;0, Imports!H27*C27, 0) + IF(Imports!G27&gt;0, Imports!G27*J27,0))/(Generation!B27+ Imports!G27+ Imports!H27)</f>
        <v>196.46484258127532</v>
      </c>
      <c r="C27" s="6">
        <f>(Carbon_Intensity!C27*Generation!C27 + IF(Imports!M27&gt;0,Imports!M27*B27, 0)  + IF(Imports!N27&gt;0, Imports!N27*D27, 0) + IF(Imports!O27&gt;0, Imports!O27*G27,0) +   IF(Imports!P27&gt;0, Imports!P27*L27, 0) + IF(Imports!Q27&gt;0, Imports!Q27*N27, 0))/(Generation!C27 + Imports!M27  + Imports!N27 +Imports!O27 +Imports!P27 + Imports!Q27)</f>
        <v>469.11520772390566</v>
      </c>
      <c r="D27" s="6">
        <f>(Carbon_Intensity!D27*Generation!D27 + IF(Imports!R27&gt;0, Imports!R27*N27, 0) + IF(Imports!S27&gt;0, Imports!S27*M27, 0) + IF(Imports!T27&gt;0, Imports!T27*C27, 0) )/(Generation!D27 + Imports!R27 +Imports!S27 + Imports!T27)</f>
        <v>286.77322156302114</v>
      </c>
      <c r="E27" s="6">
        <f>(Carbon_Intensity!E27*Generation!E27 + IF(Imports!U27&gt;0, Imports!U27*G27, 0))/(Generation!E27 + Imports!U27)</f>
        <v>230.57265851570824</v>
      </c>
      <c r="F27" s="6">
        <f>(Carbon_Intensity!F27*Generation!F27 + IF(Imports!V27&gt;0, Imports!V27*M27,0)+ IF(Imports!W27&gt;0, Imports!W27*N27,0))/(Generation!F27 + Imports!V27 + Imports!W27)</f>
        <v>201.49819246809363</v>
      </c>
      <c r="G27" s="6">
        <f>(Carbon_Intensity!G27*Generation!G27+ IF(Imports!X27&gt;0, Imports!X27*H27, 0) + IF(Imports!Y27&gt;0, Imports!Y27*J27, 0) + IF(Imports!Z27&gt;0, Imports!Z27*E27, 0) + IF(Imports!AA27&gt;0, Imports!AA27*O27, 0)+ IF(Imports!AB27&gt;0, Imports!AB27*C27, 0))/(Generation!G27 + Imports!X27 +Imports!Y27 + Imports!Z27 + Imports!AA27 + Imports!AB27)</f>
        <v>68.070659745705626</v>
      </c>
      <c r="H27" s="6">
        <f>(Carbon_Intensity!H27*Generation!H27 + IF(Imports!B27&gt;0, Imports!B27*G27, 0) + IF(Imports!C27&gt;0, Imports!C27*L27, 0) + IF(Imports!D27&gt;0, Imports!D27*O27, 0) + IF(Imports!E27&gt;0, Imports!E27*I27, 0)+ IF(Imports!F27&gt;0, Imports!F27*K27, 0))/(Generation!H27 + Imports!B27+ Imports!C27+ Imports!D27+ Imports!E27+ Imports!F27)</f>
        <v>301.68246123609464</v>
      </c>
      <c r="I27" s="6">
        <f>(Carbon_Intensity!I27*Generation!I27 + IF(Imports!AC27&gt;0, Imports!AC27*H27, 0) + IF(Imports!AD27&gt;0, Imports!AD27*K27, 0))/(Generation!I27 + Imports!AC27 +Imports!AD27)</f>
        <v>410.78528252256802</v>
      </c>
      <c r="J27" s="6">
        <f>(Carbon_Intensity!J27*Generation!J27 + IF(Imports!AE27&gt;0, Imports!AE27*B27, 0) + IF(Imports!AF27&gt;0, Imports!AF27*G27, 0))/(Generation!J27 + Imports!AE27 +Imports!AF27)</f>
        <v>386.63913992982623</v>
      </c>
      <c r="K27" s="6">
        <f>(Carbon_Intensity!K27*Generation!K27 + IF(Imports!AG27&gt;0, Imports!AG27*H27, 0) + IF(Imports!AH27&gt;0, Imports!AH27*I27, 0))/(Generation!K27 + Imports!AG27 +Imports!AH27)</f>
        <v>314.96483356487028</v>
      </c>
      <c r="L27" s="6">
        <f>(Carbon_Intensity!L27*Generation!L27+ IF(Imports!AI27&gt;0, Imports!AI27*H27, 0) + IF(Imports!AJ27&gt;0, Imports!AJ27*O27, 0) +  IF(Imports!AK27&gt;0, Imports!AK27*C27, 0) + IF(Imports!AL27&gt;0, Imports!AL27*D27, 0) + IF(Imports!AM27&gt;0, Imports!AM27*M27, 0))/(Generation!L27 + Imports!AI27+Imports!AJ27+Imports!AK27+Imports!AL27+Imports!AM27)</f>
        <v>563.05590849170335</v>
      </c>
      <c r="M27" s="6">
        <f>(Carbon_Intensity!M27*Generation!M27 + IF(Imports!AN27&gt;0, Imports!AN27*D27, 0) + IF(Imports!AO27&gt;0, Imports!AO27*L27, 0) +  IF(Imports!AP27&gt;0, Imports!AP27*N27, 0))/(Generation!M27 + Imports!AN27 +Imports!AO27 +Imports!AP27)</f>
        <v>9.5615861079398901</v>
      </c>
      <c r="N27" s="6">
        <f>(Carbon_Intensity!N27*Generation!N27 +  IF(Imports!AQ27&gt;0, Imports!AQ27*D27, 0) + IF(Imports!AR27&gt;0, Imports!AR27*M27, 0) +  IF(Imports!AS27&gt;0, Imports!AS27*F27, 0) +  IF(Imports!AT27&gt;0, Imports!AT27*C27, 0)   )/(Generation!N27+ Imports!AR27+Imports!AS27+Imports!AT27 + Imports!AQ27)</f>
        <v>49.310431981515087</v>
      </c>
      <c r="O27" s="6">
        <f>(Carbon_Intensity!O27*Generation!O27 +  IF(Imports!I27&gt;0, Imports!I27*G27, 0) + IF(Imports!J27&gt;0, Imports!J27*H27, 0)+ IF(Imports!K27&gt;0, Imports!K27*L27, 0)+   IF(Imports!L27&gt;0, Imports!L27*C27, 0))/(Generation!O27 + Imports!J27 +Imports!K27+Imports!L27 +Imports!I27)</f>
        <v>274.28135117077431</v>
      </c>
    </row>
    <row r="28" spans="1:15" ht="15.75" customHeight="1">
      <c r="A28" s="2">
        <v>43160</v>
      </c>
      <c r="B28" s="6">
        <f>(Generation!B28*Carbon_Intensity!B28 + IF(Imports!H28&gt;0, Imports!H28*C28, 0) + IF(Imports!G28&gt;0, Imports!G28*J28,0))/(Generation!B28+ Imports!G28+ Imports!H28)</f>
        <v>181.13871211059953</v>
      </c>
      <c r="C28" s="6">
        <f>(Carbon_Intensity!C28*Generation!C28 + IF(Imports!M28&gt;0,Imports!M28*B28, 0)  + IF(Imports!N28&gt;0, Imports!N28*D28, 0) + IF(Imports!O28&gt;0, Imports!O28*G28,0) +   IF(Imports!P28&gt;0, Imports!P28*L28, 0) + IF(Imports!Q28&gt;0, Imports!Q28*N28, 0))/(Generation!C28 + Imports!M28  + Imports!N28 +Imports!O28 +Imports!P28 + Imports!Q28)</f>
        <v>429.78435165976191</v>
      </c>
      <c r="D28" s="6">
        <f>(Carbon_Intensity!D28*Generation!D28 + IF(Imports!R28&gt;0, Imports!R28*N28, 0) + IF(Imports!S28&gt;0, Imports!S28*M28, 0) + IF(Imports!T28&gt;0, Imports!T28*C28, 0) )/(Generation!D28 + Imports!R28 +Imports!S28 + Imports!T28)</f>
        <v>371.8405412204981</v>
      </c>
      <c r="E28" s="6">
        <f>(Carbon_Intensity!E28*Generation!E28 + IF(Imports!U28&gt;0, Imports!U28*G28, 0))/(Generation!E28 + Imports!U28)</f>
        <v>126.21464293235201</v>
      </c>
      <c r="F28" s="6">
        <f>(Carbon_Intensity!F28*Generation!F28 + IF(Imports!V28&gt;0, Imports!V28*M28,0)+ IF(Imports!W28&gt;0, Imports!W28*N28,0))/(Generation!F28 + Imports!V28 + Imports!W28)</f>
        <v>231.85913579950426</v>
      </c>
      <c r="G28" s="6">
        <f>(Carbon_Intensity!G28*Generation!G28+ IF(Imports!X28&gt;0, Imports!X28*H28, 0) + IF(Imports!Y28&gt;0, Imports!Y28*J28, 0) + IF(Imports!Z28&gt;0, Imports!Z28*E28, 0) + IF(Imports!AA28&gt;0, Imports!AA28*O28, 0)+ IF(Imports!AB28&gt;0, Imports!AB28*C28, 0))/(Generation!G28 + Imports!X28 +Imports!Y28 + Imports!Z28 + Imports!AA28 + Imports!AB28)</f>
        <v>53.356790165640298</v>
      </c>
      <c r="H28" s="6">
        <f>(Carbon_Intensity!H28*Generation!H28 + IF(Imports!B28&gt;0, Imports!B28*G28, 0) + IF(Imports!C28&gt;0, Imports!C28*L28, 0) + IF(Imports!D28&gt;0, Imports!D28*O28, 0) + IF(Imports!E28&gt;0, Imports!E28*I28, 0)+ IF(Imports!F28&gt;0, Imports!F28*K28, 0))/(Generation!H28 + Imports!B28+ Imports!C28+ Imports!D28+ Imports!E28+ Imports!F28)</f>
        <v>315.28349218257779</v>
      </c>
      <c r="I28" s="6">
        <f>(Carbon_Intensity!I28*Generation!I28 + IF(Imports!AC28&gt;0, Imports!AC28*H28, 0) + IF(Imports!AD28&gt;0, Imports!AD28*K28, 0))/(Generation!I28 + Imports!AC28 +Imports!AD28)</f>
        <v>439.94694099769629</v>
      </c>
      <c r="J28" s="6">
        <f>(Carbon_Intensity!J28*Generation!J28 + IF(Imports!AE28&gt;0, Imports!AE28*B28, 0) + IF(Imports!AF28&gt;0, Imports!AF28*G28, 0))/(Generation!J28 + Imports!AE28 +Imports!AF28)</f>
        <v>354.36063099183406</v>
      </c>
      <c r="K28" s="6">
        <f>(Carbon_Intensity!K28*Generation!K28 + IF(Imports!AG28&gt;0, Imports!AG28*H28, 0) + IF(Imports!AH28&gt;0, Imports!AH28*I28, 0))/(Generation!K28 + Imports!AG28 +Imports!AH28)</f>
        <v>323.09040715787262</v>
      </c>
      <c r="L28" s="6">
        <f>(Carbon_Intensity!L28*Generation!L28+ IF(Imports!AI28&gt;0, Imports!AI28*H28, 0) + IF(Imports!AJ28&gt;0, Imports!AJ28*O28, 0) +  IF(Imports!AK28&gt;0, Imports!AK28*C28, 0) + IF(Imports!AL28&gt;0, Imports!AL28*D28, 0) + IF(Imports!AM28&gt;0, Imports!AM28*M28, 0))/(Generation!L28 + Imports!AI28+Imports!AJ28+Imports!AK28+Imports!AL28+Imports!AM28)</f>
        <v>557.99539794653731</v>
      </c>
      <c r="M28" s="6">
        <f>(Carbon_Intensity!M28*Generation!M28 + IF(Imports!AN28&gt;0, Imports!AN28*D28, 0) + IF(Imports!AO28&gt;0, Imports!AO28*L28, 0) +  IF(Imports!AP28&gt;0, Imports!AP28*N28, 0))/(Generation!M28 + Imports!AN28 +Imports!AO28 +Imports!AP28)</f>
        <v>20.454391889826951</v>
      </c>
      <c r="N28" s="6">
        <f>(Carbon_Intensity!N28*Generation!N28 +  IF(Imports!AQ28&gt;0, Imports!AQ28*D28, 0) + IF(Imports!AR28&gt;0, Imports!AR28*M28, 0) +  IF(Imports!AS28&gt;0, Imports!AS28*F28, 0) +  IF(Imports!AT28&gt;0, Imports!AT28*C28, 0)   )/(Generation!N28+ Imports!AR28+Imports!AS28+Imports!AT28 + Imports!AQ28)</f>
        <v>62.843259100987204</v>
      </c>
      <c r="O28" s="6">
        <f>(Carbon_Intensity!O28*Generation!O28 +  IF(Imports!I28&gt;0, Imports!I28*G28, 0) + IF(Imports!J28&gt;0, Imports!J28*H28, 0)+ IF(Imports!K28&gt;0, Imports!K28*L28, 0)+   IF(Imports!L28&gt;0, Imports!L28*C28, 0))/(Generation!O28 + Imports!J28 +Imports!K28+Imports!L28 +Imports!I28)</f>
        <v>217.0466052132621</v>
      </c>
    </row>
    <row r="29" spans="1:15" ht="15.75" customHeight="1">
      <c r="A29" s="2">
        <v>43191</v>
      </c>
      <c r="B29" s="6">
        <f ca="1">(Generation!B29*Carbon_Intensity!B29 + IF(Imports!H29&gt;0, Imports!H29*C29, 0) + IF(Imports!G29&gt;0, Imports!G29*J29,0))/(Generation!B29+ Imports!G29+ Imports!H29)</f>
        <v>48.799895419999999</v>
      </c>
      <c r="C29" s="6">
        <f ca="1">(Carbon_Intensity!C29*Generation!C29 + IF(Imports!M29&gt;0,Imports!M29*B29, 0)  + IF(Imports!N29&gt;0, Imports!N29*D29, 0) + IF(Imports!O29&gt;0, Imports!O29*G29,0) +   IF(Imports!P29&gt;0, Imports!P29*L29, 0) + IF(Imports!Q29&gt;0, Imports!Q29*N29, 0))/(Generation!C29 + Imports!M29  + Imports!N29 +Imports!O29 +Imports!P29 + Imports!Q29)</f>
        <v>374.34049329999999</v>
      </c>
      <c r="D29" s="6">
        <f ca="1">(Carbon_Intensity!D29*Generation!D29 + IF(Imports!R29&gt;0, Imports!R29*N29, 0) + IF(Imports!S29&gt;0, Imports!S29*M29, 0) + IF(Imports!T29&gt;0, Imports!T29*C29, 0) )/(Generation!D29 + Imports!R29 +Imports!S29 + Imports!T29)</f>
        <v>310.17495980000001</v>
      </c>
      <c r="E29" s="6">
        <f>(Carbon_Intensity!E29*Generation!E29 + IF(Imports!U29&gt;0, Imports!U29*G29, 0))/(Generation!E29 + Imports!U29)</f>
        <v>133.93944772334257</v>
      </c>
      <c r="F29" s="6">
        <f ca="1">(Carbon_Intensity!F29*Generation!F29 + IF(Imports!V29&gt;0, Imports!V29*M29,0)+ IF(Imports!W29&gt;0, Imports!W29*N29,0))/(Generation!F29 + Imports!V29 + Imports!W29)</f>
        <v>167.77294370000001</v>
      </c>
      <c r="G29" s="6">
        <f>(Carbon_Intensity!G29*Generation!G29+ IF(Imports!X29&gt;0, Imports!X29*H29, 0) + IF(Imports!Y29&gt;0, Imports!Y29*J29, 0) + IF(Imports!Z29&gt;0, Imports!Z29*E29, 0) + IF(Imports!AA29&gt;0, Imports!AA29*O29, 0)+ IF(Imports!AB29&gt;0, Imports!AB29*C29, 0))/(Generation!G29 + Imports!X29 +Imports!Y29 + Imports!Z29 + Imports!AA29 + Imports!AB29)</f>
        <v>17.306324879203501</v>
      </c>
      <c r="H29" s="6">
        <f ca="1">(Carbon_Intensity!H29*Generation!H29 + IF(Imports!B29&gt;0, Imports!B29*G29, 0) + IF(Imports!C29&gt;0, Imports!C29*L29, 0) + IF(Imports!D29&gt;0, Imports!D29*O29, 0) + IF(Imports!E29&gt;0, Imports!E29*I29, 0)+ IF(Imports!F29&gt;0, Imports!F29*K29, 0))/(Generation!H29 + Imports!B29+ Imports!C29+ Imports!D29+ Imports!E29+ Imports!F29)</f>
        <v>233.99507500000001</v>
      </c>
      <c r="I29" s="6">
        <f>(Carbon_Intensity!I29*Generation!I29 + IF(Imports!AC29&gt;0, Imports!AC29*H29, 0) + IF(Imports!AD29&gt;0, Imports!AD29*K29, 0))/(Generation!I29 + Imports!AC29 +Imports!AD29)</f>
        <v>407.25099170103198</v>
      </c>
      <c r="J29" s="6">
        <f ca="1">(Carbon_Intensity!J29*Generation!J29 + IF(Imports!AE29&gt;0, Imports!AE29*B29, 0) + IF(Imports!AF29&gt;0, Imports!AF29*G29, 0))/(Generation!J29 + Imports!AE29 +Imports!AF29)</f>
        <v>292.48684409999998</v>
      </c>
      <c r="K29" s="6">
        <f ca="1">(Carbon_Intensity!K29*Generation!K29 + IF(Imports!AG29&gt;0, Imports!AG29*H29, 0) + IF(Imports!AH29&gt;0, Imports!AH29*I29, 0))/(Generation!K29 + Imports!AG29 +Imports!AH29)</f>
        <v>318.76695100000001</v>
      </c>
      <c r="L29" s="6">
        <f ca="1">(Carbon_Intensity!L29*Generation!L29+ IF(Imports!AI29&gt;0, Imports!AI29*H29, 0) + IF(Imports!AJ29&gt;0, Imports!AJ29*O29, 0) +  IF(Imports!AK29&gt;0, Imports!AK29*C29, 0) + IF(Imports!AL29&gt;0, Imports!AL29*D29, 0) + IF(Imports!AM29&gt;0, Imports!AM29*M29, 0))/(Generation!L29 + Imports!AI29+Imports!AJ29+Imports!AK29+Imports!AL29+Imports!AM29)</f>
        <v>560.96219559999997</v>
      </c>
      <c r="M29" s="6">
        <f ca="1">(Carbon_Intensity!M29*Generation!M29 + IF(Imports!AN29&gt;0, Imports!AN29*D29, 0) + IF(Imports!AO29&gt;0, Imports!AO29*L29, 0) +  IF(Imports!AP29&gt;0, Imports!AP29*N29, 0))/(Generation!M29 + Imports!AN29 +Imports!AO29 +Imports!AP29)</f>
        <v>33.165085429999998</v>
      </c>
      <c r="N29" s="6">
        <f ca="1">(Carbon_Intensity!N29*Generation!N29 +  IF(Imports!AQ29&gt;0, Imports!AQ29*D29, 0) + IF(Imports!AR29&gt;0, Imports!AR29*M29, 0) +  IF(Imports!AS29&gt;0, Imports!AS29*F29, 0) +  IF(Imports!AT29&gt;0, Imports!AT29*C29, 0)   )/(Generation!N29+ Imports!AR29+Imports!AS29+Imports!AT29 + Imports!AQ29)</f>
        <v>41.184820090000002</v>
      </c>
      <c r="O29" s="6">
        <f ca="1">(Carbon_Intensity!O29*Generation!O29 +  IF(Imports!I29&gt;0, Imports!I29*G29, 0) + IF(Imports!J29&gt;0, Imports!J29*H29, 0)+ IF(Imports!K29&gt;0, Imports!K29*L29, 0)+   IF(Imports!L29&gt;0, Imports!L29*C29, 0))/(Generation!O29 + Imports!J29 +Imports!K29+Imports!L29 +Imports!I29)</f>
        <v>135.2992634</v>
      </c>
    </row>
    <row r="30" spans="1:15" ht="15.75" customHeight="1">
      <c r="A30" s="2">
        <v>43221</v>
      </c>
      <c r="B30" s="6">
        <f>(Generation!B30*Carbon_Intensity!B30 + IF(Imports!H30&gt;0, Imports!H30*C30, 0) + IF(Imports!G30&gt;0, Imports!G30*J30,0))/(Generation!B30+ Imports!G30+ Imports!H30)</f>
        <v>22.50203385193236</v>
      </c>
      <c r="C30" s="6">
        <f>(Carbon_Intensity!C30*Generation!C30 + IF(Imports!M30&gt;0,Imports!M30*B30, 0)  + IF(Imports!N30&gt;0, Imports!N30*D30, 0) + IF(Imports!O30&gt;0, Imports!O30*G30,0) +   IF(Imports!P30&gt;0, Imports!P30*L30, 0) + IF(Imports!Q30&gt;0, Imports!Q30*N30, 0))/(Generation!C30 + Imports!M30  + Imports!N30 +Imports!O30 +Imports!P30 + Imports!Q30)</f>
        <v>369.39781297850965</v>
      </c>
      <c r="D30" s="6">
        <f>(Carbon_Intensity!D30*Generation!D30 + IF(Imports!R30&gt;0, Imports!R30*N30, 0) + IF(Imports!S30&gt;0, Imports!S30*M30, 0) + IF(Imports!T30&gt;0, Imports!T30*C30, 0) )/(Generation!D30 + Imports!R30 +Imports!S30 + Imports!T30)</f>
        <v>152.62044486512704</v>
      </c>
      <c r="E30" s="6">
        <f>(Carbon_Intensity!E30*Generation!E30 + IF(Imports!U30&gt;0, Imports!U30*G30, 0))/(Generation!E30 + Imports!U30)</f>
        <v>183.83285722735567</v>
      </c>
      <c r="F30" s="6">
        <f>(Carbon_Intensity!F30*Generation!F30 + IF(Imports!V30&gt;0, Imports!V30*M30,0)+ IF(Imports!W30&gt;0, Imports!W30*N30,0))/(Generation!F30 + Imports!V30 + Imports!W30)</f>
        <v>94.591560506116878</v>
      </c>
      <c r="G30" s="6">
        <f>(Carbon_Intensity!G30*Generation!G30+ IF(Imports!X30&gt;0, Imports!X30*H30, 0) + IF(Imports!Y30&gt;0, Imports!Y30*J30, 0) + IF(Imports!Z30&gt;0, Imports!Z30*E30, 0) + IF(Imports!AA30&gt;0, Imports!AA30*O30, 0)+ IF(Imports!AB30&gt;0, Imports!AB30*C30, 0))/(Generation!G30 + Imports!X30 +Imports!Y30 + Imports!Z30 + Imports!AA30 + Imports!AB30)</f>
        <v>12.7755592244835</v>
      </c>
      <c r="H30" s="6">
        <f>(Carbon_Intensity!H30*Generation!H30 + IF(Imports!B30&gt;0, Imports!B30*G30, 0) + IF(Imports!C30&gt;0, Imports!C30*L30, 0) + IF(Imports!D30&gt;0, Imports!D30*O30, 0) + IF(Imports!E30&gt;0, Imports!E30*I30, 0)+ IF(Imports!F30&gt;0, Imports!F30*K30, 0))/(Generation!H30 + Imports!B30+ Imports!C30+ Imports!D30+ Imports!E30+ Imports!F30)</f>
        <v>211.6658946348831</v>
      </c>
      <c r="I30" s="6">
        <f>(Carbon_Intensity!I30*Generation!I30 + IF(Imports!AC30&gt;0, Imports!AC30*H30, 0) + IF(Imports!AD30&gt;0, Imports!AD30*K30, 0))/(Generation!I30 + Imports!AC30 +Imports!AD30)</f>
        <v>460.14650850878797</v>
      </c>
      <c r="J30" s="6">
        <f>(Carbon_Intensity!J30*Generation!J30 + IF(Imports!AE30&gt;0, Imports!AE30*B30, 0) + IF(Imports!AF30&gt;0, Imports!AF30*G30, 0))/(Generation!J30 + Imports!AE30 +Imports!AF30)</f>
        <v>285.69960994526684</v>
      </c>
      <c r="K30" s="6">
        <f>(Carbon_Intensity!K30*Generation!K30 + IF(Imports!AG30&gt;0, Imports!AG30*H30, 0) + IF(Imports!AH30&gt;0, Imports!AH30*I30, 0))/(Generation!K30 + Imports!AG30 +Imports!AH30)</f>
        <v>295.25371869692287</v>
      </c>
      <c r="L30" s="6">
        <f>(Carbon_Intensity!L30*Generation!L30+ IF(Imports!AI30&gt;0, Imports!AI30*H30, 0) + IF(Imports!AJ30&gt;0, Imports!AJ30*O30, 0) +  IF(Imports!AK30&gt;0, Imports!AK30*C30, 0) + IF(Imports!AL30&gt;0, Imports!AL30*D30, 0) + IF(Imports!AM30&gt;0, Imports!AM30*M30, 0))/(Generation!L30 + Imports!AI30+Imports!AJ30+Imports!AK30+Imports!AL30+Imports!AM30)</f>
        <v>541.28663039900709</v>
      </c>
      <c r="M30" s="6">
        <f>(Carbon_Intensity!M30*Generation!M30 + IF(Imports!AN30&gt;0, Imports!AN30*D30, 0) + IF(Imports!AO30&gt;0, Imports!AO30*L30, 0) +  IF(Imports!AP30&gt;0, Imports!AP30*N30, 0))/(Generation!M30 + Imports!AN30 +Imports!AO30 +Imports!AP30)</f>
        <v>23.89470815851508</v>
      </c>
      <c r="N30" s="6">
        <f>(Carbon_Intensity!N30*Generation!N30 +  IF(Imports!AQ30&gt;0, Imports!AQ30*D30, 0) + IF(Imports!AR30&gt;0, Imports!AR30*M30, 0) +  IF(Imports!AS30&gt;0, Imports!AS30*F30, 0) +  IF(Imports!AT30&gt;0, Imports!AT30*C30, 0)   )/(Generation!N30+ Imports!AR30+Imports!AS30+Imports!AT30 + Imports!AQ30)</f>
        <v>19.374788803918701</v>
      </c>
      <c r="O30" s="6">
        <f>(Carbon_Intensity!O30*Generation!O30 +  IF(Imports!I30&gt;0, Imports!I30*G30, 0) + IF(Imports!J30&gt;0, Imports!J30*H30, 0)+ IF(Imports!K30&gt;0, Imports!K30*L30, 0)+   IF(Imports!L30&gt;0, Imports!L30*C30, 0))/(Generation!O30 + Imports!J30 +Imports!K30+Imports!L30 +Imports!I30)</f>
        <v>97.157903758081019</v>
      </c>
    </row>
    <row r="31" spans="1:15" ht="15.75" customHeight="1">
      <c r="A31" s="2">
        <v>43252</v>
      </c>
      <c r="B31" s="6">
        <f>(Generation!B31*Carbon_Intensity!B31 + IF(Imports!H31&gt;0, Imports!H31*C31, 0) + IF(Imports!G31&gt;0, Imports!G31*J31,0))/(Generation!B31+ Imports!G31+ Imports!H31)</f>
        <v>44.625204672315334</v>
      </c>
      <c r="C31" s="6">
        <f>(Carbon_Intensity!C31*Generation!C31 + IF(Imports!M31&gt;0,Imports!M31*B31, 0)  + IF(Imports!N31&gt;0, Imports!N31*D31, 0) + IF(Imports!O31&gt;0, Imports!O31*G31,0) +   IF(Imports!P31&gt;0, Imports!P31*L31, 0) + IF(Imports!Q31&gt;0, Imports!Q31*N31, 0))/(Generation!C31 + Imports!M31  + Imports!N31 +Imports!O31 +Imports!P31 + Imports!Q31)</f>
        <v>411.26673345765931</v>
      </c>
      <c r="D31" s="6">
        <f>(Carbon_Intensity!D31*Generation!D31 + IF(Imports!R31&gt;0, Imports!R31*N31, 0) + IF(Imports!S31&gt;0, Imports!S31*M31, 0) + IF(Imports!T31&gt;0, Imports!T31*C31, 0) )/(Generation!D31 + Imports!R31 +Imports!S31 + Imports!T31)</f>
        <v>149.88533096889685</v>
      </c>
      <c r="E31" s="6">
        <f>(Carbon_Intensity!E31*Generation!E31 + IF(Imports!U31&gt;0, Imports!U31*G31, 0))/(Generation!E31 + Imports!U31)</f>
        <v>199.43873126758714</v>
      </c>
      <c r="F31" s="6">
        <f>(Carbon_Intensity!F31*Generation!F31 + IF(Imports!V31&gt;0, Imports!V31*M31,0)+ IF(Imports!W31&gt;0, Imports!W31*N31,0))/(Generation!F31 + Imports!V31 + Imports!W31)</f>
        <v>94.728578903422218</v>
      </c>
      <c r="G31" s="6">
        <f>(Carbon_Intensity!G31*Generation!G31+ IF(Imports!X31&gt;0, Imports!X31*H31, 0) + IF(Imports!Y31&gt;0, Imports!Y31*J31, 0) + IF(Imports!Z31&gt;0, Imports!Z31*E31, 0) + IF(Imports!AA31&gt;0, Imports!AA31*O31, 0)+ IF(Imports!AB31&gt;0, Imports!AB31*C31, 0))/(Generation!G31 + Imports!X31 +Imports!Y31 + Imports!Z31 + Imports!AA31 + Imports!AB31)</f>
        <v>17.312115989499102</v>
      </c>
      <c r="H31" s="6">
        <f>(Carbon_Intensity!H31*Generation!H31 + IF(Imports!B31&gt;0, Imports!B31*G31, 0) + IF(Imports!C31&gt;0, Imports!C31*L31, 0) + IF(Imports!D31&gt;0, Imports!D31*O31, 0) + IF(Imports!E31&gt;0, Imports!E31*I31, 0)+ IF(Imports!F31&gt;0, Imports!F31*K31, 0))/(Generation!H31 + Imports!B31+ Imports!C31+ Imports!D31+ Imports!E31+ Imports!F31)</f>
        <v>218.78551867721558</v>
      </c>
      <c r="I31" s="6">
        <f>(Carbon_Intensity!I31*Generation!I31 + IF(Imports!AC31&gt;0, Imports!AC31*H31, 0) + IF(Imports!AD31&gt;0, Imports!AD31*K31, 0))/(Generation!I31 + Imports!AC31 +Imports!AD31)</f>
        <v>488.403486270749</v>
      </c>
      <c r="J31" s="6">
        <f>(Carbon_Intensity!J31*Generation!J31 + IF(Imports!AE31&gt;0, Imports!AE31*B31, 0) + IF(Imports!AF31&gt;0, Imports!AF31*G31, 0))/(Generation!J31 + Imports!AE31 +Imports!AF31)</f>
        <v>284.60930119253504</v>
      </c>
      <c r="K31" s="6">
        <f>(Carbon_Intensity!K31*Generation!K31 + IF(Imports!AG31&gt;0, Imports!AG31*H31, 0) + IF(Imports!AH31&gt;0, Imports!AH31*I31, 0))/(Generation!K31 + Imports!AG31 +Imports!AH31)</f>
        <v>356.86979446248284</v>
      </c>
      <c r="L31" s="6">
        <f>(Carbon_Intensity!L31*Generation!L31+ IF(Imports!AI31&gt;0, Imports!AI31*H31, 0) + IF(Imports!AJ31&gt;0, Imports!AJ31*O31, 0) +  IF(Imports!AK31&gt;0, Imports!AK31*C31, 0) + IF(Imports!AL31&gt;0, Imports!AL31*D31, 0) + IF(Imports!AM31&gt;0, Imports!AM31*M31, 0))/(Generation!L31 + Imports!AI31+Imports!AJ31+Imports!AK31+Imports!AL31+Imports!AM31)</f>
        <v>523.62940185345747</v>
      </c>
      <c r="M31" s="6">
        <f>(Carbon_Intensity!M31*Generation!M31 + IF(Imports!AN31&gt;0, Imports!AN31*D31, 0) + IF(Imports!AO31&gt;0, Imports!AO31*L31, 0) +  IF(Imports!AP31&gt;0, Imports!AP31*N31, 0))/(Generation!M31 + Imports!AN31 +Imports!AO31 +Imports!AP31)</f>
        <v>21.5997074101255</v>
      </c>
      <c r="N31" s="6">
        <f>(Carbon_Intensity!N31*Generation!N31 +  IF(Imports!AQ31&gt;0, Imports!AQ31*D31, 0) + IF(Imports!AR31&gt;0, Imports!AR31*M31, 0) +  IF(Imports!AS31&gt;0, Imports!AS31*F31, 0) +  IF(Imports!AT31&gt;0, Imports!AT31*C31, 0)   )/(Generation!N31+ Imports!AR31+Imports!AS31+Imports!AT31 + Imports!AQ31)</f>
        <v>20.667058632464784</v>
      </c>
      <c r="O31" s="6">
        <f>(Carbon_Intensity!O31*Generation!O31 +  IF(Imports!I31&gt;0, Imports!I31*G31, 0) + IF(Imports!J31&gt;0, Imports!J31*H31, 0)+ IF(Imports!K31&gt;0, Imports!K31*L31, 0)+   IF(Imports!L31&gt;0, Imports!L31*C31, 0))/(Generation!O31 + Imports!J31 +Imports!K31+Imports!L31 +Imports!I31)</f>
        <v>118.82052419467357</v>
      </c>
    </row>
    <row r="32" spans="1:15" ht="15.75" customHeight="1">
      <c r="A32" s="2">
        <v>43282</v>
      </c>
      <c r="B32" s="6">
        <f>(Generation!B32*Carbon_Intensity!B32 + IF(Imports!H32&gt;0, Imports!H32*C32, 0) + IF(Imports!G32&gt;0, Imports!G32*J32,0))/(Generation!B32+ Imports!G32+ Imports!H32)</f>
        <v>68.81557558665817</v>
      </c>
      <c r="C32" s="6">
        <f>(Carbon_Intensity!C32*Generation!C32 + IF(Imports!M32&gt;0,Imports!M32*B32, 0)  + IF(Imports!N32&gt;0, Imports!N32*D32, 0) + IF(Imports!O32&gt;0, Imports!O32*G32,0) +   IF(Imports!P32&gt;0, Imports!P32*L32, 0) + IF(Imports!Q32&gt;0, Imports!Q32*N32, 0))/(Generation!C32 + Imports!M32  + Imports!N32 +Imports!O32 +Imports!P32 + Imports!Q32)</f>
        <v>443.68351756173632</v>
      </c>
      <c r="D32" s="6">
        <f>(Carbon_Intensity!D32*Generation!D32 + IF(Imports!R32&gt;0, Imports!R32*N32, 0) + IF(Imports!S32&gt;0, Imports!S32*M32, 0) + IF(Imports!T32&gt;0, Imports!T32*C32, 0) )/(Generation!D32 + Imports!R32 +Imports!S32 + Imports!T32)</f>
        <v>274.04319317758853</v>
      </c>
      <c r="E32" s="6">
        <f>(Carbon_Intensity!E32*Generation!E32 + IF(Imports!U32&gt;0, Imports!U32*G32, 0))/(Generation!E32 + Imports!U32)</f>
        <v>233.2224771100702</v>
      </c>
      <c r="F32" s="6">
        <f>(Carbon_Intensity!F32*Generation!F32 + IF(Imports!V32&gt;0, Imports!V32*M32,0)+ IF(Imports!W32&gt;0, Imports!W32*N32,0))/(Generation!F32 + Imports!V32 + Imports!W32)</f>
        <v>130.7869725645979</v>
      </c>
      <c r="G32" s="6">
        <f>(Carbon_Intensity!G32*Generation!G32+ IF(Imports!X32&gt;0, Imports!X32*H32, 0) + IF(Imports!Y32&gt;0, Imports!Y32*J32, 0) + IF(Imports!Z32&gt;0, Imports!Z32*E32, 0) + IF(Imports!AA32&gt;0, Imports!AA32*O32, 0)+ IF(Imports!AB32&gt;0, Imports!AB32*C32, 0))/(Generation!G32 + Imports!X32 +Imports!Y32 + Imports!Z32 + Imports!AA32 + Imports!AB32)</f>
        <v>37.268294116985103</v>
      </c>
      <c r="H32" s="6">
        <f>(Carbon_Intensity!H32*Generation!H32 + IF(Imports!B32&gt;0, Imports!B32*G32, 0) + IF(Imports!C32&gt;0, Imports!C32*L32, 0) + IF(Imports!D32&gt;0, Imports!D32*O32, 0) + IF(Imports!E32&gt;0, Imports!E32*I32, 0)+ IF(Imports!F32&gt;0, Imports!F32*K32, 0))/(Generation!H32 + Imports!B32+ Imports!C32+ Imports!D32+ Imports!E32+ Imports!F32)</f>
        <v>230.47891876912564</v>
      </c>
      <c r="I32" s="6">
        <f>(Carbon_Intensity!I32*Generation!I32 + IF(Imports!AC32&gt;0, Imports!AC32*H32, 0) + IF(Imports!AD32&gt;0, Imports!AD32*K32, 0))/(Generation!I32 + Imports!AC32 +Imports!AD32)</f>
        <v>474.53096343403899</v>
      </c>
      <c r="J32" s="6">
        <f>(Carbon_Intensity!J32*Generation!J32 + IF(Imports!AE32&gt;0, Imports!AE32*B32, 0) + IF(Imports!AF32&gt;0, Imports!AF32*G32, 0))/(Generation!J32 + Imports!AE32 +Imports!AF32)</f>
        <v>333.43668604246869</v>
      </c>
      <c r="K32" s="6">
        <f>(Carbon_Intensity!K32*Generation!K32 + IF(Imports!AG32&gt;0, Imports!AG32*H32, 0) + IF(Imports!AH32&gt;0, Imports!AH32*I32, 0))/(Generation!K32 + Imports!AG32 +Imports!AH32)</f>
        <v>338.46399632224171</v>
      </c>
      <c r="L32" s="6">
        <f>(Carbon_Intensity!L32*Generation!L32+ IF(Imports!AI32&gt;0, Imports!AI32*H32, 0) + IF(Imports!AJ32&gt;0, Imports!AJ32*O32, 0) +  IF(Imports!AK32&gt;0, Imports!AK32*C32, 0) + IF(Imports!AL32&gt;0, Imports!AL32*D32, 0) + IF(Imports!AM32&gt;0, Imports!AM32*M32, 0))/(Generation!L32 + Imports!AI32+Imports!AJ32+Imports!AK32+Imports!AL32+Imports!AM32)</f>
        <v>551.60782848406734</v>
      </c>
      <c r="M32" s="6">
        <f>(Carbon_Intensity!M32*Generation!M32 + IF(Imports!AN32&gt;0, Imports!AN32*D32, 0) + IF(Imports!AO32&gt;0, Imports!AO32*L32, 0) +  IF(Imports!AP32&gt;0, Imports!AP32*N32, 0))/(Generation!M32 + Imports!AN32 +Imports!AO32 +Imports!AP32)</f>
        <v>22.4254746560214</v>
      </c>
      <c r="N32" s="6">
        <f>(Carbon_Intensity!N32*Generation!N32 +  IF(Imports!AQ32&gt;0, Imports!AQ32*D32, 0) + IF(Imports!AR32&gt;0, Imports!AR32*M32, 0) +  IF(Imports!AS32&gt;0, Imports!AS32*F32, 0) +  IF(Imports!AT32&gt;0, Imports!AT32*C32, 0)   )/(Generation!N32+ Imports!AR32+Imports!AS32+Imports!AT32 + Imports!AQ32)</f>
        <v>23.865075859775462</v>
      </c>
      <c r="O32" s="6">
        <f>(Carbon_Intensity!O32*Generation!O32 +  IF(Imports!I32&gt;0, Imports!I32*G32, 0) + IF(Imports!J32&gt;0, Imports!J32*H32, 0)+ IF(Imports!K32&gt;0, Imports!K32*L32, 0)+   IF(Imports!L32&gt;0, Imports!L32*C32, 0))/(Generation!O32 + Imports!J32 +Imports!K32+Imports!L32 +Imports!I32)</f>
        <v>200.10802828544152</v>
      </c>
    </row>
    <row r="33" spans="1:15" ht="15.75" customHeight="1">
      <c r="A33" s="2">
        <v>43313</v>
      </c>
      <c r="B33" s="6">
        <f>(Generation!B33*Carbon_Intensity!B33 + IF(Imports!H33&gt;0, Imports!H33*C33, 0) + IF(Imports!G33&gt;0, Imports!G33*J33,0))/(Generation!B33+ Imports!G33+ Imports!H33)</f>
        <v>91.25065201053242</v>
      </c>
      <c r="C33" s="6">
        <f>(Carbon_Intensity!C33*Generation!C33 + IF(Imports!M33&gt;0,Imports!M33*B33, 0)  + IF(Imports!N33&gt;0, Imports!N33*D33, 0) + IF(Imports!O33&gt;0, Imports!O33*G33,0) +   IF(Imports!P33&gt;0, Imports!P33*L33, 0) + IF(Imports!Q33&gt;0, Imports!Q33*N33, 0))/(Generation!C33 + Imports!M33  + Imports!N33 +Imports!O33 +Imports!P33 + Imports!Q33)</f>
        <v>419.73932519645649</v>
      </c>
      <c r="D33" s="6">
        <f>(Carbon_Intensity!D33*Generation!D33 + IF(Imports!R33&gt;0, Imports!R33*N33, 0) + IF(Imports!S33&gt;0, Imports!S33*M33, 0) + IF(Imports!T33&gt;0, Imports!T33*C33, 0) )/(Generation!D33 + Imports!R33 +Imports!S33 + Imports!T33)</f>
        <v>104.84592204024008</v>
      </c>
      <c r="E33" s="6">
        <f>(Carbon_Intensity!E33*Generation!E33 + IF(Imports!U33&gt;0, Imports!U33*G33, 0))/(Generation!E33 + Imports!U33)</f>
        <v>245.88264073696303</v>
      </c>
      <c r="F33" s="6">
        <f>(Carbon_Intensity!F33*Generation!F33 + IF(Imports!V33&gt;0, Imports!V33*M33,0)+ IF(Imports!W33&gt;0, Imports!W33*N33,0))/(Generation!F33 + Imports!V33 + Imports!W33)</f>
        <v>122.30031578934209</v>
      </c>
      <c r="G33" s="6">
        <f>(Carbon_Intensity!G33*Generation!G33+ IF(Imports!X33&gt;0, Imports!X33*H33, 0) + IF(Imports!Y33&gt;0, Imports!Y33*J33, 0) + IF(Imports!Z33&gt;0, Imports!Z33*E33, 0) + IF(Imports!AA33&gt;0, Imports!AA33*O33, 0)+ IF(Imports!AB33&gt;0, Imports!AB33*C33, 0))/(Generation!G33 + Imports!X33 +Imports!Y33 + Imports!Z33 + Imports!AA33 + Imports!AB33)</f>
        <v>38.151886153101898</v>
      </c>
      <c r="H33" s="6">
        <f>(Carbon_Intensity!H33*Generation!H33 + IF(Imports!B33&gt;0, Imports!B33*G33, 0) + IF(Imports!C33&gt;0, Imports!C33*L33, 0) + IF(Imports!D33&gt;0, Imports!D33*O33, 0) + IF(Imports!E33&gt;0, Imports!E33*I33, 0)+ IF(Imports!F33&gt;0, Imports!F33*K33, 0))/(Generation!H33 + Imports!B33+ Imports!C33+ Imports!D33+ Imports!E33+ Imports!F33)</f>
        <v>210.71997301011294</v>
      </c>
      <c r="I33" s="6">
        <f>(Carbon_Intensity!I33*Generation!I33 + IF(Imports!AC33&gt;0, Imports!AC33*H33, 0) + IF(Imports!AD33&gt;0, Imports!AD33*K33, 0))/(Generation!I33 + Imports!AC33 +Imports!AD33)</f>
        <v>417.21692346963999</v>
      </c>
      <c r="J33" s="6">
        <f>(Carbon_Intensity!J33*Generation!J33 + IF(Imports!AE33&gt;0, Imports!AE33*B33, 0) + IF(Imports!AF33&gt;0, Imports!AF33*G33, 0))/(Generation!J33 + Imports!AE33 +Imports!AF33)</f>
        <v>359.40510396581033</v>
      </c>
      <c r="K33" s="6">
        <f>(Carbon_Intensity!K33*Generation!K33 + IF(Imports!AG33&gt;0, Imports!AG33*H33, 0) + IF(Imports!AH33&gt;0, Imports!AH33*I33, 0))/(Generation!K33 + Imports!AG33 +Imports!AH33)</f>
        <v>291.35931375568248</v>
      </c>
      <c r="L33" s="6">
        <f>(Carbon_Intensity!L33*Generation!L33+ IF(Imports!AI33&gt;0, Imports!AI33*H33, 0) + IF(Imports!AJ33&gt;0, Imports!AJ33*O33, 0) +  IF(Imports!AK33&gt;0, Imports!AK33*C33, 0) + IF(Imports!AL33&gt;0, Imports!AL33*D33, 0) + IF(Imports!AM33&gt;0, Imports!AM33*M33, 0))/(Generation!L33 + Imports!AI33+Imports!AJ33+Imports!AK33+Imports!AL33+Imports!AM33)</f>
        <v>560.6452117319418</v>
      </c>
      <c r="M33" s="6">
        <f>(Carbon_Intensity!M33*Generation!M33 + IF(Imports!AN33&gt;0, Imports!AN33*D33, 0) + IF(Imports!AO33&gt;0, Imports!AO33*L33, 0) +  IF(Imports!AP33&gt;0, Imports!AP33*N33, 0))/(Generation!M33 + Imports!AN33 +Imports!AO33 +Imports!AP33)</f>
        <v>14.169540559543998</v>
      </c>
      <c r="N33" s="6">
        <f>(Carbon_Intensity!N33*Generation!N33 +  IF(Imports!AQ33&gt;0, Imports!AQ33*D33, 0) + IF(Imports!AR33&gt;0, Imports!AR33*M33, 0) +  IF(Imports!AS33&gt;0, Imports!AS33*F33, 0) +  IF(Imports!AT33&gt;0, Imports!AT33*C33, 0)   )/(Generation!N33+ Imports!AR33+Imports!AS33+Imports!AT33 + Imports!AQ33)</f>
        <v>15.748312272369116</v>
      </c>
      <c r="O33" s="6">
        <f>(Carbon_Intensity!O33*Generation!O33 +  IF(Imports!I33&gt;0, Imports!I33*G33, 0) + IF(Imports!J33&gt;0, Imports!J33*H33, 0)+ IF(Imports!K33&gt;0, Imports!K33*L33, 0)+   IF(Imports!L33&gt;0, Imports!L33*C33, 0))/(Generation!O33 + Imports!J33 +Imports!K33+Imports!L33 +Imports!I33)</f>
        <v>234.01840416325311</v>
      </c>
    </row>
    <row r="34" spans="1:15" ht="15.75" customHeight="1">
      <c r="A34" s="2">
        <v>43344</v>
      </c>
      <c r="B34" s="6">
        <f>(Generation!B34*Carbon_Intensity!B34 + IF(Imports!H34&gt;0, Imports!H34*C34, 0) + IF(Imports!G34&gt;0, Imports!G34*J34,0))/(Generation!B34+ Imports!G34+ Imports!H34)</f>
        <v>116.67021379376678</v>
      </c>
      <c r="C34" s="6">
        <f>(Carbon_Intensity!C34*Generation!C34 + IF(Imports!M34&gt;0,Imports!M34*B34, 0)  + IF(Imports!N34&gt;0, Imports!N34*D34, 0) + IF(Imports!O34&gt;0, Imports!O34*G34,0) +   IF(Imports!P34&gt;0, Imports!P34*L34, 0) + IF(Imports!Q34&gt;0, Imports!Q34*N34, 0))/(Generation!C34 + Imports!M34  + Imports!N34 +Imports!O34 +Imports!P34 + Imports!Q34)</f>
        <v>414.74787902189973</v>
      </c>
      <c r="D34" s="6">
        <f>(Carbon_Intensity!D34*Generation!D34 + IF(Imports!R34&gt;0, Imports!R34*N34, 0) + IF(Imports!S34&gt;0, Imports!S34*M34, 0) + IF(Imports!T34&gt;0, Imports!T34*C34, 0) )/(Generation!D34 + Imports!R34 +Imports!S34 + Imports!T34)</f>
        <v>97.688998411961762</v>
      </c>
      <c r="E34" s="6">
        <f>(Carbon_Intensity!E34*Generation!E34 + IF(Imports!U34&gt;0, Imports!U34*G34, 0))/(Generation!E34 + Imports!U34)</f>
        <v>271.59412811471088</v>
      </c>
      <c r="F34" s="6">
        <f>(Carbon_Intensity!F34*Generation!F34 + IF(Imports!V34&gt;0, Imports!V34*M34,0)+ IF(Imports!W34&gt;0, Imports!W34*N34,0))/(Generation!F34 + Imports!V34 + Imports!W34)</f>
        <v>130.7806045303239</v>
      </c>
      <c r="G34" s="6">
        <f>(Carbon_Intensity!G34*Generation!G34+ IF(Imports!X34&gt;0, Imports!X34*H34, 0) + IF(Imports!Y34&gt;0, Imports!Y34*J34, 0) + IF(Imports!Z34&gt;0, Imports!Z34*E34, 0) + IF(Imports!AA34&gt;0, Imports!AA34*O34, 0)+ IF(Imports!AB34&gt;0, Imports!AB34*C34, 0))/(Generation!G34 + Imports!X34 +Imports!Y34 + Imports!Z34 + Imports!AA34 + Imports!AB34)</f>
        <v>30.346950939813699</v>
      </c>
      <c r="H34" s="6">
        <f>(Carbon_Intensity!H34*Generation!H34 + IF(Imports!B34&gt;0, Imports!B34*G34, 0) + IF(Imports!C34&gt;0, Imports!C34*L34, 0) + IF(Imports!D34&gt;0, Imports!D34*O34, 0) + IF(Imports!E34&gt;0, Imports!E34*I34, 0)+ IF(Imports!F34&gt;0, Imports!F34*K34, 0))/(Generation!H34 + Imports!B34+ Imports!C34+ Imports!D34+ Imports!E34+ Imports!F34)</f>
        <v>214.06776701844518</v>
      </c>
      <c r="I34" s="6">
        <f>(Carbon_Intensity!I34*Generation!I34 + IF(Imports!AC34&gt;0, Imports!AC34*H34, 0) + IF(Imports!AD34&gt;0, Imports!AD34*K34, 0))/(Generation!I34 + Imports!AC34 +Imports!AD34)</f>
        <v>399.20632306536299</v>
      </c>
      <c r="J34" s="6">
        <f>(Carbon_Intensity!J34*Generation!J34 + IF(Imports!AE34&gt;0, Imports!AE34*B34, 0) + IF(Imports!AF34&gt;0, Imports!AF34*G34, 0))/(Generation!J34 + Imports!AE34 +Imports!AF34)</f>
        <v>368.68138395951809</v>
      </c>
      <c r="K34" s="6">
        <f>(Carbon_Intensity!K34*Generation!K34 + IF(Imports!AG34&gt;0, Imports!AG34*H34, 0) + IF(Imports!AH34&gt;0, Imports!AH34*I34, 0))/(Generation!K34 + Imports!AG34 +Imports!AH34)</f>
        <v>248.84598938405023</v>
      </c>
      <c r="L34" s="6">
        <f>(Carbon_Intensity!L34*Generation!L34+ IF(Imports!AI34&gt;0, Imports!AI34*H34, 0) + IF(Imports!AJ34&gt;0, Imports!AJ34*O34, 0) +  IF(Imports!AK34&gt;0, Imports!AK34*C34, 0) + IF(Imports!AL34&gt;0, Imports!AL34*D34, 0) + IF(Imports!AM34&gt;0, Imports!AM34*M34, 0))/(Generation!L34 + Imports!AI34+Imports!AJ34+Imports!AK34+Imports!AL34+Imports!AM34)</f>
        <v>552.96835167877441</v>
      </c>
      <c r="M34" s="6">
        <f>(Carbon_Intensity!M34*Generation!M34 + IF(Imports!AN34&gt;0, Imports!AN34*D34, 0) + IF(Imports!AO34&gt;0, Imports!AO34*L34, 0) +  IF(Imports!AP34&gt;0, Imports!AP34*N34, 0))/(Generation!M34 + Imports!AN34 +Imports!AO34 +Imports!AP34)</f>
        <v>12.379492161105702</v>
      </c>
      <c r="N34" s="6">
        <f>(Carbon_Intensity!N34*Generation!N34 +  IF(Imports!AQ34&gt;0, Imports!AQ34*D34, 0) + IF(Imports!AR34&gt;0, Imports!AR34*M34, 0) +  IF(Imports!AS34&gt;0, Imports!AS34*F34, 0) +  IF(Imports!AT34&gt;0, Imports!AT34*C34, 0)   )/(Generation!N34+ Imports!AR34+Imports!AS34+Imports!AT34 + Imports!AQ34)</f>
        <v>23.090165455150302</v>
      </c>
      <c r="O34" s="6">
        <f>(Carbon_Intensity!O34*Generation!O34 +  IF(Imports!I34&gt;0, Imports!I34*G34, 0) + IF(Imports!J34&gt;0, Imports!J34*H34, 0)+ IF(Imports!K34&gt;0, Imports!K34*L34, 0)+   IF(Imports!L34&gt;0, Imports!L34*C34, 0))/(Generation!O34 + Imports!J34 +Imports!K34+Imports!L34 +Imports!I34)</f>
        <v>281.00113605744752</v>
      </c>
    </row>
    <row r="35" spans="1:15" ht="15.75" customHeight="1">
      <c r="A35" s="2">
        <v>43374</v>
      </c>
      <c r="B35" s="6">
        <f>(Generation!B35*Carbon_Intensity!B35 + IF(Imports!H35&gt;0, Imports!H35*C35, 0) + IF(Imports!G35&gt;0, Imports!G35*J35,0))/(Generation!B35+ Imports!G35+ Imports!H35)</f>
        <v>165.06110265924968</v>
      </c>
      <c r="C35" s="6">
        <f>(Carbon_Intensity!C35*Generation!C35 + IF(Imports!M35&gt;0,Imports!M35*B35, 0)  + IF(Imports!N35&gt;0, Imports!N35*D35, 0) + IF(Imports!O35&gt;0, Imports!O35*G35,0) +   IF(Imports!P35&gt;0, Imports!P35*L35, 0) + IF(Imports!Q35&gt;0, Imports!Q35*N35, 0))/(Generation!C35 + Imports!M35  + Imports!N35 +Imports!O35 +Imports!P35 + Imports!Q35)</f>
        <v>414.39964335152246</v>
      </c>
      <c r="D35" s="6">
        <f>(Carbon_Intensity!D35*Generation!D35 + IF(Imports!R35&gt;0, Imports!R35*N35, 0) + IF(Imports!S35&gt;0, Imports!S35*M35, 0) + IF(Imports!T35&gt;0, Imports!T35*C35, 0) )/(Generation!D35 + Imports!R35 +Imports!S35 + Imports!T35)</f>
        <v>135.48699611833752</v>
      </c>
      <c r="E35" s="6">
        <f>(Carbon_Intensity!E35*Generation!E35 + IF(Imports!U35&gt;0, Imports!U35*G35, 0))/(Generation!E35 + Imports!U35)</f>
        <v>258.33919233510773</v>
      </c>
      <c r="F35" s="6">
        <f>(Carbon_Intensity!F35*Generation!F35 + IF(Imports!V35&gt;0, Imports!V35*M35,0)+ IF(Imports!W35&gt;0, Imports!W35*N35,0))/(Generation!F35 + Imports!V35 + Imports!W35)</f>
        <v>139.34074052532941</v>
      </c>
      <c r="G35" s="6">
        <f>(Carbon_Intensity!G35*Generation!G35+ IF(Imports!X35&gt;0, Imports!X35*H35, 0) + IF(Imports!Y35&gt;0, Imports!Y35*J35, 0) + IF(Imports!Z35&gt;0, Imports!Z35*E35, 0) + IF(Imports!AA35&gt;0, Imports!AA35*O35, 0)+ IF(Imports!AB35&gt;0, Imports!AB35*C35, 0))/(Generation!G35 + Imports!X35 +Imports!Y35 + Imports!Z35 + Imports!AA35 + Imports!AB35)</f>
        <v>49.988330497508997</v>
      </c>
      <c r="H35" s="6">
        <f>(Carbon_Intensity!H35*Generation!H35 + IF(Imports!B35&gt;0, Imports!B35*G35, 0) + IF(Imports!C35&gt;0, Imports!C35*L35, 0) + IF(Imports!D35&gt;0, Imports!D35*O35, 0) + IF(Imports!E35&gt;0, Imports!E35*I35, 0)+ IF(Imports!F35&gt;0, Imports!F35*K35, 0))/(Generation!H35 + Imports!B35+ Imports!C35+ Imports!D35+ Imports!E35+ Imports!F35)</f>
        <v>243.60354260679449</v>
      </c>
      <c r="I35" s="6">
        <f>(Carbon_Intensity!I35*Generation!I35 + IF(Imports!AC35&gt;0, Imports!AC35*H35, 0) + IF(Imports!AD35&gt;0, Imports!AD35*K35, 0))/(Generation!I35 + Imports!AC35 +Imports!AD35)</f>
        <v>333.17346666820066</v>
      </c>
      <c r="J35" s="6">
        <f>(Carbon_Intensity!J35*Generation!J35 + IF(Imports!AE35&gt;0, Imports!AE35*B35, 0) + IF(Imports!AF35&gt;0, Imports!AF35*G35, 0))/(Generation!J35 + Imports!AE35 +Imports!AF35)</f>
        <v>376.33783191077924</v>
      </c>
      <c r="K35" s="6">
        <f>(Carbon_Intensity!K35*Generation!K35 + IF(Imports!AG35&gt;0, Imports!AG35*H35, 0) + IF(Imports!AH35&gt;0, Imports!AH35*I35, 0))/(Generation!K35 + Imports!AG35 +Imports!AH35)</f>
        <v>250.23619022136819</v>
      </c>
      <c r="L35" s="6">
        <f>(Carbon_Intensity!L35*Generation!L35+ IF(Imports!AI35&gt;0, Imports!AI35*H35, 0) + IF(Imports!AJ35&gt;0, Imports!AJ35*O35, 0) +  IF(Imports!AK35&gt;0, Imports!AK35*C35, 0) + IF(Imports!AL35&gt;0, Imports!AL35*D35, 0) + IF(Imports!AM35&gt;0, Imports!AM35*M35, 0))/(Generation!L35 + Imports!AI35+Imports!AJ35+Imports!AK35+Imports!AL35+Imports!AM35)</f>
        <v>563.39548735710753</v>
      </c>
      <c r="M35" s="6">
        <f>(Carbon_Intensity!M35*Generation!M35 + IF(Imports!AN35&gt;0, Imports!AN35*D35, 0) + IF(Imports!AO35&gt;0, Imports!AO35*L35, 0) +  IF(Imports!AP35&gt;0, Imports!AP35*N35, 0))/(Generation!M35 + Imports!AN35 +Imports!AO35 +Imports!AP35)</f>
        <v>13.1867700047451</v>
      </c>
      <c r="N35" s="6">
        <f>(Carbon_Intensity!N35*Generation!N35 +  IF(Imports!AQ35&gt;0, Imports!AQ35*D35, 0) + IF(Imports!AR35&gt;0, Imports!AR35*M35, 0) +  IF(Imports!AS35&gt;0, Imports!AS35*F35, 0) +  IF(Imports!AT35&gt;0, Imports!AT35*C35, 0)   )/(Generation!N35+ Imports!AR35+Imports!AS35+Imports!AT35 + Imports!AQ35)</f>
        <v>30.270169342398617</v>
      </c>
      <c r="O35" s="6">
        <f>(Carbon_Intensity!O35*Generation!O35 +  IF(Imports!I35&gt;0, Imports!I35*G35, 0) + IF(Imports!J35&gt;0, Imports!J35*H35, 0)+ IF(Imports!K35&gt;0, Imports!K35*L35, 0)+   IF(Imports!L35&gt;0, Imports!L35*C35, 0))/(Generation!O35 + Imports!J35 +Imports!K35+Imports!L35 +Imports!I35)</f>
        <v>328.83614319470558</v>
      </c>
    </row>
    <row r="36" spans="1:15" ht="15.75" customHeight="1">
      <c r="A36" s="2">
        <v>43405</v>
      </c>
      <c r="B36" s="6">
        <f>(Generation!B36*Carbon_Intensity!B36 + IF(Imports!H36&gt;0, Imports!H36*C36, 0) + IF(Imports!G36&gt;0, Imports!G36*J36,0))/(Generation!B36+ Imports!G36+ Imports!H36)</f>
        <v>193.73906495601335</v>
      </c>
      <c r="C36" s="6">
        <f>(Carbon_Intensity!C36*Generation!C36 + IF(Imports!M36&gt;0,Imports!M36*B36, 0)  + IF(Imports!N36&gt;0, Imports!N36*D36, 0) + IF(Imports!O36&gt;0, Imports!O36*G36,0) +   IF(Imports!P36&gt;0, Imports!P36*L36, 0) + IF(Imports!Q36&gt;0, Imports!Q36*N36, 0))/(Generation!C36 + Imports!M36  + Imports!N36 +Imports!O36 +Imports!P36 + Imports!Q36)</f>
        <v>441.02736870986951</v>
      </c>
      <c r="D36" s="6">
        <f>(Carbon_Intensity!D36*Generation!D36 + IF(Imports!R36&gt;0, Imports!R36*N36, 0) + IF(Imports!S36&gt;0, Imports!S36*M36, 0) + IF(Imports!T36&gt;0, Imports!T36*C36, 0) )/(Generation!D36 + Imports!R36 +Imports!S36 + Imports!T36)</f>
        <v>161.29222237538275</v>
      </c>
      <c r="E36" s="6">
        <f>(Carbon_Intensity!E36*Generation!E36 + IF(Imports!U36&gt;0, Imports!U36*G36, 0))/(Generation!E36 + Imports!U36)</f>
        <v>295.12605485969601</v>
      </c>
      <c r="F36" s="6">
        <f>(Carbon_Intensity!F36*Generation!F36 + IF(Imports!V36&gt;0, Imports!V36*M36,0)+ IF(Imports!W36&gt;0, Imports!W36*N36,0))/(Generation!F36 + Imports!V36 + Imports!W36)</f>
        <v>177.59664536084392</v>
      </c>
      <c r="G36" s="6">
        <f>(Carbon_Intensity!G36*Generation!G36+ IF(Imports!X36&gt;0, Imports!X36*H36, 0) + IF(Imports!Y36&gt;0, Imports!Y36*J36, 0) + IF(Imports!Z36&gt;0, Imports!Z36*E36, 0) + IF(Imports!AA36&gt;0, Imports!AA36*O36, 0)+ IF(Imports!AB36&gt;0, Imports!AB36*C36, 0))/(Generation!G36 + Imports!X36 +Imports!Y36 + Imports!Z36 + Imports!AA36 + Imports!AB36)</f>
        <v>61.267986134891686</v>
      </c>
      <c r="H36" s="6">
        <f>(Carbon_Intensity!H36*Generation!H36 + IF(Imports!B36&gt;0, Imports!B36*G36, 0) + IF(Imports!C36&gt;0, Imports!C36*L36, 0) + IF(Imports!D36&gt;0, Imports!D36*O36, 0) + IF(Imports!E36&gt;0, Imports!E36*I36, 0)+ IF(Imports!F36&gt;0, Imports!F36*K36, 0))/(Generation!H36 + Imports!B36+ Imports!C36+ Imports!D36+ Imports!E36+ Imports!F36)</f>
        <v>274.24386543467386</v>
      </c>
      <c r="I36" s="6">
        <f>(Carbon_Intensity!I36*Generation!I36 + IF(Imports!AC36&gt;0, Imports!AC36*H36, 0) + IF(Imports!AD36&gt;0, Imports!AD36*K36, 0))/(Generation!I36 + Imports!AC36 +Imports!AD36)</f>
        <v>273.18381447949901</v>
      </c>
      <c r="J36" s="6">
        <f>(Carbon_Intensity!J36*Generation!J36 + IF(Imports!AE36&gt;0, Imports!AE36*B36, 0) + IF(Imports!AF36&gt;0, Imports!AF36*G36, 0))/(Generation!J36 + Imports!AE36 +Imports!AF36)</f>
        <v>367.74956128460241</v>
      </c>
      <c r="K36" s="6">
        <f>(Carbon_Intensity!K36*Generation!K36 + IF(Imports!AG36&gt;0, Imports!AG36*H36, 0) + IF(Imports!AH36&gt;0, Imports!AH36*I36, 0))/(Generation!K36 + Imports!AG36 +Imports!AH36)</f>
        <v>225.4799153815155</v>
      </c>
      <c r="L36" s="6">
        <f>(Carbon_Intensity!L36*Generation!L36+ IF(Imports!AI36&gt;0, Imports!AI36*H36, 0) + IF(Imports!AJ36&gt;0, Imports!AJ36*O36, 0) +  IF(Imports!AK36&gt;0, Imports!AK36*C36, 0) + IF(Imports!AL36&gt;0, Imports!AL36*D36, 0) + IF(Imports!AM36&gt;0, Imports!AM36*M36, 0))/(Generation!L36 + Imports!AI36+Imports!AJ36+Imports!AK36+Imports!AL36+Imports!AM36)</f>
        <v>514.1625296799391</v>
      </c>
      <c r="M36" s="6">
        <f>(Carbon_Intensity!M36*Generation!M36 + IF(Imports!AN36&gt;0, Imports!AN36*D36, 0) + IF(Imports!AO36&gt;0, Imports!AO36*L36, 0) +  IF(Imports!AP36&gt;0, Imports!AP36*N36, 0))/(Generation!M36 + Imports!AN36 +Imports!AO36 +Imports!AP36)</f>
        <v>11.7052239359592</v>
      </c>
      <c r="N36" s="6">
        <f>(Carbon_Intensity!N36*Generation!N36 +  IF(Imports!AQ36&gt;0, Imports!AQ36*D36, 0) + IF(Imports!AR36&gt;0, Imports!AR36*M36, 0) +  IF(Imports!AS36&gt;0, Imports!AS36*F36, 0) +  IF(Imports!AT36&gt;0, Imports!AT36*C36, 0)   )/(Generation!N36+ Imports!AR36+Imports!AS36+Imports!AT36 + Imports!AQ36)</f>
        <v>38.808843639929982</v>
      </c>
      <c r="O36" s="6">
        <f>(Carbon_Intensity!O36*Generation!O36 +  IF(Imports!I36&gt;0, Imports!I36*G36, 0) + IF(Imports!J36&gt;0, Imports!J36*H36, 0)+ IF(Imports!K36&gt;0, Imports!K36*L36, 0)+   IF(Imports!L36&gt;0, Imports!L36*C36, 0))/(Generation!O36 + Imports!J36 +Imports!K36+Imports!L36 +Imports!I36)</f>
        <v>336.77200886173875</v>
      </c>
    </row>
    <row r="37" spans="1:15" ht="15.75" customHeight="1">
      <c r="A37" s="2">
        <v>43435</v>
      </c>
      <c r="B37" s="6">
        <f ca="1">(Generation!B37*Carbon_Intensity!B37 + IF(Imports!H37&gt;0, Imports!H37*C37, 0) + IF(Imports!G37&gt;0, Imports!G37*J37,0))/(Generation!B37+ Imports!G37+ Imports!H37)</f>
        <v>194.86581820000001</v>
      </c>
      <c r="C37" s="6">
        <f ca="1">(Carbon_Intensity!C37*Generation!C37 + IF(Imports!M37&gt;0,Imports!M37*B37, 0)  + IF(Imports!N37&gt;0, Imports!N37*D37, 0) + IF(Imports!O37&gt;0, Imports!O37*G37,0) +   IF(Imports!P37&gt;0, Imports!P37*L37, 0) + IF(Imports!Q37&gt;0, Imports!Q37*N37, 0))/(Generation!C37 + Imports!M37  + Imports!N37 +Imports!O37 +Imports!P37 + Imports!Q37)</f>
        <v>361.28715399999999</v>
      </c>
      <c r="D37" s="6">
        <f ca="1">(Carbon_Intensity!D37*Generation!D37 + IF(Imports!R37&gt;0, Imports!R37*N37, 0) + IF(Imports!S37&gt;0, Imports!S37*M37, 0) + IF(Imports!T37&gt;0, Imports!T37*C37, 0) )/(Generation!D37 + Imports!R37 +Imports!S37 + Imports!T37)</f>
        <v>287.81198840000002</v>
      </c>
      <c r="E37" s="6">
        <f>(Carbon_Intensity!E37*Generation!E37 + IF(Imports!U37&gt;0, Imports!U37*G37, 0))/(Generation!E37 + Imports!U37)</f>
        <v>234.20920139778266</v>
      </c>
      <c r="F37" s="6">
        <f ca="1">(Carbon_Intensity!F37*Generation!F37 + IF(Imports!V37&gt;0, Imports!V37*M37,0)+ IF(Imports!W37&gt;0, Imports!W37*N37,0))/(Generation!F37 + Imports!V37 + Imports!W37)</f>
        <v>202.12792479999999</v>
      </c>
      <c r="G37" s="6">
        <f>(Carbon_Intensity!G37*Generation!G37+ IF(Imports!X37&gt;0, Imports!X37*H37, 0) + IF(Imports!Y37&gt;0, Imports!Y37*J37, 0) + IF(Imports!Z37&gt;0, Imports!Z37*E37, 0) + IF(Imports!AA37&gt;0, Imports!AA37*O37, 0)+ IF(Imports!AB37&gt;0, Imports!AB37*C37, 0))/(Generation!G37 + Imports!X37 +Imports!Y37 + Imports!Z37 + Imports!AA37 + Imports!AB37)</f>
        <v>39.773559667057398</v>
      </c>
      <c r="H37" s="6">
        <f ca="1">(Carbon_Intensity!H37*Generation!H37 + IF(Imports!B37&gt;0, Imports!B37*G37, 0) + IF(Imports!C37&gt;0, Imports!C37*L37, 0) + IF(Imports!D37&gt;0, Imports!D37*O37, 0) + IF(Imports!E37&gt;0, Imports!E37*I37, 0)+ IF(Imports!F37&gt;0, Imports!F37*K37, 0))/(Generation!H37 + Imports!B37+ Imports!C37+ Imports!D37+ Imports!E37+ Imports!F37)</f>
        <v>253.96790809999999</v>
      </c>
      <c r="I37" s="6">
        <f ca="1">(Carbon_Intensity!I37*Generation!I37 + IF(Imports!AC37&gt;0, Imports!AC37*H37, 0) + IF(Imports!AD37&gt;0, Imports!AD37*K37, 0))/(Generation!I37 + Imports!AC37 +Imports!AD37)</f>
        <v>260.35004470000001</v>
      </c>
      <c r="J37" s="6">
        <f ca="1">(Carbon_Intensity!J37*Generation!J37 + IF(Imports!AE37&gt;0, Imports!AE37*B37, 0) + IF(Imports!AF37&gt;0, Imports!AF37*G37, 0))/(Generation!J37 + Imports!AE37 +Imports!AF37)</f>
        <v>348.14040979999999</v>
      </c>
      <c r="K37" s="6">
        <f ca="1">(Carbon_Intensity!K37*Generation!K37 + IF(Imports!AG37&gt;0, Imports!AG37*H37, 0) + IF(Imports!AH37&gt;0, Imports!AH37*I37, 0))/(Generation!K37 + Imports!AG37 +Imports!AH37)</f>
        <v>249.25546439999999</v>
      </c>
      <c r="L37" s="6">
        <f ca="1">(Carbon_Intensity!L37*Generation!L37+ IF(Imports!AI37&gt;0, Imports!AI37*H37, 0) + IF(Imports!AJ37&gt;0, Imports!AJ37*O37, 0) +  IF(Imports!AK37&gt;0, Imports!AK37*C37, 0) + IF(Imports!AL37&gt;0, Imports!AL37*D37, 0) + IF(Imports!AM37&gt;0, Imports!AM37*M37, 0))/(Generation!L37 + Imports!AI37+Imports!AJ37+Imports!AK37+Imports!AL37+Imports!AM37)</f>
        <v>514.08906479999996</v>
      </c>
      <c r="M37" s="6">
        <f ca="1">(Carbon_Intensity!M37*Generation!M37 + IF(Imports!AN37&gt;0, Imports!AN37*D37, 0) + IF(Imports!AO37&gt;0, Imports!AO37*L37, 0) +  IF(Imports!AP37&gt;0, Imports!AP37*N37, 0))/(Generation!M37 + Imports!AN37 +Imports!AO37 +Imports!AP37)</f>
        <v>21.04145918</v>
      </c>
      <c r="N37" s="6">
        <f ca="1">(Carbon_Intensity!N37*Generation!N37 +  IF(Imports!AQ37&gt;0, Imports!AQ37*D37, 0) + IF(Imports!AR37&gt;0, Imports!AR37*M37, 0) +  IF(Imports!AS37&gt;0, Imports!AS37*F37, 0) +  IF(Imports!AT37&gt;0, Imports!AT37*C37, 0)   )/(Generation!N37+ Imports!AR37+Imports!AS37+Imports!AT37 + Imports!AQ37)</f>
        <v>53.06196302</v>
      </c>
      <c r="O37" s="6">
        <f ca="1">(Carbon_Intensity!O37*Generation!O37 +  IF(Imports!I37&gt;0, Imports!I37*G37, 0) + IF(Imports!J37&gt;0, Imports!J37*H37, 0)+ IF(Imports!K37&gt;0, Imports!K37*L37, 0)+   IF(Imports!L37&gt;0, Imports!L37*C37, 0))/(Generation!O37 + Imports!J37 +Imports!K37+Imports!L37 +Imports!I37)</f>
        <v>265.0735583</v>
      </c>
    </row>
    <row r="38" spans="1:15" ht="15.75" customHeight="1">
      <c r="A38" s="2">
        <v>43466</v>
      </c>
      <c r="B38" s="6">
        <f ca="1">(Generation!B38*Carbon_Intensity!B38 + IF(Imports!H38&gt;0, Imports!H38*C38, 0) + IF(Imports!G38&gt;0, Imports!G38*J38,0))/(Generation!B38+ Imports!G38+ Imports!H38)</f>
        <v>205.0537721</v>
      </c>
      <c r="C38" s="6">
        <f ca="1">(Carbon_Intensity!C38*Generation!C38 + IF(Imports!M38&gt;0,Imports!M38*B38, 0)  + IF(Imports!N38&gt;0, Imports!N38*D38, 0) + IF(Imports!O38&gt;0, Imports!O38*G38,0) +   IF(Imports!P38&gt;0, Imports!P38*L38, 0) + IF(Imports!Q38&gt;0, Imports!Q38*N38, 0))/(Generation!C38 + Imports!M38  + Imports!N38 +Imports!O38 +Imports!P38 + Imports!Q38)</f>
        <v>392.03035449999999</v>
      </c>
      <c r="D38" s="6">
        <f ca="1">(Carbon_Intensity!D38*Generation!D38 + IF(Imports!R38&gt;0, Imports!R38*N38, 0) + IF(Imports!S38&gt;0, Imports!S38*M38, 0) + IF(Imports!T38&gt;0, Imports!T38*C38, 0) )/(Generation!D38 + Imports!R38 +Imports!S38 + Imports!T38)</f>
        <v>290.1050075</v>
      </c>
      <c r="E38" s="6">
        <f ca="1">(Carbon_Intensity!E38*Generation!E38 + IF(Imports!U38&gt;0, Imports!U38*G38, 0))/(Generation!E38 + Imports!U38)</f>
        <v>236.24107369999999</v>
      </c>
      <c r="F38" s="6">
        <f ca="1">(Carbon_Intensity!F38*Generation!F38 + IF(Imports!V38&gt;0, Imports!V38*M38,0)+ IF(Imports!W38&gt;0, Imports!W38*N38,0))/(Generation!F38 + Imports!V38 + Imports!W38)</f>
        <v>247.036925</v>
      </c>
      <c r="G38" s="6">
        <f ca="1">(Carbon_Intensity!G38*Generation!G38+ IF(Imports!X38&gt;0, Imports!X38*H38, 0) + IF(Imports!Y38&gt;0, Imports!Y38*J38, 0) + IF(Imports!Z38&gt;0, Imports!Z38*E38, 0) + IF(Imports!AA38&gt;0, Imports!AA38*O38, 0)+ IF(Imports!AB38&gt;0, Imports!AB38*C38, 0))/(Generation!G38 + Imports!X38 +Imports!Y38 + Imports!Z38 + Imports!AA38 + Imports!AB38)</f>
        <v>59.393906860000001</v>
      </c>
      <c r="H38" s="6">
        <f ca="1">(Carbon_Intensity!H38*Generation!H38 + IF(Imports!B38&gt;0, Imports!B38*G38, 0) + IF(Imports!C38&gt;0, Imports!C38*L38, 0) + IF(Imports!D38&gt;0, Imports!D38*O38, 0) + IF(Imports!E38&gt;0, Imports!E38*I38, 0)+ IF(Imports!F38&gt;0, Imports!F38*K38, 0))/(Generation!H38 + Imports!B38+ Imports!C38+ Imports!D38+ Imports!E38+ Imports!F38)</f>
        <v>292.65054279999998</v>
      </c>
      <c r="I38" s="6">
        <f ca="1">(Carbon_Intensity!I38*Generation!I38 + IF(Imports!AC38&gt;0, Imports!AC38*H38, 0) + IF(Imports!AD38&gt;0, Imports!AD38*K38, 0))/(Generation!I38 + Imports!AC38 +Imports!AD38)</f>
        <v>365.68595190000002</v>
      </c>
      <c r="J38" s="6">
        <f ca="1">(Carbon_Intensity!J38*Generation!J38 + IF(Imports!AE38&gt;0, Imports!AE38*B38, 0) + IF(Imports!AF38&gt;0, Imports!AF38*G38, 0))/(Generation!J38 + Imports!AE38 +Imports!AF38)</f>
        <v>377.34023480000002</v>
      </c>
      <c r="K38" s="6">
        <f ca="1">(Carbon_Intensity!K38*Generation!K38 + IF(Imports!AG38&gt;0, Imports!AG38*H38, 0) + IF(Imports!AH38&gt;0, Imports!AH38*I38, 0))/(Generation!K38 + Imports!AG38 +Imports!AH38)</f>
        <v>293.88731150000001</v>
      </c>
      <c r="L38" s="6">
        <f ca="1">(Carbon_Intensity!L38*Generation!L38+ IF(Imports!AI38&gt;0, Imports!AI38*H38, 0) + IF(Imports!AJ38&gt;0, Imports!AJ38*O38, 0) +  IF(Imports!AK38&gt;0, Imports!AK38*C38, 0) + IF(Imports!AL38&gt;0, Imports!AL38*D38, 0) + IF(Imports!AM38&gt;0, Imports!AM38*M38, 0))/(Generation!L38 + Imports!AI38+Imports!AJ38+Imports!AK38+Imports!AL38+Imports!AM38)</f>
        <v>503.2703118</v>
      </c>
      <c r="M38" s="6">
        <f ca="1">(Carbon_Intensity!M38*Generation!M38 + IF(Imports!AN38&gt;0, Imports!AN38*D38, 0) + IF(Imports!AO38&gt;0, Imports!AO38*L38, 0) +  IF(Imports!AP38&gt;0, Imports!AP38*N38, 0))/(Generation!M38 + Imports!AN38 +Imports!AO38 +Imports!AP38)</f>
        <v>17.185448090000001</v>
      </c>
      <c r="N38" s="6">
        <f ca="1">(Carbon_Intensity!N38*Generation!N38 +  IF(Imports!AQ38&gt;0, Imports!AQ38*D38, 0) + IF(Imports!AR38&gt;0, Imports!AR38*M38, 0) +  IF(Imports!AS38&gt;0, Imports!AS38*F38, 0) +  IF(Imports!AT38&gt;0, Imports!AT38*C38, 0)   )/(Generation!N38+ Imports!AR38+Imports!AS38+Imports!AT38 + Imports!AQ38)</f>
        <v>59.493025240000001</v>
      </c>
      <c r="O38" s="6">
        <f ca="1">(Carbon_Intensity!O38*Generation!O38 +  IF(Imports!I38&gt;0, Imports!I38*G38, 0) + IF(Imports!J38&gt;0, Imports!J38*H38, 0)+ IF(Imports!K38&gt;0, Imports!K38*L38, 0)+   IF(Imports!L38&gt;0, Imports!L38*C38, 0))/(Generation!O38 + Imports!J38 +Imports!K38+Imports!L38 +Imports!I38)</f>
        <v>256.3653784</v>
      </c>
    </row>
    <row r="39" spans="1:15" ht="15.75" customHeight="1">
      <c r="A39" s="2">
        <v>43497</v>
      </c>
      <c r="B39" s="6">
        <f>(Generation!B39*Carbon_Intensity!B39 + IF(Imports!H39&gt;0, Imports!H39*C39, 0) + IF(Imports!G39&gt;0, Imports!G39*J39,0))/(Generation!B39+ Imports!G39+ Imports!H39)</f>
        <v>209.318228183065</v>
      </c>
      <c r="C39" s="6">
        <f>(Carbon_Intensity!C39*Generation!C39 + IF(Imports!M39&gt;0,Imports!M39*B39, 0)  + IF(Imports!N39&gt;0, Imports!N39*D39, 0) + IF(Imports!O39&gt;0, Imports!O39*G39,0) +   IF(Imports!P39&gt;0, Imports!P39*L39, 0) + IF(Imports!Q39&gt;0, Imports!Q39*N39, 0))/(Generation!C39 + Imports!M39  + Imports!N39 +Imports!O39 +Imports!P39 + Imports!Q39)</f>
        <v>396.0365899203058</v>
      </c>
      <c r="D39" s="6">
        <f>(Carbon_Intensity!D39*Generation!D39 + IF(Imports!R39&gt;0, Imports!R39*N39, 0) + IF(Imports!S39&gt;0, Imports!S39*M39, 0) + IF(Imports!T39&gt;0, Imports!T39*C39, 0) )/(Generation!D39 + Imports!R39 +Imports!S39 + Imports!T39)</f>
        <v>247.74435716109457</v>
      </c>
      <c r="E39" s="6">
        <f>(Carbon_Intensity!E39*Generation!E39 + IF(Imports!U39&gt;0, Imports!U39*G39, 0))/(Generation!E39 + Imports!U39)</f>
        <v>209.11429028024773</v>
      </c>
      <c r="F39" s="6">
        <f>(Carbon_Intensity!F39*Generation!F39 + IF(Imports!V39&gt;0, Imports!V39*M39,0)+ IF(Imports!W39&gt;0, Imports!W39*N39,0))/(Generation!F39 + Imports!V39 + Imports!W39)</f>
        <v>211.23979999339878</v>
      </c>
      <c r="G39" s="6">
        <f>(Carbon_Intensity!G39*Generation!G39+ IF(Imports!X39&gt;0, Imports!X39*H39, 0) + IF(Imports!Y39&gt;0, Imports!Y39*J39, 0) + IF(Imports!Z39&gt;0, Imports!Z39*E39, 0) + IF(Imports!AA39&gt;0, Imports!AA39*O39, 0)+ IF(Imports!AB39&gt;0, Imports!AB39*C39, 0))/(Generation!G39 + Imports!X39 +Imports!Y39 + Imports!Z39 + Imports!AA39 + Imports!AB39)</f>
        <v>47.055835690549699</v>
      </c>
      <c r="H39" s="6">
        <f>(Carbon_Intensity!H39*Generation!H39 + IF(Imports!B39&gt;0, Imports!B39*G39, 0) + IF(Imports!C39&gt;0, Imports!C39*L39, 0) + IF(Imports!D39&gt;0, Imports!D39*O39, 0) + IF(Imports!E39&gt;0, Imports!E39*I39, 0)+ IF(Imports!F39&gt;0, Imports!F39*K39, 0))/(Generation!H39 + Imports!B39+ Imports!C39+ Imports!D39+ Imports!E39+ Imports!F39)</f>
        <v>256.12726873521683</v>
      </c>
      <c r="I39" s="6">
        <f>(Carbon_Intensity!I39*Generation!I39 + IF(Imports!AC39&gt;0, Imports!AC39*H39, 0) + IF(Imports!AD39&gt;0, Imports!AD39*K39, 0))/(Generation!I39 + Imports!AC39 +Imports!AD39)</f>
        <v>274.750614620085</v>
      </c>
      <c r="J39" s="6">
        <f>(Carbon_Intensity!J39*Generation!J39 + IF(Imports!AE39&gt;0, Imports!AE39*B39, 0) + IF(Imports!AF39&gt;0, Imports!AF39*G39, 0))/(Generation!J39 + Imports!AE39 +Imports!AF39)</f>
        <v>333.91641962709832</v>
      </c>
      <c r="K39" s="6">
        <f>(Carbon_Intensity!K39*Generation!K39 + IF(Imports!AG39&gt;0, Imports!AG39*H39, 0) + IF(Imports!AH39&gt;0, Imports!AH39*I39, 0))/(Generation!K39 + Imports!AG39 +Imports!AH39)</f>
        <v>193.905088923443</v>
      </c>
      <c r="L39" s="6">
        <f>(Carbon_Intensity!L39*Generation!L39+ IF(Imports!AI39&gt;0, Imports!AI39*H39, 0) + IF(Imports!AJ39&gt;0, Imports!AJ39*O39, 0) +  IF(Imports!AK39&gt;0, Imports!AK39*C39, 0) + IF(Imports!AL39&gt;0, Imports!AL39*D39, 0) + IF(Imports!AM39&gt;0, Imports!AM39*M39, 0))/(Generation!L39 + Imports!AI39+Imports!AJ39+Imports!AK39+Imports!AL39+Imports!AM39)</f>
        <v>508.16421481262176</v>
      </c>
      <c r="M39" s="6">
        <f>(Carbon_Intensity!M39*Generation!M39 + IF(Imports!AN39&gt;0, Imports!AN39*D39, 0) + IF(Imports!AO39&gt;0, Imports!AO39*L39, 0) +  IF(Imports!AP39&gt;0, Imports!AP39*N39, 0))/(Generation!M39 + Imports!AN39 +Imports!AO39 +Imports!AP39)</f>
        <v>15.069586277913928</v>
      </c>
      <c r="N39" s="6">
        <f>(Carbon_Intensity!N39*Generation!N39 +  IF(Imports!AQ39&gt;0, Imports!AQ39*D39, 0) + IF(Imports!AR39&gt;0, Imports!AR39*M39, 0) +  IF(Imports!AS39&gt;0, Imports!AS39*F39, 0) +  IF(Imports!AT39&gt;0, Imports!AT39*C39, 0)   )/(Generation!N39+ Imports!AR39+Imports!AS39+Imports!AT39 + Imports!AQ39)</f>
        <v>47.76996292791069</v>
      </c>
      <c r="O39" s="6">
        <f>(Carbon_Intensity!O39*Generation!O39 +  IF(Imports!I39&gt;0, Imports!I39*G39, 0) + IF(Imports!J39&gt;0, Imports!J39*H39, 0)+ IF(Imports!K39&gt;0, Imports!K39*L39, 0)+   IF(Imports!L39&gt;0, Imports!L39*C39, 0))/(Generation!O39 + Imports!J39 +Imports!K39+Imports!L39 +Imports!I39)</f>
        <v>225.37153477782846</v>
      </c>
    </row>
    <row r="40" spans="1:15" ht="15.75" customHeight="1">
      <c r="A40" s="2">
        <v>43525</v>
      </c>
      <c r="B40" s="6">
        <f ca="1">(Generation!B40*Carbon_Intensity!B40 + IF(Imports!H40&gt;0, Imports!H40*C40, 0) + IF(Imports!G40&gt;0, Imports!G40*J40,0))/(Generation!B40+ Imports!G40+ Imports!H40)</f>
        <v>120.70457159999999</v>
      </c>
      <c r="C40" s="6">
        <f ca="1">(Carbon_Intensity!C40*Generation!C40 + IF(Imports!M40&gt;0,Imports!M40*B40, 0)  + IF(Imports!N40&gt;0, Imports!N40*D40, 0) + IF(Imports!O40&gt;0, Imports!O40*G40,0) +   IF(Imports!P40&gt;0, Imports!P40*L40, 0) + IF(Imports!Q40&gt;0, Imports!Q40*N40, 0))/(Generation!C40 + Imports!M40  + Imports!N40 +Imports!O40 +Imports!P40 + Imports!Q40)</f>
        <v>282.97539010000003</v>
      </c>
      <c r="D40" s="6">
        <f ca="1">(Carbon_Intensity!D40*Generation!D40 + IF(Imports!R40&gt;0, Imports!R40*N40, 0) + IF(Imports!S40&gt;0, Imports!S40*M40, 0) + IF(Imports!T40&gt;0, Imports!T40*C40, 0) )/(Generation!D40 + Imports!R40 +Imports!S40 + Imports!T40)</f>
        <v>199.02134810000001</v>
      </c>
      <c r="E40" s="6">
        <f>(Carbon_Intensity!E40*Generation!E40 + IF(Imports!U40&gt;0, Imports!U40*G40, 0))/(Generation!E40 + Imports!U40)</f>
        <v>139.77113508746831</v>
      </c>
      <c r="F40" s="6">
        <f ca="1">(Carbon_Intensity!F40*Generation!F40 + IF(Imports!V40&gt;0, Imports!V40*M40,0)+ IF(Imports!W40&gt;0, Imports!W40*N40,0))/(Generation!F40 + Imports!V40 + Imports!W40)</f>
        <v>185.12076440000001</v>
      </c>
      <c r="G40" s="6">
        <f>(Carbon_Intensity!G40*Generation!G40+ IF(Imports!X40&gt;0, Imports!X40*H40, 0) + IF(Imports!Y40&gt;0, Imports!Y40*J40, 0) + IF(Imports!Z40&gt;0, Imports!Z40*E40, 0) + IF(Imports!AA40&gt;0, Imports!AA40*O40, 0)+ IF(Imports!AB40&gt;0, Imports!AB40*C40, 0))/(Generation!G40 + Imports!X40 +Imports!Y40 + Imports!Z40 + Imports!AA40 + Imports!AB40)</f>
        <v>31.049341682094099</v>
      </c>
      <c r="H40" s="6">
        <f ca="1">(Carbon_Intensity!H40*Generation!H40 + IF(Imports!B40&gt;0, Imports!B40*G40, 0) + IF(Imports!C40&gt;0, Imports!C40*L40, 0) + IF(Imports!D40&gt;0, Imports!D40*O40, 0) + IF(Imports!E40&gt;0, Imports!E40*I40, 0)+ IF(Imports!F40&gt;0, Imports!F40*K40, 0))/(Generation!H40 + Imports!B40+ Imports!C40+ Imports!D40+ Imports!E40+ Imports!F40)</f>
        <v>239.37992560000001</v>
      </c>
      <c r="I40" s="6">
        <f>(Carbon_Intensity!I40*Generation!I40 + IF(Imports!AC40&gt;0, Imports!AC40*H40, 0) + IF(Imports!AD40&gt;0, Imports!AD40*K40, 0))/(Generation!I40 + Imports!AC40 +Imports!AD40)</f>
        <v>325.24708907419603</v>
      </c>
      <c r="J40" s="6">
        <f ca="1">(Carbon_Intensity!J40*Generation!J40 + IF(Imports!AE40&gt;0, Imports!AE40*B40, 0) + IF(Imports!AF40&gt;0, Imports!AF40*G40, 0))/(Generation!J40 + Imports!AE40 +Imports!AF40)</f>
        <v>325.72013570000001</v>
      </c>
      <c r="K40" s="6">
        <f ca="1">(Carbon_Intensity!K40*Generation!K40 + IF(Imports!AG40&gt;0, Imports!AG40*H40, 0) + IF(Imports!AH40&gt;0, Imports!AH40*I40, 0))/(Generation!K40 + Imports!AG40 +Imports!AH40)</f>
        <v>215.45547310000001</v>
      </c>
      <c r="L40" s="6">
        <f ca="1">(Carbon_Intensity!L40*Generation!L40+ IF(Imports!AI40&gt;0, Imports!AI40*H40, 0) + IF(Imports!AJ40&gt;0, Imports!AJ40*O40, 0) +  IF(Imports!AK40&gt;0, Imports!AK40*C40, 0) + IF(Imports!AL40&gt;0, Imports!AL40*D40, 0) + IF(Imports!AM40&gt;0, Imports!AM40*M40, 0))/(Generation!L40 + Imports!AI40+Imports!AJ40+Imports!AK40+Imports!AL40+Imports!AM40)</f>
        <v>440.99514240000002</v>
      </c>
      <c r="M40" s="6">
        <f ca="1">(Carbon_Intensity!M40*Generation!M40 + IF(Imports!AN40&gt;0, Imports!AN40*D40, 0) + IF(Imports!AO40&gt;0, Imports!AO40*L40, 0) +  IF(Imports!AP40&gt;0, Imports!AP40*N40, 0))/(Generation!M40 + Imports!AN40 +Imports!AO40 +Imports!AP40)</f>
        <v>25.22015296</v>
      </c>
      <c r="N40" s="6">
        <f ca="1">(Carbon_Intensity!N40*Generation!N40 +  IF(Imports!AQ40&gt;0, Imports!AQ40*D40, 0) + IF(Imports!AR40&gt;0, Imports!AR40*M40, 0) +  IF(Imports!AS40&gt;0, Imports!AS40*F40, 0) +  IF(Imports!AT40&gt;0, Imports!AT40*C40, 0)   )/(Generation!N40+ Imports!AR40+Imports!AS40+Imports!AT40 + Imports!AQ40)</f>
        <v>48.863961660000001</v>
      </c>
      <c r="O40" s="6">
        <f ca="1">(Carbon_Intensity!O40*Generation!O40 +  IF(Imports!I40&gt;0, Imports!I40*G40, 0) + IF(Imports!J40&gt;0, Imports!J40*H40, 0)+ IF(Imports!K40&gt;0, Imports!K40*L40, 0)+   IF(Imports!L40&gt;0, Imports!L40*C40, 0))/(Generation!O40 + Imports!J40 +Imports!K40+Imports!L40 +Imports!I40)</f>
        <v>165.23998660000001</v>
      </c>
    </row>
    <row r="41" spans="1:15" ht="15.75" customHeight="1">
      <c r="A41" s="2">
        <v>43556</v>
      </c>
      <c r="B41" s="6">
        <f>(Generation!B41*Carbon_Intensity!B41 + IF(Imports!H41&gt;0, Imports!H41*C41, 0) + IF(Imports!G41&gt;0, Imports!G41*J41,0))/(Generation!B41+ Imports!G41+ Imports!H41)</f>
        <v>92.013238191860694</v>
      </c>
      <c r="C41" s="6">
        <f>(Carbon_Intensity!C41*Generation!C41 + IF(Imports!M41&gt;0,Imports!M41*B41, 0)  + IF(Imports!N41&gt;0, Imports!N41*D41, 0) + IF(Imports!O41&gt;0, Imports!O41*G41,0) +   IF(Imports!P41&gt;0, Imports!P41*L41, 0) + IF(Imports!Q41&gt;0, Imports!Q41*N41, 0))/(Generation!C41 + Imports!M41  + Imports!N41 +Imports!O41 +Imports!P41 + Imports!Q41)</f>
        <v>342.81318368088262</v>
      </c>
      <c r="D41" s="6">
        <f>(Carbon_Intensity!D41*Generation!D41 + IF(Imports!R41&gt;0, Imports!R41*N41, 0) + IF(Imports!S41&gt;0, Imports!S41*M41, 0) + IF(Imports!T41&gt;0, Imports!T41*C41, 0) )/(Generation!D41 + Imports!R41 +Imports!S41 + Imports!T41)</f>
        <v>215.00089354806204</v>
      </c>
      <c r="E41" s="6">
        <f>(Carbon_Intensity!E41*Generation!E41 + IF(Imports!U41&gt;0, Imports!U41*G41, 0))/(Generation!E41 + Imports!U41)</f>
        <v>155.98380545020291</v>
      </c>
      <c r="F41" s="6">
        <f>(Carbon_Intensity!F41*Generation!F41 + IF(Imports!V41&gt;0, Imports!V41*M41,0)+ IF(Imports!W41&gt;0, Imports!W41*N41,0))/(Generation!F41 + Imports!V41 + Imports!W41)</f>
        <v>147.96555557024814</v>
      </c>
      <c r="G41" s="6">
        <f>(Carbon_Intensity!G41*Generation!G41+ IF(Imports!X41&gt;0, Imports!X41*H41, 0) + IF(Imports!Y41&gt;0, Imports!Y41*J41, 0) + IF(Imports!Z41&gt;0, Imports!Z41*E41, 0) + IF(Imports!AA41&gt;0, Imports!AA41*O41, 0)+ IF(Imports!AB41&gt;0, Imports!AB41*C41, 0))/(Generation!G41 + Imports!X41 +Imports!Y41 + Imports!Z41 + Imports!AA41 + Imports!AB41)</f>
        <v>24.843957305754699</v>
      </c>
      <c r="H41" s="6">
        <f>(Carbon_Intensity!H41*Generation!H41 + IF(Imports!B41&gt;0, Imports!B41*G41, 0) + IF(Imports!C41&gt;0, Imports!C41*L41, 0) + IF(Imports!D41&gt;0, Imports!D41*O41, 0) + IF(Imports!E41&gt;0, Imports!E41*I41, 0)+ IF(Imports!F41&gt;0, Imports!F41*K41, 0))/(Generation!H41 + Imports!B41+ Imports!C41+ Imports!D41+ Imports!E41+ Imports!F41)</f>
        <v>248.87057630343185</v>
      </c>
      <c r="I41" s="6">
        <f>(Carbon_Intensity!I41*Generation!I41 + IF(Imports!AC41&gt;0, Imports!AC41*H41, 0) + IF(Imports!AD41&gt;0, Imports!AD41*K41, 0))/(Generation!I41 + Imports!AC41 +Imports!AD41)</f>
        <v>348.01788542860601</v>
      </c>
      <c r="J41" s="6">
        <f>(Carbon_Intensity!J41*Generation!J41 + IF(Imports!AE41&gt;0, Imports!AE41*B41, 0) + IF(Imports!AF41&gt;0, Imports!AF41*G41, 0))/(Generation!J41 + Imports!AE41 +Imports!AF41)</f>
        <v>326.16856485887109</v>
      </c>
      <c r="K41" s="6">
        <f>(Carbon_Intensity!K41*Generation!K41 + IF(Imports!AG41&gt;0, Imports!AG41*H41, 0) + IF(Imports!AH41&gt;0, Imports!AH41*I41, 0))/(Generation!K41 + Imports!AG41 +Imports!AH41)</f>
        <v>231.84419580452624</v>
      </c>
      <c r="L41" s="6">
        <f>(Carbon_Intensity!L41*Generation!L41+ IF(Imports!AI41&gt;0, Imports!AI41*H41, 0) + IF(Imports!AJ41&gt;0, Imports!AJ41*O41, 0) +  IF(Imports!AK41&gt;0, Imports!AK41*C41, 0) + IF(Imports!AL41&gt;0, Imports!AL41*D41, 0) + IF(Imports!AM41&gt;0, Imports!AM41*M41, 0))/(Generation!L41 + Imports!AI41+Imports!AJ41+Imports!AK41+Imports!AL41+Imports!AM41)</f>
        <v>442.17208834234333</v>
      </c>
      <c r="M41" s="6">
        <f>(Carbon_Intensity!M41*Generation!M41 + IF(Imports!AN41&gt;0, Imports!AN41*D41, 0) + IF(Imports!AO41&gt;0, Imports!AO41*L41, 0) +  IF(Imports!AP41&gt;0, Imports!AP41*N41, 0))/(Generation!M41 + Imports!AN41 +Imports!AO41 +Imports!AP41)</f>
        <v>15.444396339743097</v>
      </c>
      <c r="N41" s="6">
        <f>(Carbon_Intensity!N41*Generation!N41 +  IF(Imports!AQ41&gt;0, Imports!AQ41*D41, 0) + IF(Imports!AR41&gt;0, Imports!AR41*M41, 0) +  IF(Imports!AS41&gt;0, Imports!AS41*F41, 0) +  IF(Imports!AT41&gt;0, Imports!AT41*C41, 0)   )/(Generation!N41+ Imports!AR41+Imports!AS41+Imports!AT41 + Imports!AQ41)</f>
        <v>40.684014349722297</v>
      </c>
      <c r="O41" s="6">
        <f>(Carbon_Intensity!O41*Generation!O41 +  IF(Imports!I41&gt;0, Imports!I41*G41, 0) + IF(Imports!J41&gt;0, Imports!J41*H41, 0)+ IF(Imports!K41&gt;0, Imports!K41*L41, 0)+   IF(Imports!L41&gt;0, Imports!L41*C41, 0))/(Generation!O41 + Imports!J41 +Imports!K41+Imports!L41 +Imports!I41)</f>
        <v>141.50111453618396</v>
      </c>
    </row>
    <row r="42" spans="1:15" ht="15.75" customHeight="1">
      <c r="A42" s="2">
        <v>43586</v>
      </c>
      <c r="B42" s="6">
        <f>(Generation!B42*Carbon_Intensity!B42 + IF(Imports!H42&gt;0, Imports!H42*C42, 0) + IF(Imports!G42&gt;0, Imports!G42*J42,0))/(Generation!B42+ Imports!G42+ Imports!H42)</f>
        <v>42.605905062656774</v>
      </c>
      <c r="C42" s="6">
        <f>(Carbon_Intensity!C42*Generation!C42 + IF(Imports!M42&gt;0,Imports!M42*B42, 0)  + IF(Imports!N42&gt;0, Imports!N42*D42, 0) + IF(Imports!O42&gt;0, Imports!O42*G42,0) +   IF(Imports!P42&gt;0, Imports!P42*L42, 0) + IF(Imports!Q42&gt;0, Imports!Q42*N42, 0))/(Generation!C42 + Imports!M42  + Imports!N42 +Imports!O42 +Imports!P42 + Imports!Q42)</f>
        <v>340.40148411496432</v>
      </c>
      <c r="D42" s="6">
        <f>(Carbon_Intensity!D42*Generation!D42 + IF(Imports!R42&gt;0, Imports!R42*N42, 0) + IF(Imports!S42&gt;0, Imports!S42*M42, 0) + IF(Imports!T42&gt;0, Imports!T42*C42, 0) )/(Generation!D42 + Imports!R42 +Imports!S42 + Imports!T42)</f>
        <v>121.35796296187088</v>
      </c>
      <c r="E42" s="6">
        <f>(Carbon_Intensity!E42*Generation!E42 + IF(Imports!U42&gt;0, Imports!U42*G42, 0))/(Generation!E42 + Imports!U42)</f>
        <v>161.80810559722855</v>
      </c>
      <c r="F42" s="6">
        <f>(Carbon_Intensity!F42*Generation!F42 + IF(Imports!V42&gt;0, Imports!V42*M42,0)+ IF(Imports!W42&gt;0, Imports!W42*N42,0))/(Generation!F42 + Imports!V42 + Imports!W42)</f>
        <v>116.65909493724732</v>
      </c>
      <c r="G42" s="6">
        <f>(Carbon_Intensity!G42*Generation!G42+ IF(Imports!X42&gt;0, Imports!X42*H42, 0) + IF(Imports!Y42&gt;0, Imports!Y42*J42, 0) + IF(Imports!Z42&gt;0, Imports!Z42*E42, 0) + IF(Imports!AA42&gt;0, Imports!AA42*O42, 0)+ IF(Imports!AB42&gt;0, Imports!AB42*C42, 0))/(Generation!G42 + Imports!X42 +Imports!Y42 + Imports!Z42 + Imports!AA42 + Imports!AB42)</f>
        <v>22.239405373071701</v>
      </c>
      <c r="H42" s="6">
        <f>(Carbon_Intensity!H42*Generation!H42 + IF(Imports!B42&gt;0, Imports!B42*G42, 0) + IF(Imports!C42&gt;0, Imports!C42*L42, 0) + IF(Imports!D42&gt;0, Imports!D42*O42, 0) + IF(Imports!E42&gt;0, Imports!E42*I42, 0)+ IF(Imports!F42&gt;0, Imports!F42*K42, 0))/(Generation!H42 + Imports!B42+ Imports!C42+ Imports!D42+ Imports!E42+ Imports!F42)</f>
        <v>255.71573113932283</v>
      </c>
      <c r="I42" s="6">
        <f>(Carbon_Intensity!I42*Generation!I42 + IF(Imports!AC42&gt;0, Imports!AC42*H42, 0) + IF(Imports!AD42&gt;0, Imports!AD42*K42, 0))/(Generation!I42 + Imports!AC42 +Imports!AD42)</f>
        <v>396.320720798585</v>
      </c>
      <c r="J42" s="6">
        <f>(Carbon_Intensity!J42*Generation!J42 + IF(Imports!AE42&gt;0, Imports!AE42*B42, 0) + IF(Imports!AF42&gt;0, Imports!AF42*G42, 0))/(Generation!J42 + Imports!AE42 +Imports!AF42)</f>
        <v>281.53558390854499</v>
      </c>
      <c r="K42" s="6">
        <f>(Carbon_Intensity!K42*Generation!K42 + IF(Imports!AG42&gt;0, Imports!AG42*H42, 0) + IF(Imports!AH42&gt;0, Imports!AH42*I42, 0))/(Generation!K42 + Imports!AG42 +Imports!AH42)</f>
        <v>293.40114078580098</v>
      </c>
      <c r="L42" s="6">
        <f>(Carbon_Intensity!L42*Generation!L42+ IF(Imports!AI42&gt;0, Imports!AI42*H42, 0) + IF(Imports!AJ42&gt;0, Imports!AJ42*O42, 0) +  IF(Imports!AK42&gt;0, Imports!AK42*C42, 0) + IF(Imports!AL42&gt;0, Imports!AL42*D42, 0) + IF(Imports!AM42&gt;0, Imports!AM42*M42, 0))/(Generation!L42 + Imports!AI42+Imports!AJ42+Imports!AK42+Imports!AL42+Imports!AM42)</f>
        <v>429.67937369536014</v>
      </c>
      <c r="M42" s="6">
        <f>(Carbon_Intensity!M42*Generation!M42 + IF(Imports!AN42&gt;0, Imports!AN42*D42, 0) + IF(Imports!AO42&gt;0, Imports!AO42*L42, 0) +  IF(Imports!AP42&gt;0, Imports!AP42*N42, 0))/(Generation!M42 + Imports!AN42 +Imports!AO42 +Imports!AP42)</f>
        <v>13.351731798330198</v>
      </c>
      <c r="N42" s="6">
        <f>(Carbon_Intensity!N42*Generation!N42 +  IF(Imports!AQ42&gt;0, Imports!AQ42*D42, 0) + IF(Imports!AR42&gt;0, Imports!AR42*M42, 0) +  IF(Imports!AS42&gt;0, Imports!AS42*F42, 0) +  IF(Imports!AT42&gt;0, Imports!AT42*C42, 0)   )/(Generation!N42+ Imports!AR42+Imports!AS42+Imports!AT42 + Imports!AQ42)</f>
        <v>28.430345997547899</v>
      </c>
      <c r="O42" s="6">
        <f>(Carbon_Intensity!O42*Generation!O42 +  IF(Imports!I42&gt;0, Imports!I42*G42, 0) + IF(Imports!J42&gt;0, Imports!J42*H42, 0)+ IF(Imports!K42&gt;0, Imports!K42*L42, 0)+   IF(Imports!L42&gt;0, Imports!L42*C42, 0))/(Generation!O42 + Imports!J42 +Imports!K42+Imports!L42 +Imports!I42)</f>
        <v>125.37575387444181</v>
      </c>
    </row>
    <row r="43" spans="1:15" ht="15.75" customHeight="1">
      <c r="A43" s="2">
        <v>43617</v>
      </c>
      <c r="B43" s="6">
        <f>(Generation!B43*Carbon_Intensity!B43 + IF(Imports!H43&gt;0, Imports!H43*C43, 0) + IF(Imports!G43&gt;0, Imports!G43*J43,0))/(Generation!B43+ Imports!G43+ Imports!H43)</f>
        <v>48.790302086981029</v>
      </c>
      <c r="C43" s="6">
        <f>(Carbon_Intensity!C43*Generation!C43 + IF(Imports!M43&gt;0,Imports!M43*B43, 0)  + IF(Imports!N43&gt;0, Imports!N43*D43, 0) + IF(Imports!O43&gt;0, Imports!O43*G43,0) +   IF(Imports!P43&gt;0, Imports!P43*L43, 0) + IF(Imports!Q43&gt;0, Imports!Q43*N43, 0))/(Generation!C43 + Imports!M43  + Imports!N43 +Imports!O43 +Imports!P43 + Imports!Q43)</f>
        <v>298.2820323268848</v>
      </c>
      <c r="D43" s="6">
        <f>(Carbon_Intensity!D43*Generation!D43 + IF(Imports!R43&gt;0, Imports!R43*N43, 0) + IF(Imports!S43&gt;0, Imports!S43*M43, 0) + IF(Imports!T43&gt;0, Imports!T43*C43, 0) )/(Generation!D43 + Imports!R43 +Imports!S43 + Imports!T43)</f>
        <v>57.438865565820485</v>
      </c>
      <c r="E43" s="6">
        <f>(Carbon_Intensity!E43*Generation!E43 + IF(Imports!U43&gt;0, Imports!U43*G43, 0))/(Generation!E43 + Imports!U43)</f>
        <v>189.33144785096133</v>
      </c>
      <c r="F43" s="6">
        <f>(Carbon_Intensity!F43*Generation!F43 + IF(Imports!V43&gt;0, Imports!V43*M43,0)+ IF(Imports!W43&gt;0, Imports!W43*N43,0))/(Generation!F43 + Imports!V43 + Imports!W43)</f>
        <v>71.663589716891622</v>
      </c>
      <c r="G43" s="6">
        <f>(Carbon_Intensity!G43*Generation!G43+ IF(Imports!X43&gt;0, Imports!X43*H43, 0) + IF(Imports!Y43&gt;0, Imports!Y43*J43, 0) + IF(Imports!Z43&gt;0, Imports!Z43*E43, 0) + IF(Imports!AA43&gt;0, Imports!AA43*O43, 0)+ IF(Imports!AB43&gt;0, Imports!AB43*C43, 0))/(Generation!G43 + Imports!X43 +Imports!Y43 + Imports!Z43 + Imports!AA43 + Imports!AB43)</f>
        <v>21.905254227567202</v>
      </c>
      <c r="H43" s="6">
        <f>(Carbon_Intensity!H43*Generation!H43 + IF(Imports!B43&gt;0, Imports!B43*G43, 0) + IF(Imports!C43&gt;0, Imports!C43*L43, 0) + IF(Imports!D43&gt;0, Imports!D43*O43, 0) + IF(Imports!E43&gt;0, Imports!E43*I43, 0)+ IF(Imports!F43&gt;0, Imports!F43*K43, 0))/(Generation!H43 + Imports!B43+ Imports!C43+ Imports!D43+ Imports!E43+ Imports!F43)</f>
        <v>256.67028135671694</v>
      </c>
      <c r="I43" s="6">
        <f>(Carbon_Intensity!I43*Generation!I43 + IF(Imports!AC43&gt;0, Imports!AC43*H43, 0) + IF(Imports!AD43&gt;0, Imports!AD43*K43, 0))/(Generation!I43 + Imports!AC43 +Imports!AD43)</f>
        <v>392.83505211734001</v>
      </c>
      <c r="J43" s="6">
        <f>(Carbon_Intensity!J43*Generation!J43 + IF(Imports!AE43&gt;0, Imports!AE43*B43, 0) + IF(Imports!AF43&gt;0, Imports!AF43*G43, 0))/(Generation!J43 + Imports!AE43 +Imports!AF43)</f>
        <v>279.23340382320498</v>
      </c>
      <c r="K43" s="6">
        <f>(Carbon_Intensity!K43*Generation!K43 + IF(Imports!AG43&gt;0, Imports!AG43*H43, 0) + IF(Imports!AH43&gt;0, Imports!AH43*I43, 0))/(Generation!K43 + Imports!AG43 +Imports!AH43)</f>
        <v>285.08395942517001</v>
      </c>
      <c r="L43" s="6">
        <f>(Carbon_Intensity!L43*Generation!L43+ IF(Imports!AI43&gt;0, Imports!AI43*H43, 0) + IF(Imports!AJ43&gt;0, Imports!AJ43*O43, 0) +  IF(Imports!AK43&gt;0, Imports!AK43*C43, 0) + IF(Imports!AL43&gt;0, Imports!AL43*D43, 0) + IF(Imports!AM43&gt;0, Imports!AM43*M43, 0))/(Generation!L43 + Imports!AI43+Imports!AJ43+Imports!AK43+Imports!AL43+Imports!AM43)</f>
        <v>386.53024112999526</v>
      </c>
      <c r="M43" s="6">
        <f>(Carbon_Intensity!M43*Generation!M43 + IF(Imports!AN43&gt;0, Imports!AN43*D43, 0) + IF(Imports!AO43&gt;0, Imports!AO43*L43, 0) +  IF(Imports!AP43&gt;0, Imports!AP43*N43, 0))/(Generation!M43 + Imports!AN43 +Imports!AO43 +Imports!AP43)</f>
        <v>13.120083865270587</v>
      </c>
      <c r="N43" s="6">
        <f>(Carbon_Intensity!N43*Generation!N43 +  IF(Imports!AQ43&gt;0, Imports!AQ43*D43, 0) + IF(Imports!AR43&gt;0, Imports!AR43*M43, 0) +  IF(Imports!AS43&gt;0, Imports!AS43*F43, 0) +  IF(Imports!AT43&gt;0, Imports!AT43*C43, 0)   )/(Generation!N43+ Imports!AR43+Imports!AS43+Imports!AT43 + Imports!AQ43)</f>
        <v>17.7577291278049</v>
      </c>
      <c r="O43" s="6">
        <f>(Carbon_Intensity!O43*Generation!O43 +  IF(Imports!I43&gt;0, Imports!I43*G43, 0) + IF(Imports!J43&gt;0, Imports!J43*H43, 0)+ IF(Imports!K43&gt;0, Imports!K43*L43, 0)+   IF(Imports!L43&gt;0, Imports!L43*C43, 0))/(Generation!O43 + Imports!J43 +Imports!K43+Imports!L43 +Imports!I43)</f>
        <v>136.50418384917702</v>
      </c>
    </row>
    <row r="44" spans="1:15" ht="15.75" customHeight="1">
      <c r="A44" s="2">
        <v>43647</v>
      </c>
      <c r="B44" s="6">
        <f>(Generation!B44*Carbon_Intensity!B44 + IF(Imports!H44&gt;0, Imports!H44*C44, 0) + IF(Imports!G44&gt;0, Imports!G44*J44,0))/(Generation!B44+ Imports!G44+ Imports!H44)</f>
        <v>100.29739165992699</v>
      </c>
      <c r="C44" s="6">
        <f>(Carbon_Intensity!C44*Generation!C44 + IF(Imports!M44&gt;0,Imports!M44*B44, 0)  + IF(Imports!N44&gt;0, Imports!N44*D44, 0) + IF(Imports!O44&gt;0, Imports!O44*G44,0) +   IF(Imports!P44&gt;0, Imports!P44*L44, 0) + IF(Imports!Q44&gt;0, Imports!Q44*N44, 0))/(Generation!C44 + Imports!M44  + Imports!N44 +Imports!O44 +Imports!P44 + Imports!Q44)</f>
        <v>338.05655066904029</v>
      </c>
      <c r="D44" s="6">
        <f>(Carbon_Intensity!D44*Generation!D44 + IF(Imports!R44&gt;0, Imports!R44*N44, 0) + IF(Imports!S44&gt;0, Imports!S44*M44, 0) + IF(Imports!T44&gt;0, Imports!T44*C44, 0) )/(Generation!D44 + Imports!R44 +Imports!S44 + Imports!T44)</f>
        <v>67.308477808110254</v>
      </c>
      <c r="E44" s="6">
        <f>(Carbon_Intensity!E44*Generation!E44 + IF(Imports!U44&gt;0, Imports!U44*G44, 0))/(Generation!E44 + Imports!U44)</f>
        <v>215.08161711763839</v>
      </c>
      <c r="F44" s="6">
        <f>(Carbon_Intensity!F44*Generation!F44 + IF(Imports!V44&gt;0, Imports!V44*M44,0)+ IF(Imports!W44&gt;0, Imports!W44*N44,0))/(Generation!F44 + Imports!V44 + Imports!W44)</f>
        <v>72.910192097484057</v>
      </c>
      <c r="G44" s="6">
        <f>(Carbon_Intensity!G44*Generation!G44+ IF(Imports!X44&gt;0, Imports!X44*H44, 0) + IF(Imports!Y44&gt;0, Imports!Y44*J44, 0) + IF(Imports!Z44&gt;0, Imports!Z44*E44, 0) + IF(Imports!AA44&gt;0, Imports!AA44*O44, 0)+ IF(Imports!AB44&gt;0, Imports!AB44*C44, 0))/(Generation!G44 + Imports!X44 +Imports!Y44 + Imports!Z44 + Imports!AA44 + Imports!AB44)</f>
        <v>34.6976347367508</v>
      </c>
      <c r="H44" s="6">
        <f>(Carbon_Intensity!H44*Generation!H44 + IF(Imports!B44&gt;0, Imports!B44*G44, 0) + IF(Imports!C44&gt;0, Imports!C44*L44, 0) + IF(Imports!D44&gt;0, Imports!D44*O44, 0) + IF(Imports!E44&gt;0, Imports!E44*I44, 0)+ IF(Imports!F44&gt;0, Imports!F44*K44, 0))/(Generation!H44 + Imports!B44+ Imports!C44+ Imports!D44+ Imports!E44+ Imports!F44)</f>
        <v>257.0539575662383</v>
      </c>
      <c r="I44" s="6">
        <f>(Carbon_Intensity!I44*Generation!I44 + IF(Imports!AC44&gt;0, Imports!AC44*H44, 0) + IF(Imports!AD44&gt;0, Imports!AD44*K44, 0))/(Generation!I44 + Imports!AC44 +Imports!AD44)</f>
        <v>369.51053879474898</v>
      </c>
      <c r="J44" s="6">
        <f>(Carbon_Intensity!J44*Generation!J44 + IF(Imports!AE44&gt;0, Imports!AE44*B44, 0) + IF(Imports!AF44&gt;0, Imports!AF44*G44, 0))/(Generation!J44 + Imports!AE44 +Imports!AF44)</f>
        <v>305.63740213061322</v>
      </c>
      <c r="K44" s="6">
        <f>(Carbon_Intensity!K44*Generation!K44 + IF(Imports!AG44&gt;0, Imports!AG44*H44, 0) + IF(Imports!AH44&gt;0, Imports!AH44*I44, 0))/(Generation!K44 + Imports!AG44 +Imports!AH44)</f>
        <v>229.05578674661484</v>
      </c>
      <c r="L44" s="6">
        <f>(Carbon_Intensity!L44*Generation!L44+ IF(Imports!AI44&gt;0, Imports!AI44*H44, 0) + IF(Imports!AJ44&gt;0, Imports!AJ44*O44, 0) +  IF(Imports!AK44&gt;0, Imports!AK44*C44, 0) + IF(Imports!AL44&gt;0, Imports!AL44*D44, 0) + IF(Imports!AM44&gt;0, Imports!AM44*M44, 0))/(Generation!L44 + Imports!AI44+Imports!AJ44+Imports!AK44+Imports!AL44+Imports!AM44)</f>
        <v>399.955301734351</v>
      </c>
      <c r="M44" s="6">
        <f>(Carbon_Intensity!M44*Generation!M44 + IF(Imports!AN44&gt;0, Imports!AN44*D44, 0) + IF(Imports!AO44&gt;0, Imports!AO44*L44, 0) +  IF(Imports!AP44&gt;0, Imports!AP44*N44, 0))/(Generation!M44 + Imports!AN44 +Imports!AO44 +Imports!AP44)</f>
        <v>11.697522025100699</v>
      </c>
      <c r="N44" s="6">
        <f>(Carbon_Intensity!N44*Generation!N44 +  IF(Imports!AQ44&gt;0, Imports!AQ44*D44, 0) + IF(Imports!AR44&gt;0, Imports!AR44*M44, 0) +  IF(Imports!AS44&gt;0, Imports!AS44*F44, 0) +  IF(Imports!AT44&gt;0, Imports!AT44*C44, 0)   )/(Generation!N44+ Imports!AR44+Imports!AS44+Imports!AT44 + Imports!AQ44)</f>
        <v>18.504509114940095</v>
      </c>
      <c r="O44" s="6">
        <f>(Carbon_Intensity!O44*Generation!O44 +  IF(Imports!I44&gt;0, Imports!I44*G44, 0) + IF(Imports!J44&gt;0, Imports!J44*H44, 0)+ IF(Imports!K44&gt;0, Imports!K44*L44, 0)+   IF(Imports!L44&gt;0, Imports!L44*C44, 0))/(Generation!O44 + Imports!J44 +Imports!K44+Imports!L44 +Imports!I44)</f>
        <v>148.5563655128139</v>
      </c>
    </row>
    <row r="45" spans="1:15" ht="15.75" customHeight="1">
      <c r="A45" s="2">
        <v>43678</v>
      </c>
      <c r="B45" s="6">
        <f>(Generation!B45*Carbon_Intensity!B45 + IF(Imports!H45&gt;0, Imports!H45*C45, 0) + IF(Imports!G45&gt;0, Imports!G45*J45,0))/(Generation!B45+ Imports!G45+ Imports!H45)</f>
        <v>101.4966930004544</v>
      </c>
      <c r="C45" s="6">
        <f>(Carbon_Intensity!C45*Generation!C45 + IF(Imports!M45&gt;0,Imports!M45*B45, 0)  + IF(Imports!N45&gt;0, Imports!N45*D45, 0) + IF(Imports!O45&gt;0, Imports!O45*G45,0) +   IF(Imports!P45&gt;0, Imports!P45*L45, 0) + IF(Imports!Q45&gt;0, Imports!Q45*N45, 0))/(Generation!C45 + Imports!M45  + Imports!N45 +Imports!O45 +Imports!P45 + Imports!Q45)</f>
        <v>336.25627025932909</v>
      </c>
      <c r="D45" s="6">
        <f>(Carbon_Intensity!D45*Generation!D45 + IF(Imports!R45&gt;0, Imports!R45*N45, 0) + IF(Imports!S45&gt;0, Imports!S45*M45, 0) + IF(Imports!T45&gt;0, Imports!T45*C45, 0) )/(Generation!D45 + Imports!R45 +Imports!S45 + Imports!T45)</f>
        <v>155.82465570750193</v>
      </c>
      <c r="E45" s="6">
        <f>(Carbon_Intensity!E45*Generation!E45 + IF(Imports!U45&gt;0, Imports!U45*G45, 0))/(Generation!E45 + Imports!U45)</f>
        <v>210.10016555849211</v>
      </c>
      <c r="F45" s="6">
        <f>(Carbon_Intensity!F45*Generation!F45 + IF(Imports!V45&gt;0, Imports!V45*M45,0)+ IF(Imports!W45&gt;0, Imports!W45*N45,0))/(Generation!F45 + Imports!V45 + Imports!W45)</f>
        <v>77.638533903229614</v>
      </c>
      <c r="G45" s="6">
        <f>(Carbon_Intensity!G45*Generation!G45+ IF(Imports!X45&gt;0, Imports!X45*H45, 0) + IF(Imports!Y45&gt;0, Imports!Y45*J45, 0) + IF(Imports!Z45&gt;0, Imports!Z45*E45, 0) + IF(Imports!AA45&gt;0, Imports!AA45*O45, 0)+ IF(Imports!AB45&gt;0, Imports!AB45*C45, 0))/(Generation!G45 + Imports!X45 +Imports!Y45 + Imports!Z45 + Imports!AA45 + Imports!AB45)</f>
        <v>27.900379221119501</v>
      </c>
      <c r="H45" s="6">
        <f>(Carbon_Intensity!H45*Generation!H45 + IF(Imports!B45&gt;0, Imports!B45*G45, 0) + IF(Imports!C45&gt;0, Imports!C45*L45, 0) + IF(Imports!D45&gt;0, Imports!D45*O45, 0) + IF(Imports!E45&gt;0, Imports!E45*I45, 0)+ IF(Imports!F45&gt;0, Imports!F45*K45, 0))/(Generation!H45 + Imports!B45+ Imports!C45+ Imports!D45+ Imports!E45+ Imports!F45)</f>
        <v>219.20089929841191</v>
      </c>
      <c r="I45" s="6">
        <f>(Carbon_Intensity!I45*Generation!I45 + IF(Imports!AC45&gt;0, Imports!AC45*H45, 0) + IF(Imports!AD45&gt;0, Imports!AD45*K45, 0))/(Generation!I45 + Imports!AC45 +Imports!AD45)</f>
        <v>321.84552724886765</v>
      </c>
      <c r="J45" s="6">
        <f>(Carbon_Intensity!J45*Generation!J45 + IF(Imports!AE45&gt;0, Imports!AE45*B45, 0) + IF(Imports!AF45&gt;0, Imports!AF45*G45, 0))/(Generation!J45 + Imports!AE45 +Imports!AF45)</f>
        <v>311.25544009125213</v>
      </c>
      <c r="K45" s="6">
        <f>(Carbon_Intensity!K45*Generation!K45 + IF(Imports!AG45&gt;0, Imports!AG45*H45, 0) + IF(Imports!AH45&gt;0, Imports!AH45*I45, 0))/(Generation!K45 + Imports!AG45 +Imports!AH45)</f>
        <v>175.85339411152395</v>
      </c>
      <c r="L45" s="6">
        <f>(Carbon_Intensity!L45*Generation!L45+ IF(Imports!AI45&gt;0, Imports!AI45*H45, 0) + IF(Imports!AJ45&gt;0, Imports!AJ45*O45, 0) +  IF(Imports!AK45&gt;0, Imports!AK45*C45, 0) + IF(Imports!AL45&gt;0, Imports!AL45*D45, 0) + IF(Imports!AM45&gt;0, Imports!AM45*M45, 0))/(Generation!L45 + Imports!AI45+Imports!AJ45+Imports!AK45+Imports!AL45+Imports!AM45)</f>
        <v>360.37337153908555</v>
      </c>
      <c r="M45" s="6">
        <f>(Carbon_Intensity!M45*Generation!M45 + IF(Imports!AN45&gt;0, Imports!AN45*D45, 0) + IF(Imports!AO45&gt;0, Imports!AO45*L45, 0) +  IF(Imports!AP45&gt;0, Imports!AP45*N45, 0))/(Generation!M45 + Imports!AN45 +Imports!AO45 +Imports!AP45)</f>
        <v>11.449145160633901</v>
      </c>
      <c r="N45" s="6">
        <f>(Carbon_Intensity!N45*Generation!N45 +  IF(Imports!AQ45&gt;0, Imports!AQ45*D45, 0) + IF(Imports!AR45&gt;0, Imports!AR45*M45, 0) +  IF(Imports!AS45&gt;0, Imports!AS45*F45, 0) +  IF(Imports!AT45&gt;0, Imports!AT45*C45, 0)   )/(Generation!N45+ Imports!AR45+Imports!AS45+Imports!AT45 + Imports!AQ45)</f>
        <v>19.770293479086579</v>
      </c>
      <c r="O45" s="6">
        <f>(Carbon_Intensity!O45*Generation!O45 +  IF(Imports!I45&gt;0, Imports!I45*G45, 0) + IF(Imports!J45&gt;0, Imports!J45*H45, 0)+ IF(Imports!K45&gt;0, Imports!K45*L45, 0)+   IF(Imports!L45&gt;0, Imports!L45*C45, 0))/(Generation!O45 + Imports!J45 +Imports!K45+Imports!L45 +Imports!I45)</f>
        <v>131.30810146910491</v>
      </c>
    </row>
    <row r="46" spans="1:15" ht="15.75" customHeight="1">
      <c r="A46" s="2">
        <v>43709</v>
      </c>
      <c r="B46" s="6">
        <f ca="1">(Generation!B46*Carbon_Intensity!B46 + IF(Imports!H46&gt;0, Imports!H46*C46, 0) + IF(Imports!G46&gt;0, Imports!G46*J46,0))/(Generation!B46+ Imports!G46+ Imports!H46)</f>
        <v>140.89670839999999</v>
      </c>
      <c r="C46" s="6">
        <f ca="1">(Carbon_Intensity!C46*Generation!C46 + IF(Imports!M46&gt;0,Imports!M46*B46, 0)  + IF(Imports!N46&gt;0, Imports!N46*D46, 0) + IF(Imports!O46&gt;0, Imports!O46*G46,0) +   IF(Imports!P46&gt;0, Imports!P46*L46, 0) + IF(Imports!Q46&gt;0, Imports!Q46*N46, 0))/(Generation!C46 + Imports!M46  + Imports!N46 +Imports!O46 +Imports!P46 + Imports!Q46)</f>
        <v>316.16318819999998</v>
      </c>
      <c r="D46" s="6">
        <f ca="1">(Carbon_Intensity!D46*Generation!D46 + IF(Imports!R46&gt;0, Imports!R46*N46, 0) + IF(Imports!S46&gt;0, Imports!S46*M46, 0) + IF(Imports!T46&gt;0, Imports!T46*C46, 0) )/(Generation!D46 + Imports!R46 +Imports!S46 + Imports!T46)</f>
        <v>99.300137640000003</v>
      </c>
      <c r="E46" s="6">
        <f>(Carbon_Intensity!E46*Generation!E46 + IF(Imports!U46&gt;0, Imports!U46*G46, 0))/(Generation!E46 + Imports!U46)</f>
        <v>192.24151123680861</v>
      </c>
      <c r="F46" s="6">
        <f ca="1">(Carbon_Intensity!F46*Generation!F46 + IF(Imports!V46&gt;0, Imports!V46*M46,0)+ IF(Imports!W46&gt;0, Imports!W46*N46,0))/(Generation!F46 + Imports!V46 + Imports!W46)</f>
        <v>137.22425989999999</v>
      </c>
      <c r="G46" s="6">
        <f>(Carbon_Intensity!G46*Generation!G46+ IF(Imports!X46&gt;0, Imports!X46*H46, 0) + IF(Imports!Y46&gt;0, Imports!Y46*J46, 0) + IF(Imports!Z46&gt;0, Imports!Z46*E46, 0) + IF(Imports!AA46&gt;0, Imports!AA46*O46, 0)+ IF(Imports!AB46&gt;0, Imports!AB46*C46, 0))/(Generation!G46 + Imports!X46 +Imports!Y46 + Imports!Z46 + Imports!AA46 + Imports!AB46)</f>
        <v>37.263540235854677</v>
      </c>
      <c r="H46" s="6">
        <f ca="1">(Carbon_Intensity!H46*Generation!H46 + IF(Imports!B46&gt;0, Imports!B46*G46, 0) + IF(Imports!C46&gt;0, Imports!C46*L46, 0) + IF(Imports!D46&gt;0, Imports!D46*O46, 0) + IF(Imports!E46&gt;0, Imports!E46*I46, 0)+ IF(Imports!F46&gt;0, Imports!F46*K46, 0))/(Generation!H46 + Imports!B46+ Imports!C46+ Imports!D46+ Imports!E46+ Imports!F46)</f>
        <v>214.96215169999999</v>
      </c>
      <c r="I46" s="6">
        <f ca="1">(Carbon_Intensity!I46*Generation!I46 + IF(Imports!AC46&gt;0, Imports!AC46*H46, 0) + IF(Imports!AD46&gt;0, Imports!AD46*K46, 0))/(Generation!I46 + Imports!AC46 +Imports!AD46)</f>
        <v>346.61863899999997</v>
      </c>
      <c r="J46" s="6">
        <f ca="1">(Carbon_Intensity!J46*Generation!J46 + IF(Imports!AE46&gt;0, Imports!AE46*B46, 0) + IF(Imports!AF46&gt;0, Imports!AF46*G46, 0))/(Generation!J46 + Imports!AE46 +Imports!AF46)</f>
        <v>335.45597509999999</v>
      </c>
      <c r="K46" s="6">
        <f ca="1">(Carbon_Intensity!K46*Generation!K46 + IF(Imports!AG46&gt;0, Imports!AG46*H46, 0) + IF(Imports!AH46&gt;0, Imports!AH46*I46, 0))/(Generation!K46 + Imports!AG46 +Imports!AH46)</f>
        <v>206.3138514</v>
      </c>
      <c r="L46" s="6">
        <f ca="1">(Carbon_Intensity!L46*Generation!L46+ IF(Imports!AI46&gt;0, Imports!AI46*H46, 0) + IF(Imports!AJ46&gt;0, Imports!AJ46*O46, 0) +  IF(Imports!AK46&gt;0, Imports!AK46*C46, 0) + IF(Imports!AL46&gt;0, Imports!AL46*D46, 0) + IF(Imports!AM46&gt;0, Imports!AM46*M46, 0))/(Generation!L46 + Imports!AI46+Imports!AJ46+Imports!AK46+Imports!AL46+Imports!AM46)</f>
        <v>365.78162200000003</v>
      </c>
      <c r="M46" s="6">
        <f>(Carbon_Intensity!M46*Generation!M46 + IF(Imports!AN46&gt;0, Imports!AN46*D46, 0) + IF(Imports!AO46&gt;0, Imports!AO46*L46, 0) +  IF(Imports!AP46&gt;0, Imports!AP46*N46, 0))/(Generation!M46 + Imports!AN46 +Imports!AO46 +Imports!AP46)</f>
        <v>10.3284846020542</v>
      </c>
      <c r="N46" s="6">
        <f ca="1">(Carbon_Intensity!N46*Generation!N46 +  IF(Imports!AQ46&gt;0, Imports!AQ46*D46, 0) + IF(Imports!AR46&gt;0, Imports!AR46*M46, 0) +  IF(Imports!AS46&gt;0, Imports!AS46*F46, 0) +  IF(Imports!AT46&gt;0, Imports!AT46*C46, 0)   )/(Generation!N46+ Imports!AR46+Imports!AS46+Imports!AT46 + Imports!AQ46)</f>
        <v>22.900671970000001</v>
      </c>
      <c r="O46" s="6">
        <f>(Carbon_Intensity!O46*Generation!O46 +  IF(Imports!I46&gt;0, Imports!I46*G46, 0) + IF(Imports!J46&gt;0, Imports!J46*H46, 0)+ IF(Imports!K46&gt;0, Imports!K46*L46, 0)+   IF(Imports!L46&gt;0, Imports!L46*C46, 0))/(Generation!O46 + Imports!J46 +Imports!K46+Imports!L46 +Imports!I46)</f>
        <v>144.578059347904</v>
      </c>
    </row>
    <row r="47" spans="1:15" ht="15.75" customHeight="1">
      <c r="A47" s="2">
        <v>43739</v>
      </c>
      <c r="B47" s="6">
        <f ca="1">(Generation!B47*Carbon_Intensity!B47 + IF(Imports!H47&gt;0, Imports!H47*C47, 0) + IF(Imports!G47&gt;0, Imports!G47*J47,0))/(Generation!B47+ Imports!G47+ Imports!H47)</f>
        <v>193.9538474</v>
      </c>
      <c r="C47" s="6">
        <f ca="1">(Carbon_Intensity!C47*Generation!C47 + IF(Imports!M47&gt;0,Imports!M47*B47, 0)  + IF(Imports!N47&gt;0, Imports!N47*D47, 0) + IF(Imports!O47&gt;0, Imports!O47*G47,0) +   IF(Imports!P47&gt;0, Imports!P47*L47, 0) + IF(Imports!Q47&gt;0, Imports!Q47*N47, 0))/(Generation!C47 + Imports!M47  + Imports!N47 +Imports!O47 +Imports!P47 + Imports!Q47)</f>
        <v>333.83784000000003</v>
      </c>
      <c r="D47" s="6">
        <f ca="1">(Carbon_Intensity!D47*Generation!D47 + IF(Imports!R47&gt;0, Imports!R47*N47, 0) + IF(Imports!S47&gt;0, Imports!S47*M47, 0) + IF(Imports!T47&gt;0, Imports!T47*C47, 0) )/(Generation!D47 + Imports!R47 +Imports!S47 + Imports!T47)</f>
        <v>171.93532160000001</v>
      </c>
      <c r="E47" s="6">
        <f ca="1">(Carbon_Intensity!E47*Generation!E47 + IF(Imports!U47&gt;0, Imports!U47*G47, 0))/(Generation!E47 + Imports!U47)</f>
        <v>211.58120149999999</v>
      </c>
      <c r="F47" s="6">
        <f ca="1">(Carbon_Intensity!F47*Generation!F47 + IF(Imports!V47&gt;0, Imports!V47*M47,0)+ IF(Imports!W47&gt;0, Imports!W47*N47,0))/(Generation!F47 + Imports!V47 + Imports!W47)</f>
        <v>170.8238097</v>
      </c>
      <c r="G47" s="6">
        <f ca="1">(Carbon_Intensity!G47*Generation!G47+ IF(Imports!X47&gt;0, Imports!X47*H47, 0) + IF(Imports!Y47&gt;0, Imports!Y47*J47, 0) + IF(Imports!Z47&gt;0, Imports!Z47*E47, 0) + IF(Imports!AA47&gt;0, Imports!AA47*O47, 0)+ IF(Imports!AB47&gt;0, Imports!AB47*C47, 0))/(Generation!G47 + Imports!X47 +Imports!Y47 + Imports!Z47 + Imports!AA47 + Imports!AB47)</f>
        <v>38.300090900000001</v>
      </c>
      <c r="H47" s="6">
        <f ca="1">(Carbon_Intensity!H47*Generation!H47 + IF(Imports!B47&gt;0, Imports!B47*G47, 0) + IF(Imports!C47&gt;0, Imports!C47*L47, 0) + IF(Imports!D47&gt;0, Imports!D47*O47, 0) + IF(Imports!E47&gt;0, Imports!E47*I47, 0)+ IF(Imports!F47&gt;0, Imports!F47*K47, 0))/(Generation!H47 + Imports!B47+ Imports!C47+ Imports!D47+ Imports!E47+ Imports!F47)</f>
        <v>227.47064499999999</v>
      </c>
      <c r="I47" s="6">
        <f>(Carbon_Intensity!I47*Generation!I47 + IF(Imports!AC47&gt;0, Imports!AC47*H47, 0) + IF(Imports!AD47&gt;0, Imports!AD47*K47, 0))/(Generation!I47 + Imports!AC47 +Imports!AD47)</f>
        <v>303.75681035831002</v>
      </c>
      <c r="J47" s="6">
        <f ca="1">(Carbon_Intensity!J47*Generation!J47 + IF(Imports!AE47&gt;0, Imports!AE47*B47, 0) + IF(Imports!AF47&gt;0, Imports!AF47*G47, 0))/(Generation!J47 + Imports!AE47 +Imports!AF47)</f>
        <v>351.52213440000003</v>
      </c>
      <c r="K47" s="6">
        <f ca="1">(Carbon_Intensity!K47*Generation!K47 + IF(Imports!AG47&gt;0, Imports!AG47*H47, 0) + IF(Imports!AH47&gt;0, Imports!AH47*I47, 0))/(Generation!K47 + Imports!AG47 +Imports!AH47)</f>
        <v>213.9942193</v>
      </c>
      <c r="L47" s="6">
        <f ca="1">(Carbon_Intensity!L47*Generation!L47+ IF(Imports!AI47&gt;0, Imports!AI47*H47, 0) + IF(Imports!AJ47&gt;0, Imports!AJ47*O47, 0) +  IF(Imports!AK47&gt;0, Imports!AK47*C47, 0) + IF(Imports!AL47&gt;0, Imports!AL47*D47, 0) + IF(Imports!AM47&gt;0, Imports!AM47*M47, 0))/(Generation!L47 + Imports!AI47+Imports!AJ47+Imports!AK47+Imports!AL47+Imports!AM47)</f>
        <v>461.44171440000002</v>
      </c>
      <c r="M47" s="6">
        <f ca="1">(Carbon_Intensity!M47*Generation!M47 + IF(Imports!AN47&gt;0, Imports!AN47*D47, 0) + IF(Imports!AO47&gt;0, Imports!AO47*L47, 0) +  IF(Imports!AP47&gt;0, Imports!AP47*N47, 0))/(Generation!M47 + Imports!AN47 +Imports!AO47 +Imports!AP47)</f>
        <v>10.626235489999999</v>
      </c>
      <c r="N47" s="6">
        <f ca="1">(Carbon_Intensity!N47*Generation!N47 +  IF(Imports!AQ47&gt;0, Imports!AQ47*D47, 0) + IF(Imports!AR47&gt;0, Imports!AR47*M47, 0) +  IF(Imports!AS47&gt;0, Imports!AS47*F47, 0) +  IF(Imports!AT47&gt;0, Imports!AT47*C47, 0)   )/(Generation!N47+ Imports!AR47+Imports!AS47+Imports!AT47 + Imports!AQ47)</f>
        <v>31.294377369999999</v>
      </c>
      <c r="O47" s="6">
        <f ca="1">(Carbon_Intensity!O47*Generation!O47 +  IF(Imports!I47&gt;0, Imports!I47*G47, 0) + IF(Imports!J47&gt;0, Imports!J47*H47, 0)+ IF(Imports!K47&gt;0, Imports!K47*L47, 0)+   IF(Imports!L47&gt;0, Imports!L47*C47, 0))/(Generation!O47 + Imports!J47 +Imports!K47+Imports!L47 +Imports!I47)</f>
        <v>194.67138919999999</v>
      </c>
    </row>
    <row r="48" spans="1:15" ht="15.75" customHeight="1">
      <c r="A48" s="2">
        <v>43770</v>
      </c>
      <c r="B48" s="6">
        <f ca="1">(Generation!B48*Carbon_Intensity!B48 + IF(Imports!H48&gt;0, Imports!H48*C48, 0) + IF(Imports!G48&gt;0, Imports!G48*J48,0))/(Generation!B48+ Imports!G48+ Imports!H48)</f>
        <v>165.9285442</v>
      </c>
      <c r="C48" s="6">
        <f ca="1">(Carbon_Intensity!C48*Generation!C48 + IF(Imports!M48&gt;0,Imports!M48*B48, 0)  + IF(Imports!N48&gt;0, Imports!N48*D48, 0) + IF(Imports!O48&gt;0, Imports!O48*G48,0) +   IF(Imports!P48&gt;0, Imports!P48*L48, 0) + IF(Imports!Q48&gt;0, Imports!Q48*N48, 0))/(Generation!C48 + Imports!M48  + Imports!N48 +Imports!O48 +Imports!P48 + Imports!Q48)</f>
        <v>416.49876749999999</v>
      </c>
      <c r="D48" s="6">
        <f ca="1">(Carbon_Intensity!D48*Generation!D48 + IF(Imports!R48&gt;0, Imports!R48*N48, 0) + IF(Imports!S48&gt;0, Imports!S48*M48, 0) + IF(Imports!T48&gt;0, Imports!T48*C48, 0) )/(Generation!D48 + Imports!R48 +Imports!S48 + Imports!T48)</f>
        <v>229.47090009999999</v>
      </c>
      <c r="E48" s="6">
        <f>(Carbon_Intensity!E48*Generation!E48 + IF(Imports!U48&gt;0, Imports!U48*G48, 0))/(Generation!E48 + Imports!U48)</f>
        <v>159.79384704495499</v>
      </c>
      <c r="F48" s="6">
        <f ca="1">(Carbon_Intensity!F48*Generation!F48 + IF(Imports!V48&gt;0, Imports!V48*M48,0)+ IF(Imports!W48&gt;0, Imports!W48*N48,0))/(Generation!F48 + Imports!V48 + Imports!W48)</f>
        <v>176.4744196</v>
      </c>
      <c r="G48" s="6">
        <f ca="1">(Carbon_Intensity!G48*Generation!G48+ IF(Imports!X48&gt;0, Imports!X48*H48, 0) + IF(Imports!Y48&gt;0, Imports!Y48*J48, 0) + IF(Imports!Z48&gt;0, Imports!Z48*E48, 0) + IF(Imports!AA48&gt;0, Imports!AA48*O48, 0)+ IF(Imports!AB48&gt;0, Imports!AB48*C48, 0))/(Generation!G48 + Imports!X48 +Imports!Y48 + Imports!Z48 + Imports!AA48 + Imports!AB48)</f>
        <v>65.759407870000004</v>
      </c>
      <c r="H48" s="6">
        <f ca="1">(Carbon_Intensity!H48*Generation!H48 + IF(Imports!B48&gt;0, Imports!B48*G48, 0) + IF(Imports!C48&gt;0, Imports!C48*L48, 0) + IF(Imports!D48&gt;0, Imports!D48*O48, 0) + IF(Imports!E48&gt;0, Imports!E48*I48, 0)+ IF(Imports!F48&gt;0, Imports!F48*K48, 0))/(Generation!H48 + Imports!B48+ Imports!C48+ Imports!D48+ Imports!E48+ Imports!F48)</f>
        <v>264.7046019</v>
      </c>
      <c r="I48" s="6">
        <f>(Carbon_Intensity!I48*Generation!I48 + IF(Imports!AC48&gt;0, Imports!AC48*H48, 0) + IF(Imports!AD48&gt;0, Imports!AD48*K48, 0))/(Generation!I48 + Imports!AC48 +Imports!AD48)</f>
        <v>348.61977817702399</v>
      </c>
      <c r="J48" s="6">
        <f ca="1">(Carbon_Intensity!J48*Generation!J48 + IF(Imports!AE48&gt;0, Imports!AE48*B48, 0) + IF(Imports!AF48&gt;0, Imports!AF48*G48, 0))/(Generation!J48 + Imports!AE48 +Imports!AF48)</f>
        <v>316.12656930000003</v>
      </c>
      <c r="K48" s="6">
        <f ca="1">(Carbon_Intensity!K48*Generation!K48 + IF(Imports!AG48&gt;0, Imports!AG48*H48, 0) + IF(Imports!AH48&gt;0, Imports!AH48*I48, 0))/(Generation!K48 + Imports!AG48 +Imports!AH48)</f>
        <v>308.55035950000001</v>
      </c>
      <c r="L48" s="6">
        <f ca="1">(Carbon_Intensity!L48*Generation!L48+ IF(Imports!AI48&gt;0, Imports!AI48*H48, 0) + IF(Imports!AJ48&gt;0, Imports!AJ48*O48, 0) +  IF(Imports!AK48&gt;0, Imports!AK48*C48, 0) + IF(Imports!AL48&gt;0, Imports!AL48*D48, 0) + IF(Imports!AM48&gt;0, Imports!AM48*M48, 0))/(Generation!L48 + Imports!AI48+Imports!AJ48+Imports!AK48+Imports!AL48+Imports!AM48)</f>
        <v>517.33819740000001</v>
      </c>
      <c r="M48" s="6">
        <f ca="1">(Carbon_Intensity!M48*Generation!M48 + IF(Imports!AN48&gt;0, Imports!AN48*D48, 0) + IF(Imports!AO48&gt;0, Imports!AO48*L48, 0) +  IF(Imports!AP48&gt;0, Imports!AP48*N48, 0))/(Generation!M48 + Imports!AN48 +Imports!AO48 +Imports!AP48)</f>
        <v>12.668424959999999</v>
      </c>
      <c r="N48" s="6">
        <f ca="1">(Carbon_Intensity!N48*Generation!N48 +  IF(Imports!AQ48&gt;0, Imports!AQ48*D48, 0) + IF(Imports!AR48&gt;0, Imports!AR48*M48, 0) +  IF(Imports!AS48&gt;0, Imports!AS48*F48, 0) +  IF(Imports!AT48&gt;0, Imports!AT48*C48, 0)   )/(Generation!N48+ Imports!AR48+Imports!AS48+Imports!AT48 + Imports!AQ48)</f>
        <v>37.547126769999998</v>
      </c>
      <c r="O48" s="6">
        <f ca="1">(Carbon_Intensity!O48*Generation!O48 +  IF(Imports!I48&gt;0, Imports!I48*G48, 0) + IF(Imports!J48&gt;0, Imports!J48*H48, 0)+ IF(Imports!K48&gt;0, Imports!K48*L48, 0)+   IF(Imports!L48&gt;0, Imports!L48*C48, 0))/(Generation!O48 + Imports!J48 +Imports!K48+Imports!L48 +Imports!I48)</f>
        <v>221.71026670000001</v>
      </c>
    </row>
    <row r="49" spans="1:15" ht="15.75" customHeight="1">
      <c r="A49" s="2">
        <v>43800</v>
      </c>
      <c r="B49" s="6">
        <f>(Generation!B49*Carbon_Intensity!B49 + IF(Imports!H49&gt;0, Imports!H49*C49, 0) + IF(Imports!G49&gt;0, Imports!G49*J49,0))/(Generation!B49+ Imports!G49+ Imports!H49)</f>
        <v>171.59634837195347</v>
      </c>
      <c r="C49" s="6">
        <f>(Carbon_Intensity!C49*Generation!C49 + IF(Imports!M49&gt;0,Imports!M49*B49, 0)  + IF(Imports!N49&gt;0, Imports!N49*D49, 0) + IF(Imports!O49&gt;0, Imports!O49*G49,0) +   IF(Imports!P49&gt;0, Imports!P49*L49, 0) + IF(Imports!Q49&gt;0, Imports!Q49*N49, 0))/(Generation!C49 + Imports!M49  + Imports!N49 +Imports!O49 +Imports!P49 + Imports!Q49)</f>
        <v>303.39508306828844</v>
      </c>
      <c r="D49" s="6">
        <f>(Carbon_Intensity!D49*Generation!D49 + IF(Imports!R49&gt;0, Imports!R49*N49, 0) + IF(Imports!S49&gt;0, Imports!S49*M49, 0) + IF(Imports!T49&gt;0, Imports!T49*C49, 0) )/(Generation!D49 + Imports!R49 +Imports!S49 + Imports!T49)</f>
        <v>196.10353256111051</v>
      </c>
      <c r="E49" s="6">
        <f>(Carbon_Intensity!E49*Generation!E49 + IF(Imports!U49&gt;0, Imports!U49*G49, 0))/(Generation!E49 + Imports!U49)</f>
        <v>129.55321111438701</v>
      </c>
      <c r="F49" s="6">
        <f>(Carbon_Intensity!F49*Generation!F49 + IF(Imports!V49&gt;0, Imports!V49*M49,0)+ IF(Imports!W49&gt;0, Imports!W49*N49,0))/(Generation!F49 + Imports!V49 + Imports!W49)</f>
        <v>164.46282592390037</v>
      </c>
      <c r="G49" s="6">
        <f>(Carbon_Intensity!G49*Generation!G49+ IF(Imports!X49&gt;0, Imports!X49*H49, 0) + IF(Imports!Y49&gt;0, Imports!Y49*J49, 0) + IF(Imports!Z49&gt;0, Imports!Z49*E49, 0) + IF(Imports!AA49&gt;0, Imports!AA49*O49, 0)+ IF(Imports!AB49&gt;0, Imports!AB49*C49, 0))/(Generation!G49 + Imports!X49 +Imports!Y49 + Imports!Z49 + Imports!AA49 + Imports!AB49)</f>
        <v>43.363950437392795</v>
      </c>
      <c r="H49" s="6">
        <f>(Carbon_Intensity!H49*Generation!H49 + IF(Imports!B49&gt;0, Imports!B49*G49, 0) + IF(Imports!C49&gt;0, Imports!C49*L49, 0) + IF(Imports!D49&gt;0, Imports!D49*O49, 0) + IF(Imports!E49&gt;0, Imports!E49*I49, 0)+ IF(Imports!F49&gt;0, Imports!F49*K49, 0))/(Generation!H49 + Imports!B49+ Imports!C49+ Imports!D49+ Imports!E49+ Imports!F49)</f>
        <v>224.58057293120004</v>
      </c>
      <c r="I49" s="6">
        <f>(Carbon_Intensity!I49*Generation!I49 + IF(Imports!AC49&gt;0, Imports!AC49*H49, 0) + IF(Imports!AD49&gt;0, Imports!AD49*K49, 0))/(Generation!I49 + Imports!AC49 +Imports!AD49)</f>
        <v>292.10540799263703</v>
      </c>
      <c r="J49" s="6">
        <f>(Carbon_Intensity!J49*Generation!J49 + IF(Imports!AE49&gt;0, Imports!AE49*B49, 0) + IF(Imports!AF49&gt;0, Imports!AF49*G49, 0))/(Generation!J49 + Imports!AE49 +Imports!AF49)</f>
        <v>300.95896222943952</v>
      </c>
      <c r="K49" s="6">
        <f>(Carbon_Intensity!K49*Generation!K49 + IF(Imports!AG49&gt;0, Imports!AG49*H49, 0) + IF(Imports!AH49&gt;0, Imports!AH49*I49, 0))/(Generation!K49 + Imports!AG49 +Imports!AH49)</f>
        <v>192.96412344475942</v>
      </c>
      <c r="L49" s="6">
        <f>(Carbon_Intensity!L49*Generation!L49+ IF(Imports!AI49&gt;0, Imports!AI49*H49, 0) + IF(Imports!AJ49&gt;0, Imports!AJ49*O49, 0) +  IF(Imports!AK49&gt;0, Imports!AK49*C49, 0) + IF(Imports!AL49&gt;0, Imports!AL49*D49, 0) + IF(Imports!AM49&gt;0, Imports!AM49*M49, 0))/(Generation!L49 + Imports!AI49+Imports!AJ49+Imports!AK49+Imports!AL49+Imports!AM49)</f>
        <v>473.9264589207487</v>
      </c>
      <c r="M49" s="6">
        <f>(Carbon_Intensity!M49*Generation!M49 + IF(Imports!AN49&gt;0, Imports!AN49*D49, 0) + IF(Imports!AO49&gt;0, Imports!AO49*L49, 0) +  IF(Imports!AP49&gt;0, Imports!AP49*N49, 0))/(Generation!M49 + Imports!AN49 +Imports!AO49 +Imports!AP49)</f>
        <v>19.171948521713247</v>
      </c>
      <c r="N49" s="6">
        <f>(Carbon_Intensity!N49*Generation!N49 +  IF(Imports!AQ49&gt;0, Imports!AQ49*D49, 0) + IF(Imports!AR49&gt;0, Imports!AR49*M49, 0) +  IF(Imports!AS49&gt;0, Imports!AS49*F49, 0) +  IF(Imports!AT49&gt;0, Imports!AT49*C49, 0)   )/(Generation!N49+ Imports!AR49+Imports!AS49+Imports!AT49 + Imports!AQ49)</f>
        <v>38.816588023674697</v>
      </c>
      <c r="O49" s="6">
        <f>(Carbon_Intensity!O49*Generation!O49 +  IF(Imports!I49&gt;0, Imports!I49*G49, 0) + IF(Imports!J49&gt;0, Imports!J49*H49, 0)+ IF(Imports!K49&gt;0, Imports!K49*L49, 0)+   IF(Imports!L49&gt;0, Imports!L49*C49, 0))/(Generation!O49 + Imports!J49 +Imports!K49+Imports!L49 +Imports!I49)</f>
        <v>161.39333750159619</v>
      </c>
    </row>
    <row r="50" spans="1:15" ht="15.75" customHeight="1">
      <c r="A50" s="2">
        <v>43831</v>
      </c>
      <c r="B50" s="6">
        <f ca="1">(Generation!B50*Carbon_Intensity!B50 + IF(Imports!H50&gt;0, Imports!H50*C50, 0) + IF(Imports!G50&gt;0, Imports!G50*J50,0))/(Generation!B50+ Imports!G50+ Imports!H50)</f>
        <v>224.7478184</v>
      </c>
      <c r="C50" s="6">
        <f ca="1">(Carbon_Intensity!C50*Generation!C50 + IF(Imports!M50&gt;0,Imports!M50*B50, 0)  + IF(Imports!N50&gt;0, Imports!N50*D50, 0) + IF(Imports!O50&gt;0, Imports!O50*G50,0) +   IF(Imports!P50&gt;0, Imports!P50*L50, 0) + IF(Imports!Q50&gt;0, Imports!Q50*N50, 0))/(Generation!C50 + Imports!M50  + Imports!N50 +Imports!O50 +Imports!P50 + Imports!Q50)</f>
        <v>319.8691402</v>
      </c>
      <c r="D50" s="6">
        <f>(Carbon_Intensity!D50*Generation!D50 + IF(Imports!R50&gt;0, Imports!R50*N50, 0) + IF(Imports!S50&gt;0, Imports!S50*M50, 0) + IF(Imports!T50&gt;0, Imports!T50*C50, 0) )/(Generation!D50 + Imports!R50 +Imports!S50 + Imports!T50)</f>
        <v>148.68195911053786</v>
      </c>
      <c r="E50" s="6">
        <f ca="1">(Carbon_Intensity!E50*Generation!E50 + IF(Imports!U50&gt;0, Imports!U50*G50, 0))/(Generation!E50 + Imports!U50)</f>
        <v>154.61527330000001</v>
      </c>
      <c r="F50" s="6">
        <f>(Carbon_Intensity!F50*Generation!F50 + IF(Imports!V50&gt;0, Imports!V50*M50,0)+ IF(Imports!W50&gt;0, Imports!W50*N50,0))/(Generation!F50 + Imports!V50 + Imports!W50)</f>
        <v>148.46760736294203</v>
      </c>
      <c r="G50" s="6">
        <f ca="1">(Carbon_Intensity!G50*Generation!G50+ IF(Imports!X50&gt;0, Imports!X50*H50, 0) + IF(Imports!Y50&gt;0, Imports!Y50*J50, 0) + IF(Imports!Z50&gt;0, Imports!Z50*E50, 0) + IF(Imports!AA50&gt;0, Imports!AA50*O50, 0)+ IF(Imports!AB50&gt;0, Imports!AB50*C50, 0))/(Generation!G50 + Imports!X50 +Imports!Y50 + Imports!Z50 + Imports!AA50 + Imports!AB50)</f>
        <v>49.49007357</v>
      </c>
      <c r="H50" s="6">
        <f ca="1">(Carbon_Intensity!H50*Generation!H50 + IF(Imports!B50&gt;0, Imports!B50*G50, 0) + IF(Imports!C50&gt;0, Imports!C50*L50, 0) + IF(Imports!D50&gt;0, Imports!D50*O50, 0) + IF(Imports!E50&gt;0, Imports!E50*I50, 0)+ IF(Imports!F50&gt;0, Imports!F50*K50, 0))/(Generation!H50 + Imports!B50+ Imports!C50+ Imports!D50+ Imports!E50+ Imports!F50)</f>
        <v>222.80276520000001</v>
      </c>
      <c r="I50" s="6">
        <f>(Carbon_Intensity!I50*Generation!I50 + IF(Imports!AC50&gt;0, Imports!AC50*H50, 0) + IF(Imports!AD50&gt;0, Imports!AD50*K50, 0))/(Generation!I50 + Imports!AC50 +Imports!AD50)</f>
        <v>275.75734388504998</v>
      </c>
      <c r="J50" s="6">
        <f ca="1">(Carbon_Intensity!J50*Generation!J50 + IF(Imports!AE50&gt;0, Imports!AE50*B50, 0) + IF(Imports!AF50&gt;0, Imports!AF50*G50, 0))/(Generation!J50 + Imports!AE50 +Imports!AF50)</f>
        <v>332.83191440000002</v>
      </c>
      <c r="K50" s="6">
        <f ca="1">(Carbon_Intensity!K50*Generation!K50 + IF(Imports!AG50&gt;0, Imports!AG50*H50, 0) + IF(Imports!AH50&gt;0, Imports!AH50*I50, 0))/(Generation!K50 + Imports!AG50 +Imports!AH50)</f>
        <v>163.3429233</v>
      </c>
      <c r="L50" s="6">
        <f ca="1">(Carbon_Intensity!L50*Generation!L50+ IF(Imports!AI50&gt;0, Imports!AI50*H50, 0) + IF(Imports!AJ50&gt;0, Imports!AJ50*O50, 0) +  IF(Imports!AK50&gt;0, Imports!AK50*C50, 0) + IF(Imports!AL50&gt;0, Imports!AL50*D50, 0) + IF(Imports!AM50&gt;0, Imports!AM50*M50, 0))/(Generation!L50 + Imports!AI50+Imports!AJ50+Imports!AK50+Imports!AL50+Imports!AM50)</f>
        <v>406.94536340000002</v>
      </c>
      <c r="M50" s="6">
        <f>(Carbon_Intensity!M50*Generation!M50 + IF(Imports!AN50&gt;0, Imports!AN50*D50, 0) + IF(Imports!AO50&gt;0, Imports!AO50*L50, 0) +  IF(Imports!AP50&gt;0, Imports!AP50*N50, 0))/(Generation!M50 + Imports!AN50 +Imports!AO50 +Imports!AP50)</f>
        <v>11.042203867417518</v>
      </c>
      <c r="N50" s="6">
        <f>(Carbon_Intensity!N50*Generation!N50 +  IF(Imports!AQ50&gt;0, Imports!AQ50*D50, 0) + IF(Imports!AR50&gt;0, Imports!AR50*M50, 0) +  IF(Imports!AS50&gt;0, Imports!AS50*F50, 0) +  IF(Imports!AT50&gt;0, Imports!AT50*C50, 0)   )/(Generation!N50+ Imports!AR50+Imports!AS50+Imports!AT50 + Imports!AQ50)</f>
        <v>34.983048300137199</v>
      </c>
      <c r="O50" s="6">
        <f ca="1">(Carbon_Intensity!O50*Generation!O50 +  IF(Imports!I50&gt;0, Imports!I50*G50, 0) + IF(Imports!J50&gt;0, Imports!J50*H50, 0)+ IF(Imports!K50&gt;0, Imports!K50*L50, 0)+   IF(Imports!L50&gt;0, Imports!L50*C50, 0))/(Generation!O50 + Imports!J50 +Imports!K50+Imports!L50 +Imports!I50)</f>
        <v>207.8232841</v>
      </c>
    </row>
    <row r="51" spans="1:15" ht="15.75" customHeight="1">
      <c r="A51" s="2">
        <v>43862</v>
      </c>
      <c r="B51" s="6">
        <f ca="1">(Generation!B51*Carbon_Intensity!B51 + IF(Imports!H51&gt;0, Imports!H51*C51, 0) + IF(Imports!G51&gt;0, Imports!G51*J51,0))/(Generation!B51+ Imports!G51+ Imports!H51)</f>
        <v>130.23882950000001</v>
      </c>
      <c r="C51" s="6">
        <f ca="1">(Carbon_Intensity!C51*Generation!C51 + IF(Imports!M51&gt;0,Imports!M51*B51, 0)  + IF(Imports!N51&gt;0, Imports!N51*D51, 0) + IF(Imports!O51&gt;0, Imports!O51*G51,0) +   IF(Imports!P51&gt;0, Imports!P51*L51, 0) + IF(Imports!Q51&gt;0, Imports!Q51*N51, 0))/(Generation!C51 + Imports!M51  + Imports!N51 +Imports!O51 +Imports!P51 + Imports!Q51)</f>
        <v>211.75062790000001</v>
      </c>
      <c r="D51" s="6">
        <f ca="1">(Carbon_Intensity!D51*Generation!D51 + IF(Imports!R51&gt;0, Imports!R51*N51, 0) + IF(Imports!S51&gt;0, Imports!S51*M51, 0) + IF(Imports!T51&gt;0, Imports!T51*C51, 0) )/(Generation!D51 + Imports!R51 +Imports!S51 + Imports!T51)</f>
        <v>175.4867725</v>
      </c>
      <c r="E51" s="6">
        <f>(Carbon_Intensity!E51*Generation!E51 + IF(Imports!U51&gt;0, Imports!U51*G51, 0))/(Generation!E51 + Imports!U51)</f>
        <v>144.2441015870568</v>
      </c>
      <c r="F51" s="6">
        <f ca="1">(Carbon_Intensity!F51*Generation!F51 + IF(Imports!V51&gt;0, Imports!V51*M51,0)+ IF(Imports!W51&gt;0, Imports!W51*N51,0))/(Generation!F51 + Imports!V51 + Imports!W51)</f>
        <v>148.55104230000001</v>
      </c>
      <c r="G51" s="6">
        <f>(Carbon_Intensity!G51*Generation!G51+ IF(Imports!X51&gt;0, Imports!X51*H51, 0) + IF(Imports!Y51&gt;0, Imports!Y51*J51, 0) + IF(Imports!Z51&gt;0, Imports!Z51*E51, 0) + IF(Imports!AA51&gt;0, Imports!AA51*O51, 0)+ IF(Imports!AB51&gt;0, Imports!AB51*C51, 0))/(Generation!G51 + Imports!X51 +Imports!Y51 + Imports!Z51 + Imports!AA51 + Imports!AB51)</f>
        <v>36.977731008944197</v>
      </c>
      <c r="H51" s="6">
        <f ca="1">(Carbon_Intensity!H51*Generation!H51 + IF(Imports!B51&gt;0, Imports!B51*G51, 0) + IF(Imports!C51&gt;0, Imports!C51*L51, 0) + IF(Imports!D51&gt;0, Imports!D51*O51, 0) + IF(Imports!E51&gt;0, Imports!E51*I51, 0)+ IF(Imports!F51&gt;0, Imports!F51*K51, 0))/(Generation!H51 + Imports!B51+ Imports!C51+ Imports!D51+ Imports!E51+ Imports!F51)</f>
        <v>212.499157</v>
      </c>
      <c r="I51" s="6">
        <f>(Carbon_Intensity!I51*Generation!I51 + IF(Imports!AC51&gt;0, Imports!AC51*H51, 0) + IF(Imports!AD51&gt;0, Imports!AD51*K51, 0))/(Generation!I51 + Imports!AC51 +Imports!AD51)</f>
        <v>198.956610547563</v>
      </c>
      <c r="J51" s="6">
        <f ca="1">(Carbon_Intensity!J51*Generation!J51 + IF(Imports!AE51&gt;0, Imports!AE51*B51, 0) + IF(Imports!AF51&gt;0, Imports!AF51*G51, 0))/(Generation!J51 + Imports!AE51 +Imports!AF51)</f>
        <v>303.50297280000001</v>
      </c>
      <c r="K51" s="6">
        <f ca="1">(Carbon_Intensity!K51*Generation!K51 + IF(Imports!AG51&gt;0, Imports!AG51*H51, 0) + IF(Imports!AH51&gt;0, Imports!AH51*I51, 0))/(Generation!K51 + Imports!AG51 +Imports!AH51)</f>
        <v>142.43065469999999</v>
      </c>
      <c r="L51" s="6">
        <f ca="1">(Carbon_Intensity!L51*Generation!L51+ IF(Imports!AI51&gt;0, Imports!AI51*H51, 0) + IF(Imports!AJ51&gt;0, Imports!AJ51*O51, 0) +  IF(Imports!AK51&gt;0, Imports!AK51*C51, 0) + IF(Imports!AL51&gt;0, Imports!AL51*D51, 0) + IF(Imports!AM51&gt;0, Imports!AM51*M51, 0))/(Generation!L51 + Imports!AI51+Imports!AJ51+Imports!AK51+Imports!AL51+Imports!AM51)</f>
        <v>374.64759700000002</v>
      </c>
      <c r="M51" s="6">
        <f ca="1">(Carbon_Intensity!M51*Generation!M51 + IF(Imports!AN51&gt;0, Imports!AN51*D51, 0) + IF(Imports!AO51&gt;0, Imports!AO51*L51, 0) +  IF(Imports!AP51&gt;0, Imports!AP51*N51, 0))/(Generation!M51 + Imports!AN51 +Imports!AO51 +Imports!AP51)</f>
        <v>10.831046990000001</v>
      </c>
      <c r="N51" s="6">
        <f ca="1">(Carbon_Intensity!N51*Generation!N51 +  IF(Imports!AQ51&gt;0, Imports!AQ51*D51, 0) + IF(Imports!AR51&gt;0, Imports!AR51*M51, 0) +  IF(Imports!AS51&gt;0, Imports!AS51*F51, 0) +  IF(Imports!AT51&gt;0, Imports!AT51*C51, 0)   )/(Generation!N51+ Imports!AR51+Imports!AS51+Imports!AT51 + Imports!AQ51)</f>
        <v>32.378695569999998</v>
      </c>
      <c r="O51" s="6">
        <f ca="1">(Carbon_Intensity!O51*Generation!O51 +  IF(Imports!I51&gt;0, Imports!I51*G51, 0) + IF(Imports!J51&gt;0, Imports!J51*H51, 0)+ IF(Imports!K51&gt;0, Imports!K51*L51, 0)+   IF(Imports!L51&gt;0, Imports!L51*C51, 0))/(Generation!O51 + Imports!J51 +Imports!K51+Imports!L51 +Imports!I51)</f>
        <v>160.3510331</v>
      </c>
    </row>
    <row r="52" spans="1:15" ht="15.75" customHeight="1">
      <c r="A52" s="2">
        <v>43891</v>
      </c>
      <c r="B52" s="6">
        <f>(Generation!B52*Carbon_Intensity!B52 + IF(Imports!H52&gt;0, Imports!H52*C52, 0) + IF(Imports!G52&gt;0, Imports!G52*J52,0))/(Generation!B52+ Imports!G52+ Imports!H52)</f>
        <v>128.78173795594449</v>
      </c>
      <c r="C52" s="6">
        <f>(Carbon_Intensity!C52*Generation!C52 + IF(Imports!M52&gt;0,Imports!M52*B52, 0)  + IF(Imports!N52&gt;0, Imports!N52*D52, 0) + IF(Imports!O52&gt;0, Imports!O52*G52,0) +   IF(Imports!P52&gt;0, Imports!P52*L52, 0) + IF(Imports!Q52&gt;0, Imports!Q52*N52, 0))/(Generation!C52 + Imports!M52  + Imports!N52 +Imports!O52 +Imports!P52 + Imports!Q52)</f>
        <v>254.28894223025199</v>
      </c>
      <c r="D52" s="6">
        <f>(Carbon_Intensity!D52*Generation!D52 + IF(Imports!R52&gt;0, Imports!R52*N52, 0) + IF(Imports!S52&gt;0, Imports!S52*M52, 0) + IF(Imports!T52&gt;0, Imports!T52*C52, 0) )/(Generation!D52 + Imports!R52 +Imports!S52 + Imports!T52)</f>
        <v>153.37537933750687</v>
      </c>
      <c r="E52" s="6">
        <f>(Carbon_Intensity!E52*Generation!E52 + IF(Imports!U52&gt;0, Imports!U52*G52, 0))/(Generation!E52 + Imports!U52)</f>
        <v>104.00191955164669</v>
      </c>
      <c r="F52" s="6">
        <f>(Carbon_Intensity!F52*Generation!F52 + IF(Imports!V52&gt;0, Imports!V52*M52,0)+ IF(Imports!W52&gt;0, Imports!W52*N52,0))/(Generation!F52 + Imports!V52 + Imports!W52)</f>
        <v>124.43974423474162</v>
      </c>
      <c r="G52" s="6">
        <f>(Carbon_Intensity!G52*Generation!G52+ IF(Imports!X52&gt;0, Imports!X52*H52, 0) + IF(Imports!Y52&gt;0, Imports!Y52*J52, 0) + IF(Imports!Z52&gt;0, Imports!Z52*E52, 0) + IF(Imports!AA52&gt;0, Imports!AA52*O52, 0)+ IF(Imports!AB52&gt;0, Imports!AB52*C52, 0))/(Generation!G52 + Imports!X52 +Imports!Y52 + Imports!Z52 + Imports!AA52 + Imports!AB52)</f>
        <v>35.954770843131797</v>
      </c>
      <c r="H52" s="6">
        <f>(Carbon_Intensity!H52*Generation!H52 + IF(Imports!B52&gt;0, Imports!B52*G52, 0) + IF(Imports!C52&gt;0, Imports!C52*L52, 0) + IF(Imports!D52&gt;0, Imports!D52*O52, 0) + IF(Imports!E52&gt;0, Imports!E52*I52, 0)+ IF(Imports!F52&gt;0, Imports!F52*K52, 0))/(Generation!H52 + Imports!B52+ Imports!C52+ Imports!D52+ Imports!E52+ Imports!F52)</f>
        <v>197.21358980470592</v>
      </c>
      <c r="I52" s="6">
        <f>(Carbon_Intensity!I52*Generation!I52 + IF(Imports!AC52&gt;0, Imports!AC52*H52, 0) + IF(Imports!AD52&gt;0, Imports!AD52*K52, 0))/(Generation!I52 + Imports!AC52 +Imports!AD52)</f>
        <v>269.210444251468</v>
      </c>
      <c r="J52" s="6">
        <f>(Carbon_Intensity!J52*Generation!J52 + IF(Imports!AE52&gt;0, Imports!AE52*B52, 0) + IF(Imports!AF52&gt;0, Imports!AF52*G52, 0))/(Generation!J52 + Imports!AE52 +Imports!AF52)</f>
        <v>292.28946850213299</v>
      </c>
      <c r="K52" s="6">
        <f>(Carbon_Intensity!K52*Generation!K52 + IF(Imports!AG52&gt;0, Imports!AG52*H52, 0) + IF(Imports!AH52&gt;0, Imports!AH52*I52, 0))/(Generation!K52 + Imports!AG52 +Imports!AH52)</f>
        <v>201.14941255334884</v>
      </c>
      <c r="L52" s="6">
        <f>(Carbon_Intensity!L52*Generation!L52+ IF(Imports!AI52&gt;0, Imports!AI52*H52, 0) + IF(Imports!AJ52&gt;0, Imports!AJ52*O52, 0) +  IF(Imports!AK52&gt;0, Imports!AK52*C52, 0) + IF(Imports!AL52&gt;0, Imports!AL52*D52, 0) + IF(Imports!AM52&gt;0, Imports!AM52*M52, 0))/(Generation!L52 + Imports!AI52+Imports!AJ52+Imports!AK52+Imports!AL52+Imports!AM52)</f>
        <v>377.73801994448314</v>
      </c>
      <c r="M52" s="6">
        <f>(Carbon_Intensity!M52*Generation!M52 + IF(Imports!AN52&gt;0, Imports!AN52*D52, 0) + IF(Imports!AO52&gt;0, Imports!AO52*L52, 0) +  IF(Imports!AP52&gt;0, Imports!AP52*N52, 0))/(Generation!M52 + Imports!AN52 +Imports!AO52 +Imports!AP52)</f>
        <v>9.8872500833671619</v>
      </c>
      <c r="N52" s="6">
        <f>(Carbon_Intensity!N52*Generation!N52 +  IF(Imports!AQ52&gt;0, Imports!AQ52*D52, 0) + IF(Imports!AR52&gt;0, Imports!AR52*M52, 0) +  IF(Imports!AS52&gt;0, Imports!AS52*F52, 0) +  IF(Imports!AT52&gt;0, Imports!AT52*C52, 0)   )/(Generation!N52+ Imports!AR52+Imports!AS52+Imports!AT52 + Imports!AQ52)</f>
        <v>27.439582655843022</v>
      </c>
      <c r="O52" s="6">
        <f>(Carbon_Intensity!O52*Generation!O52 +  IF(Imports!I52&gt;0, Imports!I52*G52, 0) + IF(Imports!J52&gt;0, Imports!J52*H52, 0)+ IF(Imports!K52&gt;0, Imports!K52*L52, 0)+   IF(Imports!L52&gt;0, Imports!L52*C52, 0))/(Generation!O52 + Imports!J52 +Imports!K52+Imports!L52 +Imports!I52)</f>
        <v>151.59784103955386</v>
      </c>
    </row>
    <row r="53" spans="1:15" ht="15.75" customHeight="1">
      <c r="A53" s="2">
        <v>43922</v>
      </c>
      <c r="B53" s="6">
        <f>(Generation!B53*Carbon_Intensity!B53 + IF(Imports!H53&gt;0, Imports!H53*C53, 0) + IF(Imports!G53&gt;0, Imports!G53*J53,0))/(Generation!B53+ Imports!G53+ Imports!H53)</f>
        <v>64.953506237555473</v>
      </c>
      <c r="C53" s="6">
        <f>(Carbon_Intensity!C53*Generation!C53 + IF(Imports!M53&gt;0,Imports!M53*B53, 0)  + IF(Imports!N53&gt;0, Imports!N53*D53, 0) + IF(Imports!O53&gt;0, Imports!O53*G53,0) +   IF(Imports!P53&gt;0, Imports!P53*L53, 0) + IF(Imports!Q53&gt;0, Imports!Q53*N53, 0))/(Generation!C53 + Imports!M53  + Imports!N53 +Imports!O53 +Imports!P53 + Imports!Q53)</f>
        <v>209.15509561122366</v>
      </c>
      <c r="D53" s="6">
        <f>(Carbon_Intensity!D53*Generation!D53 + IF(Imports!R53&gt;0, Imports!R53*N53, 0) + IF(Imports!S53&gt;0, Imports!S53*M53, 0) + IF(Imports!T53&gt;0, Imports!T53*C53, 0) )/(Generation!D53 + Imports!R53 +Imports!S53 + Imports!T53)</f>
        <v>109.79883334601494</v>
      </c>
      <c r="E53" s="6">
        <f>(Carbon_Intensity!E53*Generation!E53 + IF(Imports!U53&gt;0, Imports!U53*G53, 0))/(Generation!E53 + Imports!U53)</f>
        <v>113.90564498352333</v>
      </c>
      <c r="F53" s="6">
        <f>(Carbon_Intensity!F53*Generation!F53 + IF(Imports!V53&gt;0, Imports!V53*M53,0)+ IF(Imports!W53&gt;0, Imports!W53*N53,0))/(Generation!F53 + Imports!V53 + Imports!W53)</f>
        <v>116.02218955931458</v>
      </c>
      <c r="G53" s="6">
        <f>(Carbon_Intensity!G53*Generation!G53+ IF(Imports!X53&gt;0, Imports!X53*H53, 0) + IF(Imports!Y53&gt;0, Imports!Y53*J53, 0) + IF(Imports!Z53&gt;0, Imports!Z53*E53, 0) + IF(Imports!AA53&gt;0, Imports!AA53*O53, 0)+ IF(Imports!AB53&gt;0, Imports!AB53*C53, 0))/(Generation!G53 + Imports!X53 +Imports!Y53 + Imports!Z53 + Imports!AA53 + Imports!AB53)</f>
        <v>9.0193429598781893</v>
      </c>
      <c r="H53" s="6">
        <f>(Carbon_Intensity!H53*Generation!H53 + IF(Imports!B53&gt;0, Imports!B53*G53, 0) + IF(Imports!C53&gt;0, Imports!C53*L53, 0) + IF(Imports!D53&gt;0, Imports!D53*O53, 0) + IF(Imports!E53&gt;0, Imports!E53*I53, 0)+ IF(Imports!F53&gt;0, Imports!F53*K53, 0))/(Generation!H53 + Imports!B53+ Imports!C53+ Imports!D53+ Imports!E53+ Imports!F53)</f>
        <v>175.78690874879911</v>
      </c>
      <c r="I53" s="6">
        <f>(Carbon_Intensity!I53*Generation!I53 + IF(Imports!AC53&gt;0, Imports!AC53*H53, 0) + IF(Imports!AD53&gt;0, Imports!AD53*K53, 0))/(Generation!I53 + Imports!AC53 +Imports!AD53)</f>
        <v>376.28235231725256</v>
      </c>
      <c r="J53" s="6">
        <f>(Carbon_Intensity!J53*Generation!J53 + IF(Imports!AE53&gt;0, Imports!AE53*B53, 0) + IF(Imports!AF53&gt;0, Imports!AF53*G53, 0))/(Generation!J53 + Imports!AE53 +Imports!AF53)</f>
        <v>271.40141181688398</v>
      </c>
      <c r="K53" s="6">
        <f>(Carbon_Intensity!K53*Generation!K53 + IF(Imports!AG53&gt;0, Imports!AG53*H53, 0) + IF(Imports!AH53&gt;0, Imports!AH53*I53, 0))/(Generation!K53 + Imports!AG53 +Imports!AH53)</f>
        <v>222.65427733693886</v>
      </c>
      <c r="L53" s="6">
        <f>(Carbon_Intensity!L53*Generation!L53+ IF(Imports!AI53&gt;0, Imports!AI53*H53, 0) + IF(Imports!AJ53&gt;0, Imports!AJ53*O53, 0) +  IF(Imports!AK53&gt;0, Imports!AK53*C53, 0) + IF(Imports!AL53&gt;0, Imports!AL53*D53, 0) + IF(Imports!AM53&gt;0, Imports!AM53*M53, 0))/(Generation!L53 + Imports!AI53+Imports!AJ53+Imports!AK53+Imports!AL53+Imports!AM53)</f>
        <v>339.56683575921994</v>
      </c>
      <c r="M53" s="6">
        <f>(Carbon_Intensity!M53*Generation!M53 + IF(Imports!AN53&gt;0, Imports!AN53*D53, 0) + IF(Imports!AO53&gt;0, Imports!AO53*L53, 0) +  IF(Imports!AP53&gt;0, Imports!AP53*N53, 0))/(Generation!M53 + Imports!AN53 +Imports!AO53 +Imports!AP53)</f>
        <v>10.547032360797701</v>
      </c>
      <c r="N53" s="6">
        <f>(Carbon_Intensity!N53*Generation!N53 +  IF(Imports!AQ53&gt;0, Imports!AQ53*D53, 0) + IF(Imports!AR53&gt;0, Imports!AR53*M53, 0) +  IF(Imports!AS53&gt;0, Imports!AS53*F53, 0) +  IF(Imports!AT53&gt;0, Imports!AT53*C53, 0)   )/(Generation!N53+ Imports!AR53+Imports!AS53+Imports!AT53 + Imports!AQ53)</f>
        <v>21.23856564336829</v>
      </c>
      <c r="O53" s="6">
        <f>(Carbon_Intensity!O53*Generation!O53 +  IF(Imports!I53&gt;0, Imports!I53*G53, 0) + IF(Imports!J53&gt;0, Imports!J53*H53, 0)+ IF(Imports!K53&gt;0, Imports!K53*L53, 0)+   IF(Imports!L53&gt;0, Imports!L53*C53, 0))/(Generation!O53 + Imports!J53 +Imports!K53+Imports!L53 +Imports!I53)</f>
        <v>115.27630020930486</v>
      </c>
    </row>
    <row r="54" spans="1:15" ht="15.75" customHeight="1">
      <c r="A54" s="2">
        <v>43952</v>
      </c>
      <c r="B54" s="6">
        <f>(Generation!B54*Carbon_Intensity!B54 + IF(Imports!H54&gt;0, Imports!H54*C54, 0) + IF(Imports!G54&gt;0, Imports!G54*J54,0))/(Generation!B54+ Imports!G54+ Imports!H54)</f>
        <v>23.578381289415731</v>
      </c>
      <c r="C54" s="6">
        <f>(Carbon_Intensity!C54*Generation!C54 + IF(Imports!M54&gt;0,Imports!M54*B54, 0)  + IF(Imports!N54&gt;0, Imports!N54*D54, 0) + IF(Imports!O54&gt;0, Imports!O54*G54,0) +   IF(Imports!P54&gt;0, Imports!P54*L54, 0) + IF(Imports!Q54&gt;0, Imports!Q54*N54, 0))/(Generation!C54 + Imports!M54  + Imports!N54 +Imports!O54 +Imports!P54 + Imports!Q54)</f>
        <v>230.93085088649389</v>
      </c>
      <c r="D54" s="6">
        <f>(Carbon_Intensity!D54*Generation!D54 + IF(Imports!R54&gt;0, Imports!R54*N54, 0) + IF(Imports!S54&gt;0, Imports!S54*M54, 0) + IF(Imports!T54&gt;0, Imports!T54*C54, 0) )/(Generation!D54 + Imports!R54 +Imports!S54 + Imports!T54)</f>
        <v>108.20145384511184</v>
      </c>
      <c r="E54" s="6">
        <f>(Carbon_Intensity!E54*Generation!E54 + IF(Imports!U54&gt;0, Imports!U54*G54, 0))/(Generation!E54 + Imports!U54)</f>
        <v>117.04898741114251</v>
      </c>
      <c r="F54" s="6">
        <f>(Carbon_Intensity!F54*Generation!F54 + IF(Imports!V54&gt;0, Imports!V54*M54,0)+ IF(Imports!W54&gt;0, Imports!W54*N54,0))/(Generation!F54 + Imports!V54 + Imports!W54)</f>
        <v>87.900754595060903</v>
      </c>
      <c r="G54" s="6">
        <f>(Carbon_Intensity!G54*Generation!G54+ IF(Imports!X54&gt;0, Imports!X54*H54, 0) + IF(Imports!Y54&gt;0, Imports!Y54*J54, 0) + IF(Imports!Z54&gt;0, Imports!Z54*E54, 0) + IF(Imports!AA54&gt;0, Imports!AA54*O54, 0)+ IF(Imports!AB54&gt;0, Imports!AB54*C54, 0))/(Generation!G54 + Imports!X54 +Imports!Y54 + Imports!Z54 + Imports!AA54 + Imports!AB54)</f>
        <v>17.632232820184299</v>
      </c>
      <c r="H54" s="6">
        <f>(Carbon_Intensity!H54*Generation!H54 + IF(Imports!B54&gt;0, Imports!B54*G54, 0) + IF(Imports!C54&gt;0, Imports!C54*L54, 0) + IF(Imports!D54&gt;0, Imports!D54*O54, 0) + IF(Imports!E54&gt;0, Imports!E54*I54, 0)+ IF(Imports!F54&gt;0, Imports!F54*K54, 0))/(Generation!H54 + Imports!B54+ Imports!C54+ Imports!D54+ Imports!E54+ Imports!F54)</f>
        <v>208.76870905827423</v>
      </c>
      <c r="I54" s="6">
        <f>(Carbon_Intensity!I54*Generation!I54 + IF(Imports!AC54&gt;0, Imports!AC54*H54, 0) + IF(Imports!AD54&gt;0, Imports!AD54*K54, 0))/(Generation!I54 + Imports!AC54 +Imports!AD54)</f>
        <v>314.41116956720202</v>
      </c>
      <c r="J54" s="6">
        <f>(Carbon_Intensity!J54*Generation!J54 + IF(Imports!AE54&gt;0, Imports!AE54*B54, 0) + IF(Imports!AF54&gt;0, Imports!AF54*G54, 0))/(Generation!J54 + Imports!AE54 +Imports!AF54)</f>
        <v>241.94080936177369</v>
      </c>
      <c r="K54" s="6">
        <f>(Carbon_Intensity!K54*Generation!K54 + IF(Imports!AG54&gt;0, Imports!AG54*H54, 0) + IF(Imports!AH54&gt;0, Imports!AH54*I54, 0))/(Generation!K54 + Imports!AG54 +Imports!AH54)</f>
        <v>262.78207801907502</v>
      </c>
      <c r="L54" s="6">
        <f>(Carbon_Intensity!L54*Generation!L54+ IF(Imports!AI54&gt;0, Imports!AI54*H54, 0) + IF(Imports!AJ54&gt;0, Imports!AJ54*O54, 0) +  IF(Imports!AK54&gt;0, Imports!AK54*C54, 0) + IF(Imports!AL54&gt;0, Imports!AL54*D54, 0) + IF(Imports!AM54&gt;0, Imports!AM54*M54, 0))/(Generation!L54 + Imports!AI54+Imports!AJ54+Imports!AK54+Imports!AL54+Imports!AM54)</f>
        <v>360.50138245352184</v>
      </c>
      <c r="M54" s="6">
        <f>(Carbon_Intensity!M54*Generation!M54 + IF(Imports!AN54&gt;0, Imports!AN54*D54, 0) + IF(Imports!AO54&gt;0, Imports!AO54*L54, 0) +  IF(Imports!AP54&gt;0, Imports!AP54*N54, 0))/(Generation!M54 + Imports!AN54 +Imports!AO54 +Imports!AP54)</f>
        <v>9.0279535034817897</v>
      </c>
      <c r="N54" s="6">
        <f>(Carbon_Intensity!N54*Generation!N54 +  IF(Imports!AQ54&gt;0, Imports!AQ54*D54, 0) + IF(Imports!AR54&gt;0, Imports!AR54*M54, 0) +  IF(Imports!AS54&gt;0, Imports!AS54*F54, 0) +  IF(Imports!AT54&gt;0, Imports!AT54*C54, 0)   )/(Generation!N54+ Imports!AR54+Imports!AS54+Imports!AT54 + Imports!AQ54)</f>
        <v>23.001120494095435</v>
      </c>
      <c r="O54" s="6">
        <f>(Carbon_Intensity!O54*Generation!O54 +  IF(Imports!I54&gt;0, Imports!I54*G54, 0) + IF(Imports!J54&gt;0, Imports!J54*H54, 0)+ IF(Imports!K54&gt;0, Imports!K54*L54, 0)+   IF(Imports!L54&gt;0, Imports!L54*C54, 0))/(Generation!O54 + Imports!J54 +Imports!K54+Imports!L54 +Imports!I54)</f>
        <v>134.18366117657288</v>
      </c>
    </row>
    <row r="55" spans="1:15" ht="15.75" customHeight="1">
      <c r="A55" s="2">
        <v>43983</v>
      </c>
      <c r="B55" s="6">
        <f>(Generation!B55*Carbon_Intensity!B55 + IF(Imports!H55&gt;0, Imports!H55*C55, 0) + IF(Imports!G55&gt;0, Imports!G55*J55,0))/(Generation!B55+ Imports!G55+ Imports!H55)</f>
        <v>11.3091050071846</v>
      </c>
      <c r="C55" s="6">
        <f>(Carbon_Intensity!C55*Generation!C55 + IF(Imports!M55&gt;0,Imports!M55*B55, 0)  + IF(Imports!N55&gt;0, Imports!N55*D55, 0) + IF(Imports!O55&gt;0, Imports!O55*G55,0) +   IF(Imports!P55&gt;0, Imports!P55*L55, 0) + IF(Imports!Q55&gt;0, Imports!Q55*N55, 0))/(Generation!C55 + Imports!M55  + Imports!N55 +Imports!O55 +Imports!P55 + Imports!Q55)</f>
        <v>281.57419730805589</v>
      </c>
      <c r="D55" s="6">
        <f>(Carbon_Intensity!D55*Generation!D55 + IF(Imports!R55&gt;0, Imports!R55*N55, 0) + IF(Imports!S55&gt;0, Imports!S55*M55, 0) + IF(Imports!T55&gt;0, Imports!T55*C55, 0) )/(Generation!D55 + Imports!R55 +Imports!S55 + Imports!T55)</f>
        <v>158.27217219941167</v>
      </c>
      <c r="E55" s="6">
        <f>(Carbon_Intensity!E55*Generation!E55 + IF(Imports!U55&gt;0, Imports!U55*G55, 0))/(Generation!E55 + Imports!U55)</f>
        <v>156.34711470071619</v>
      </c>
      <c r="F55" s="6">
        <f>(Carbon_Intensity!F55*Generation!F55 + IF(Imports!V55&gt;0, Imports!V55*M55,0)+ IF(Imports!W55&gt;0, Imports!W55*N55,0))/(Generation!F55 + Imports!V55 + Imports!W55)</f>
        <v>82.098101814242909</v>
      </c>
      <c r="G55" s="6">
        <f>(Carbon_Intensity!G55*Generation!G55+ IF(Imports!X55&gt;0, Imports!X55*H55, 0) + IF(Imports!Y55&gt;0, Imports!Y55*J55, 0) + IF(Imports!Z55&gt;0, Imports!Z55*E55, 0) + IF(Imports!AA55&gt;0, Imports!AA55*O55, 0)+ IF(Imports!AB55&gt;0, Imports!AB55*C55, 0))/(Generation!G55 + Imports!X55 +Imports!Y55 + Imports!Z55 + Imports!AA55 + Imports!AB55)</f>
        <v>35.286797405766997</v>
      </c>
      <c r="H55" s="6">
        <f>(Carbon_Intensity!H55*Generation!H55 + IF(Imports!B55&gt;0, Imports!B55*G55, 0) + IF(Imports!C55&gt;0, Imports!C55*L55, 0) + IF(Imports!D55&gt;0, Imports!D55*O55, 0) + IF(Imports!E55&gt;0, Imports!E55*I55, 0)+ IF(Imports!F55&gt;0, Imports!F55*K55, 0))/(Generation!H55 + Imports!B55+ Imports!C55+ Imports!D55+ Imports!E55+ Imports!F55)</f>
        <v>210.84348286943523</v>
      </c>
      <c r="I55" s="6">
        <f>(Carbon_Intensity!I55*Generation!I55 + IF(Imports!AC55&gt;0, Imports!AC55*H55, 0) + IF(Imports!AD55&gt;0, Imports!AD55*K55, 0))/(Generation!I55 + Imports!AC55 +Imports!AD55)</f>
        <v>322.97122066739098</v>
      </c>
      <c r="J55" s="6">
        <f>(Carbon_Intensity!J55*Generation!J55 + IF(Imports!AE55&gt;0, Imports!AE55*B55, 0) + IF(Imports!AF55&gt;0, Imports!AF55*G55, 0))/(Generation!J55 + Imports!AE55 +Imports!AF55)</f>
        <v>266.21882181860877</v>
      </c>
      <c r="K55" s="6">
        <f>(Carbon_Intensity!K55*Generation!K55 + IF(Imports!AG55&gt;0, Imports!AG55*H55, 0) + IF(Imports!AH55&gt;0, Imports!AH55*I55, 0))/(Generation!K55 + Imports!AG55 +Imports!AH55)</f>
        <v>259.50325180461698</v>
      </c>
      <c r="L55" s="6">
        <f>(Carbon_Intensity!L55*Generation!L55+ IF(Imports!AI55&gt;0, Imports!AI55*H55, 0) + IF(Imports!AJ55&gt;0, Imports!AJ55*O55, 0) +  IF(Imports!AK55&gt;0, Imports!AK55*C55, 0) + IF(Imports!AL55&gt;0, Imports!AL55*D55, 0) + IF(Imports!AM55&gt;0, Imports!AM55*M55, 0))/(Generation!L55 + Imports!AI55+Imports!AJ55+Imports!AK55+Imports!AL55+Imports!AM55)</f>
        <v>398.20914556266206</v>
      </c>
      <c r="M55" s="6">
        <f>(Carbon_Intensity!M55*Generation!M55 + IF(Imports!AN55&gt;0, Imports!AN55*D55, 0) + IF(Imports!AO55&gt;0, Imports!AO55*L55, 0) +  IF(Imports!AP55&gt;0, Imports!AP55*N55, 0))/(Generation!M55 + Imports!AN55 +Imports!AO55 +Imports!AP55)</f>
        <v>10.3879520683642</v>
      </c>
      <c r="N55" s="6">
        <f>(Carbon_Intensity!N55*Generation!N55 +  IF(Imports!AQ55&gt;0, Imports!AQ55*D55, 0) + IF(Imports!AR55&gt;0, Imports!AR55*M55, 0) +  IF(Imports!AS55&gt;0, Imports!AS55*F55, 0) +  IF(Imports!AT55&gt;0, Imports!AT55*C55, 0)   )/(Generation!N55+ Imports!AR55+Imports!AS55+Imports!AT55 + Imports!AQ55)</f>
        <v>23.685591985367566</v>
      </c>
      <c r="O55" s="6">
        <f>(Carbon_Intensity!O55*Generation!O55 +  IF(Imports!I55&gt;0, Imports!I55*G55, 0) + IF(Imports!J55&gt;0, Imports!J55*H55, 0)+ IF(Imports!K55&gt;0, Imports!K55*L55, 0)+   IF(Imports!L55&gt;0, Imports!L55*C55, 0))/(Generation!O55 + Imports!J55 +Imports!K55+Imports!L55 +Imports!I55)</f>
        <v>185.92787869355149</v>
      </c>
    </row>
    <row r="56" spans="1:15" ht="15.75" customHeight="1">
      <c r="A56" s="2">
        <v>44013</v>
      </c>
      <c r="B56" s="6">
        <f>(Generation!B56*Carbon_Intensity!B56 + IF(Imports!H56&gt;0, Imports!H56*C56, 0) + IF(Imports!G56&gt;0, Imports!G56*J56,0))/(Generation!B56+ Imports!G56+ Imports!H56)</f>
        <v>52.119699091394331</v>
      </c>
      <c r="C56" s="6">
        <f>(Carbon_Intensity!C56*Generation!C56 + IF(Imports!M56&gt;0,Imports!M56*B56, 0)  + IF(Imports!N56&gt;0, Imports!N56*D56, 0) + IF(Imports!O56&gt;0, Imports!O56*G56,0) +   IF(Imports!P56&gt;0, Imports!P56*L56, 0) + IF(Imports!Q56&gt;0, Imports!Q56*N56, 0))/(Generation!C56 + Imports!M56  + Imports!N56 +Imports!O56 +Imports!P56 + Imports!Q56)</f>
        <v>290.91009117149127</v>
      </c>
      <c r="D56" s="6">
        <f>(Carbon_Intensity!D56*Generation!D56 + IF(Imports!R56&gt;0, Imports!R56*N56, 0) + IF(Imports!S56&gt;0, Imports!S56*M56, 0) + IF(Imports!T56&gt;0, Imports!T56*C56, 0) )/(Generation!D56 + Imports!R56 +Imports!S56 + Imports!T56)</f>
        <v>87.213443239633577</v>
      </c>
      <c r="E56" s="6">
        <f>(Carbon_Intensity!E56*Generation!E56 + IF(Imports!U56&gt;0, Imports!U56*G56, 0))/(Generation!E56 + Imports!U56)</f>
        <v>172.46002352804834</v>
      </c>
      <c r="F56" s="6">
        <f>(Carbon_Intensity!F56*Generation!F56 + IF(Imports!V56&gt;0, Imports!V56*M56,0)+ IF(Imports!W56&gt;0, Imports!W56*N56,0))/(Generation!F56 + Imports!V56 + Imports!W56)</f>
        <v>41.976476722612595</v>
      </c>
      <c r="G56" s="6">
        <f>(Carbon_Intensity!G56*Generation!G56+ IF(Imports!X56&gt;0, Imports!X56*H56, 0) + IF(Imports!Y56&gt;0, Imports!Y56*J56, 0) + IF(Imports!Z56&gt;0, Imports!Z56*E56, 0) + IF(Imports!AA56&gt;0, Imports!AA56*O56, 0)+ IF(Imports!AB56&gt;0, Imports!AB56*C56, 0))/(Generation!G56 + Imports!X56 +Imports!Y56 + Imports!Z56 + Imports!AA56 + Imports!AB56)</f>
        <v>43.682674738344069</v>
      </c>
      <c r="H56" s="6">
        <f>(Carbon_Intensity!H56*Generation!H56 + IF(Imports!B56&gt;0, Imports!B56*G56, 0) + IF(Imports!C56&gt;0, Imports!C56*L56, 0) + IF(Imports!D56&gt;0, Imports!D56*O56, 0) + IF(Imports!E56&gt;0, Imports!E56*I56, 0)+ IF(Imports!F56&gt;0, Imports!F56*K56, 0))/(Generation!H56 + Imports!B56+ Imports!C56+ Imports!D56+ Imports!E56+ Imports!F56)</f>
        <v>224.2689212714335</v>
      </c>
      <c r="I56" s="6">
        <f>(Carbon_Intensity!I56*Generation!I56 + IF(Imports!AC56&gt;0, Imports!AC56*H56, 0) + IF(Imports!AD56&gt;0, Imports!AD56*K56, 0))/(Generation!I56 + Imports!AC56 +Imports!AD56)</f>
        <v>307.16453115808901</v>
      </c>
      <c r="J56" s="6">
        <f>(Carbon_Intensity!J56*Generation!J56 + IF(Imports!AE56&gt;0, Imports!AE56*B56, 0) + IF(Imports!AF56&gt;0, Imports!AF56*G56, 0))/(Generation!J56 + Imports!AE56 +Imports!AF56)</f>
        <v>295.34386093277823</v>
      </c>
      <c r="K56" s="6">
        <f>(Carbon_Intensity!K56*Generation!K56 + IF(Imports!AG56&gt;0, Imports!AG56*H56, 0) + IF(Imports!AH56&gt;0, Imports!AH56*I56, 0))/(Generation!K56 + Imports!AG56 +Imports!AH56)</f>
        <v>259.53683071001899</v>
      </c>
      <c r="L56" s="6">
        <f>(Carbon_Intensity!L56*Generation!L56+ IF(Imports!AI56&gt;0, Imports!AI56*H56, 0) + IF(Imports!AJ56&gt;0, Imports!AJ56*O56, 0) +  IF(Imports!AK56&gt;0, Imports!AK56*C56, 0) + IF(Imports!AL56&gt;0, Imports!AL56*D56, 0) + IF(Imports!AM56&gt;0, Imports!AM56*M56, 0))/(Generation!L56 + Imports!AI56+Imports!AJ56+Imports!AK56+Imports!AL56+Imports!AM56)</f>
        <v>406.6290370740258</v>
      </c>
      <c r="M56" s="6">
        <f>(Carbon_Intensity!M56*Generation!M56 + IF(Imports!AN56&gt;0, Imports!AN56*D56, 0) + IF(Imports!AO56&gt;0, Imports!AO56*L56, 0) +  IF(Imports!AP56&gt;0, Imports!AP56*N56, 0))/(Generation!M56 + Imports!AN56 +Imports!AO56 +Imports!AP56)</f>
        <v>8.7704005790981796</v>
      </c>
      <c r="N56" s="6">
        <f>(Carbon_Intensity!N56*Generation!N56 +  IF(Imports!AQ56&gt;0, Imports!AQ56*D56, 0) + IF(Imports!AR56&gt;0, Imports!AR56*M56, 0) +  IF(Imports!AS56&gt;0, Imports!AS56*F56, 0) +  IF(Imports!AT56&gt;0, Imports!AT56*C56, 0)   )/(Generation!N56+ Imports!AR56+Imports!AS56+Imports!AT56 + Imports!AQ56)</f>
        <v>19.421250266857008</v>
      </c>
      <c r="O56" s="6">
        <f>(Carbon_Intensity!O56*Generation!O56 +  IF(Imports!I56&gt;0, Imports!I56*G56, 0) + IF(Imports!J56&gt;0, Imports!J56*H56, 0)+ IF(Imports!K56&gt;0, Imports!K56*L56, 0)+   IF(Imports!L56&gt;0, Imports!L56*C56, 0))/(Generation!O56 + Imports!J56 +Imports!K56+Imports!L56 +Imports!I56)</f>
        <v>221.31196601191456</v>
      </c>
    </row>
    <row r="57" spans="1:15" ht="15.75" customHeight="1">
      <c r="A57" s="2">
        <v>44044</v>
      </c>
      <c r="B57" s="6">
        <f>(Generation!B57*Carbon_Intensity!B57 + IF(Imports!H57&gt;0, Imports!H57*C57, 0) + IF(Imports!G57&gt;0, Imports!G57*J57,0))/(Generation!B57+ Imports!G57+ Imports!H57)</f>
        <v>54.149953983479023</v>
      </c>
      <c r="C57" s="6">
        <f>(Carbon_Intensity!C57*Generation!C57 + IF(Imports!M57&gt;0,Imports!M57*B57, 0)  + IF(Imports!N57&gt;0, Imports!N57*D57, 0) + IF(Imports!O57&gt;0, Imports!O57*G57,0) +   IF(Imports!P57&gt;0, Imports!P57*L57, 0) + IF(Imports!Q57&gt;0, Imports!Q57*N57, 0))/(Generation!C57 + Imports!M57  + Imports!N57 +Imports!O57 +Imports!P57 + Imports!Q57)</f>
        <v>326.98797079265705</v>
      </c>
      <c r="D57" s="6">
        <f>(Carbon_Intensity!D57*Generation!D57 + IF(Imports!R57&gt;0, Imports!R57*N57, 0) + IF(Imports!S57&gt;0, Imports!S57*M57, 0) + IF(Imports!T57&gt;0, Imports!T57*C57, 0) )/(Generation!D57 + Imports!R57 +Imports!S57 + Imports!T57)</f>
        <v>129.31044273405209</v>
      </c>
      <c r="E57" s="6">
        <f>(Carbon_Intensity!E57*Generation!E57 + IF(Imports!U57&gt;0, Imports!U57*G57, 0))/(Generation!E57 + Imports!U57)</f>
        <v>169.57303268851325</v>
      </c>
      <c r="F57" s="6">
        <f>(Carbon_Intensity!F57*Generation!F57 + IF(Imports!V57&gt;0, Imports!V57*M57,0)+ IF(Imports!W57&gt;0, Imports!W57*N57,0))/(Generation!F57 + Imports!V57 + Imports!W57)</f>
        <v>71.473979863026173</v>
      </c>
      <c r="G57" s="6">
        <f>(Carbon_Intensity!G57*Generation!G57+ IF(Imports!X57&gt;0, Imports!X57*H57, 0) + IF(Imports!Y57&gt;0, Imports!Y57*J57, 0) + IF(Imports!Z57&gt;0, Imports!Z57*E57, 0) + IF(Imports!AA57&gt;0, Imports!AA57*O57, 0)+ IF(Imports!AB57&gt;0, Imports!AB57*C57, 0))/(Generation!G57 + Imports!X57 +Imports!Y57 + Imports!Z57 + Imports!AA57 + Imports!AB57)</f>
        <v>38.384311169490601</v>
      </c>
      <c r="H57" s="6">
        <f>(Carbon_Intensity!H57*Generation!H57 + IF(Imports!B57&gt;0, Imports!B57*G57, 0) + IF(Imports!C57&gt;0, Imports!C57*L57, 0) + IF(Imports!D57&gt;0, Imports!D57*O57, 0) + IF(Imports!E57&gt;0, Imports!E57*I57, 0)+ IF(Imports!F57&gt;0, Imports!F57*K57, 0))/(Generation!H57 + Imports!B57+ Imports!C57+ Imports!D57+ Imports!E57+ Imports!F57)</f>
        <v>231.54782928973722</v>
      </c>
      <c r="I57" s="6">
        <f>(Carbon_Intensity!I57*Generation!I57 + IF(Imports!AC57&gt;0, Imports!AC57*H57, 0) + IF(Imports!AD57&gt;0, Imports!AD57*K57, 0))/(Generation!I57 + Imports!AC57 +Imports!AD57)</f>
        <v>339.51451069900895</v>
      </c>
      <c r="J57" s="6">
        <f>(Carbon_Intensity!J57*Generation!J57 + IF(Imports!AE57&gt;0, Imports!AE57*B57, 0) + IF(Imports!AF57&gt;0, Imports!AF57*G57, 0))/(Generation!J57 + Imports!AE57 +Imports!AF57)</f>
        <v>301.00195237542687</v>
      </c>
      <c r="K57" s="6">
        <f>(Carbon_Intensity!K57*Generation!K57 + IF(Imports!AG57&gt;0, Imports!AG57*H57, 0) + IF(Imports!AH57&gt;0, Imports!AH57*I57, 0))/(Generation!K57 + Imports!AG57 +Imports!AH57)</f>
        <v>282.23168470587268</v>
      </c>
      <c r="L57" s="6">
        <f>(Carbon_Intensity!L57*Generation!L57+ IF(Imports!AI57&gt;0, Imports!AI57*H57, 0) + IF(Imports!AJ57&gt;0, Imports!AJ57*O57, 0) +  IF(Imports!AK57&gt;0, Imports!AK57*C57, 0) + IF(Imports!AL57&gt;0, Imports!AL57*D57, 0) + IF(Imports!AM57&gt;0, Imports!AM57*M57, 0))/(Generation!L57 + Imports!AI57+Imports!AJ57+Imports!AK57+Imports!AL57+Imports!AM57)</f>
        <v>393.91285351610071</v>
      </c>
      <c r="M57" s="6">
        <f>(Carbon_Intensity!M57*Generation!M57 + IF(Imports!AN57&gt;0, Imports!AN57*D57, 0) + IF(Imports!AO57&gt;0, Imports!AO57*L57, 0) +  IF(Imports!AP57&gt;0, Imports!AP57*N57, 0))/(Generation!M57 + Imports!AN57 +Imports!AO57 +Imports!AP57)</f>
        <v>8.4765488560662803</v>
      </c>
      <c r="N57" s="6">
        <f>(Carbon_Intensity!N57*Generation!N57 +  IF(Imports!AQ57&gt;0, Imports!AQ57*D57, 0) + IF(Imports!AR57&gt;0, Imports!AR57*M57, 0) +  IF(Imports!AS57&gt;0, Imports!AS57*F57, 0) +  IF(Imports!AT57&gt;0, Imports!AT57*C57, 0)   )/(Generation!N57+ Imports!AR57+Imports!AS57+Imports!AT57 + Imports!AQ57)</f>
        <v>20.970958436043659</v>
      </c>
      <c r="O57" s="6">
        <f>(Carbon_Intensity!O57*Generation!O57 +  IF(Imports!I57&gt;0, Imports!I57*G57, 0) + IF(Imports!J57&gt;0, Imports!J57*H57, 0)+ IF(Imports!K57&gt;0, Imports!K57*L57, 0)+   IF(Imports!L57&gt;0, Imports!L57*C57, 0))/(Generation!O57 + Imports!J57 +Imports!K57+Imports!L57 +Imports!I57)</f>
        <v>219.77351561211918</v>
      </c>
    </row>
    <row r="58" spans="1:15" ht="15.75" customHeight="1">
      <c r="A58" s="2">
        <v>44075</v>
      </c>
      <c r="B58" s="6">
        <f>(Generation!B58*Carbon_Intensity!B58 + IF(Imports!H58&gt;0, Imports!H58*C58, 0) + IF(Imports!G58&gt;0, Imports!G58*J58,0))/(Generation!B58+ Imports!G58+ Imports!H58)</f>
        <v>57.75979617434804</v>
      </c>
      <c r="C58" s="6">
        <f>(Carbon_Intensity!C58*Generation!C58 + IF(Imports!M58&gt;0,Imports!M58*B58, 0)  + IF(Imports!N58&gt;0, Imports!N58*D58, 0) + IF(Imports!O58&gt;0, Imports!O58*G58,0) +   IF(Imports!P58&gt;0, Imports!P58*L58, 0) + IF(Imports!Q58&gt;0, Imports!Q58*N58, 0))/(Generation!C58 + Imports!M58  + Imports!N58 +Imports!O58 +Imports!P58 + Imports!Q58)</f>
        <v>368.24312768034412</v>
      </c>
      <c r="D58" s="6">
        <f>(Carbon_Intensity!D58*Generation!D58 + IF(Imports!R58&gt;0, Imports!R58*N58, 0) + IF(Imports!S58&gt;0, Imports!S58*M58, 0) + IF(Imports!T58&gt;0, Imports!T58*C58, 0) )/(Generation!D58 + Imports!R58 +Imports!S58 + Imports!T58)</f>
        <v>79.576624284019033</v>
      </c>
      <c r="E58" s="6">
        <f>(Carbon_Intensity!E58*Generation!E58 + IF(Imports!U58&gt;0, Imports!U58*G58, 0))/(Generation!E58 + Imports!U58)</f>
        <v>168.214377958629</v>
      </c>
      <c r="F58" s="6">
        <f>(Carbon_Intensity!F58*Generation!F58 + IF(Imports!V58&gt;0, Imports!V58*M58,0)+ IF(Imports!W58&gt;0, Imports!W58*N58,0))/(Generation!F58 + Imports!V58 + Imports!W58)</f>
        <v>98.481636524563513</v>
      </c>
      <c r="G58" s="6">
        <f>(Carbon_Intensity!G58*Generation!G58+ IF(Imports!X58&gt;0, Imports!X58*H58, 0) + IF(Imports!Y58&gt;0, Imports!Y58*J58, 0) + IF(Imports!Z58&gt;0, Imports!Z58*E58, 0) + IF(Imports!AA58&gt;0, Imports!AA58*O58, 0)+ IF(Imports!AB58&gt;0, Imports!AB58*C58, 0))/(Generation!G58 + Imports!X58 +Imports!Y58 + Imports!Z58 + Imports!AA58 + Imports!AB58)</f>
        <v>54.059200661806273</v>
      </c>
      <c r="H58" s="6">
        <f>(Carbon_Intensity!H58*Generation!H58 + IF(Imports!B58&gt;0, Imports!B58*G58, 0) + IF(Imports!C58&gt;0, Imports!C58*L58, 0) + IF(Imports!D58&gt;0, Imports!D58*O58, 0) + IF(Imports!E58&gt;0, Imports!E58*I58, 0)+ IF(Imports!F58&gt;0, Imports!F58*K58, 0))/(Generation!H58 + Imports!B58+ Imports!C58+ Imports!D58+ Imports!E58+ Imports!F58)</f>
        <v>203.60767692491984</v>
      </c>
      <c r="I58" s="6">
        <f>(Carbon_Intensity!I58*Generation!I58 + IF(Imports!AC58&gt;0, Imports!AC58*H58, 0) + IF(Imports!AD58&gt;0, Imports!AD58*K58, 0))/(Generation!I58 + Imports!AC58 +Imports!AD58)</f>
        <v>330.681005181204</v>
      </c>
      <c r="J58" s="6">
        <f>(Carbon_Intensity!J58*Generation!J58 + IF(Imports!AE58&gt;0, Imports!AE58*B58, 0) + IF(Imports!AF58&gt;0, Imports!AF58*G58, 0))/(Generation!J58 + Imports!AE58 +Imports!AF58)</f>
        <v>319.20063849740768</v>
      </c>
      <c r="K58" s="6">
        <f>(Carbon_Intensity!K58*Generation!K58 + IF(Imports!AG58&gt;0, Imports!AG58*H58, 0) + IF(Imports!AH58&gt;0, Imports!AH58*I58, 0))/(Generation!K58 + Imports!AG58 +Imports!AH58)</f>
        <v>234.63540638981877</v>
      </c>
      <c r="L58" s="6">
        <f>(Carbon_Intensity!L58*Generation!L58+ IF(Imports!AI58&gt;0, Imports!AI58*H58, 0) + IF(Imports!AJ58&gt;0, Imports!AJ58*O58, 0) +  IF(Imports!AK58&gt;0, Imports!AK58*C58, 0) + IF(Imports!AL58&gt;0, Imports!AL58*D58, 0) + IF(Imports!AM58&gt;0, Imports!AM58*M58, 0))/(Generation!L58 + Imports!AI58+Imports!AJ58+Imports!AK58+Imports!AL58+Imports!AM58)</f>
        <v>411.33951311420992</v>
      </c>
      <c r="M58" s="6">
        <f>(Carbon_Intensity!M58*Generation!M58 + IF(Imports!AN58&gt;0, Imports!AN58*D58, 0) + IF(Imports!AO58&gt;0, Imports!AO58*L58, 0) +  IF(Imports!AP58&gt;0, Imports!AP58*N58, 0))/(Generation!M58 + Imports!AN58 +Imports!AO58 +Imports!AP58)</f>
        <v>5.3422138338714298</v>
      </c>
      <c r="N58" s="6">
        <f>(Carbon_Intensity!N58*Generation!N58 +  IF(Imports!AQ58&gt;0, Imports!AQ58*D58, 0) + IF(Imports!AR58&gt;0, Imports!AR58*M58, 0) +  IF(Imports!AS58&gt;0, Imports!AS58*F58, 0) +  IF(Imports!AT58&gt;0, Imports!AT58*C58, 0)   )/(Generation!N58+ Imports!AR58+Imports!AS58+Imports!AT58 + Imports!AQ58)</f>
        <v>23.326779507689604</v>
      </c>
      <c r="O58" s="6">
        <f>(Carbon_Intensity!O58*Generation!O58 +  IF(Imports!I58&gt;0, Imports!I58*G58, 0) + IF(Imports!J58&gt;0, Imports!J58*H58, 0)+ IF(Imports!K58&gt;0, Imports!K58*L58, 0)+   IF(Imports!L58&gt;0, Imports!L58*C58, 0))/(Generation!O58 + Imports!J58 +Imports!K58+Imports!L58 +Imports!I58)</f>
        <v>206.00379272355283</v>
      </c>
    </row>
    <row r="59" spans="1:15" ht="15.75" customHeight="1">
      <c r="A59" s="2">
        <v>44105</v>
      </c>
      <c r="B59" s="6">
        <f ca="1">(Generation!B59*Carbon_Intensity!B59 + IF(Imports!H59&gt;0, Imports!H59*C59, 0) + IF(Imports!G59&gt;0, Imports!G59*J59,0))/(Generation!B59+ Imports!G59+ Imports!H59)</f>
        <v>102.7237477</v>
      </c>
      <c r="C59" s="6">
        <f ca="1">(Carbon_Intensity!C59*Generation!C59 + IF(Imports!M59&gt;0,Imports!M59*B59, 0)  + IF(Imports!N59&gt;0, Imports!N59*D59, 0) + IF(Imports!O59&gt;0, Imports!O59*G59,0) +   IF(Imports!P59&gt;0, Imports!P59*L59, 0) + IF(Imports!Q59&gt;0, Imports!Q59*N59, 0))/(Generation!C59 + Imports!M59  + Imports!N59 +Imports!O59 +Imports!P59 + Imports!Q59)</f>
        <v>335.38405289999997</v>
      </c>
      <c r="D59" s="6">
        <f>(Carbon_Intensity!D59*Generation!D59 + IF(Imports!R59&gt;0, Imports!R59*N59, 0) + IF(Imports!S59&gt;0, Imports!S59*M59, 0) + IF(Imports!T59&gt;0, Imports!T59*C59, 0) )/(Generation!D59 + Imports!R59 +Imports!S59 + Imports!T59)</f>
        <v>86.905138582257706</v>
      </c>
      <c r="E59" s="6">
        <f>(Carbon_Intensity!E59*Generation!E59 + IF(Imports!U59&gt;0, Imports!U59*G59, 0))/(Generation!E59 + Imports!U59)</f>
        <v>130.106062640554</v>
      </c>
      <c r="F59" s="6">
        <f>(Carbon_Intensity!F59*Generation!F59 + IF(Imports!V59&gt;0, Imports!V59*M59,0)+ IF(Imports!W59&gt;0, Imports!W59*N59,0))/(Generation!F59 + Imports!V59 + Imports!W59)</f>
        <v>122.7320477035739</v>
      </c>
      <c r="G59" s="6">
        <f ca="1">(Carbon_Intensity!G59*Generation!G59+ IF(Imports!X59&gt;0, Imports!X59*H59, 0) + IF(Imports!Y59&gt;0, Imports!Y59*J59, 0) + IF(Imports!Z59&gt;0, Imports!Z59*E59, 0) + IF(Imports!AA59&gt;0, Imports!AA59*O59, 0)+ IF(Imports!AB59&gt;0, Imports!AB59*C59, 0))/(Generation!G59 + Imports!X59 +Imports!Y59 + Imports!Z59 + Imports!AA59 + Imports!AB59)</f>
        <v>31.080005880000002</v>
      </c>
      <c r="H59" s="6">
        <f ca="1">(Carbon_Intensity!H59*Generation!H59 + IF(Imports!B59&gt;0, Imports!B59*G59, 0) + IF(Imports!C59&gt;0, Imports!C59*L59, 0) + IF(Imports!D59&gt;0, Imports!D59*O59, 0) + IF(Imports!E59&gt;0, Imports!E59*I59, 0)+ IF(Imports!F59&gt;0, Imports!F59*K59, 0))/(Generation!H59 + Imports!B59+ Imports!C59+ Imports!D59+ Imports!E59+ Imports!F59)</f>
        <v>219.9422284</v>
      </c>
      <c r="I59" s="6">
        <f>(Carbon_Intensity!I59*Generation!I59 + IF(Imports!AC59&gt;0, Imports!AC59*H59, 0) + IF(Imports!AD59&gt;0, Imports!AD59*K59, 0))/(Generation!I59 + Imports!AC59 +Imports!AD59)</f>
        <v>272.37936522893</v>
      </c>
      <c r="J59" s="6">
        <f ca="1">(Carbon_Intensity!J59*Generation!J59 + IF(Imports!AE59&gt;0, Imports!AE59*B59, 0) + IF(Imports!AF59&gt;0, Imports!AF59*G59, 0))/(Generation!J59 + Imports!AE59 +Imports!AF59)</f>
        <v>290.83371499999998</v>
      </c>
      <c r="K59" s="6">
        <f ca="1">(Carbon_Intensity!K59*Generation!K59 + IF(Imports!AG59&gt;0, Imports!AG59*H59, 0) + IF(Imports!AH59&gt;0, Imports!AH59*I59, 0))/(Generation!K59 + Imports!AG59 +Imports!AH59)</f>
        <v>190.0875044</v>
      </c>
      <c r="L59" s="6">
        <f ca="1">(Carbon_Intensity!L59*Generation!L59+ IF(Imports!AI59&gt;0, Imports!AI59*H59, 0) + IF(Imports!AJ59&gt;0, Imports!AJ59*O59, 0) +  IF(Imports!AK59&gt;0, Imports!AK59*C59, 0) + IF(Imports!AL59&gt;0, Imports!AL59*D59, 0) + IF(Imports!AM59&gt;0, Imports!AM59*M59, 0))/(Generation!L59 + Imports!AI59+Imports!AJ59+Imports!AK59+Imports!AL59+Imports!AM59)</f>
        <v>384.34036600000002</v>
      </c>
      <c r="M59" s="6">
        <f>(Carbon_Intensity!M59*Generation!M59 + IF(Imports!AN59&gt;0, Imports!AN59*D59, 0) + IF(Imports!AO59&gt;0, Imports!AO59*L59, 0) +  IF(Imports!AP59&gt;0, Imports!AP59*N59, 0))/(Generation!M59 + Imports!AN59 +Imports!AO59 +Imports!AP59)</f>
        <v>0.88530620882578404</v>
      </c>
      <c r="N59" s="6">
        <f>(Carbon_Intensity!N59*Generation!N59 +  IF(Imports!AQ59&gt;0, Imports!AQ59*D59, 0) + IF(Imports!AR59&gt;0, Imports!AR59*M59, 0) +  IF(Imports!AS59&gt;0, Imports!AS59*F59, 0) +  IF(Imports!AT59&gt;0, Imports!AT59*C59, 0)   )/(Generation!N59+ Imports!AR59+Imports!AS59+Imports!AT59 + Imports!AQ59)</f>
        <v>25.455397458519347</v>
      </c>
      <c r="O59" s="6">
        <f ca="1">(Carbon_Intensity!O59*Generation!O59 +  IF(Imports!I59&gt;0, Imports!I59*G59, 0) + IF(Imports!J59&gt;0, Imports!J59*H59, 0)+ IF(Imports!K59&gt;0, Imports!K59*L59, 0)+   IF(Imports!L59&gt;0, Imports!L59*C59, 0))/(Generation!O59 + Imports!J59 +Imports!K59+Imports!L59 +Imports!I59)</f>
        <v>194.88355440000001</v>
      </c>
    </row>
    <row r="60" spans="1:15" ht="15.75" customHeight="1">
      <c r="A60" s="2">
        <v>44136</v>
      </c>
      <c r="B60" s="6">
        <f ca="1">(Generation!B60*Carbon_Intensity!B60 + IF(Imports!H60&gt;0, Imports!H60*C60, 0) + IF(Imports!G60&gt;0, Imports!G60*J60,0))/(Generation!B60+ Imports!G60+ Imports!H60)</f>
        <v>169.65457330000001</v>
      </c>
      <c r="C60" s="6">
        <f ca="1">(Carbon_Intensity!C60*Generation!C60 + IF(Imports!M60&gt;0,Imports!M60*B60, 0)  + IF(Imports!N60&gt;0, Imports!N60*D60, 0) + IF(Imports!O60&gt;0, Imports!O60*G60,0) +   IF(Imports!P60&gt;0, Imports!P60*L60, 0) + IF(Imports!Q60&gt;0, Imports!Q60*N60, 0))/(Generation!C60 + Imports!M60  + Imports!N60 +Imports!O60 +Imports!P60 + Imports!Q60)</f>
        <v>392.67783209999999</v>
      </c>
      <c r="D60" s="6">
        <f>(Carbon_Intensity!D60*Generation!D60 + IF(Imports!R60&gt;0, Imports!R60*N60, 0) + IF(Imports!S60&gt;0, Imports!S60*M60, 0) + IF(Imports!T60&gt;0, Imports!T60*C60, 0) )/(Generation!D60 + Imports!R60 +Imports!S60 + Imports!T60)</f>
        <v>122.06755401664</v>
      </c>
      <c r="E60" s="6">
        <f ca="1">(Carbon_Intensity!E60*Generation!E60 + IF(Imports!U60&gt;0, Imports!U60*G60, 0))/(Generation!E60 + Imports!U60)</f>
        <v>150.23718389999999</v>
      </c>
      <c r="F60" s="6">
        <f>(Carbon_Intensity!F60*Generation!F60 + IF(Imports!V60&gt;0, Imports!V60*M60,0)+ IF(Imports!W60&gt;0, Imports!W60*N60,0))/(Generation!F60 + Imports!V60 + Imports!W60)</f>
        <v>109.55000346271856</v>
      </c>
      <c r="G60" s="6">
        <f ca="1">(Carbon_Intensity!G60*Generation!G60+ IF(Imports!X60&gt;0, Imports!X60*H60, 0) + IF(Imports!Y60&gt;0, Imports!Y60*J60, 0) + IF(Imports!Z60&gt;0, Imports!Z60*E60, 0) + IF(Imports!AA60&gt;0, Imports!AA60*O60, 0)+ IF(Imports!AB60&gt;0, Imports!AB60*C60, 0))/(Generation!G60 + Imports!X60 +Imports!Y60 + Imports!Z60 + Imports!AA60 + Imports!AB60)</f>
        <v>48.211093349999999</v>
      </c>
      <c r="H60" s="6">
        <f ca="1">(Carbon_Intensity!H60*Generation!H60 + IF(Imports!B60&gt;0, Imports!B60*G60, 0) + IF(Imports!C60&gt;0, Imports!C60*L60, 0) + IF(Imports!D60&gt;0, Imports!D60*O60, 0) + IF(Imports!E60&gt;0, Imports!E60*I60, 0)+ IF(Imports!F60&gt;0, Imports!F60*K60, 0))/(Generation!H60 + Imports!B60+ Imports!C60+ Imports!D60+ Imports!E60+ Imports!F60)</f>
        <v>226.49458430000001</v>
      </c>
      <c r="I60" s="6">
        <f>(Carbon_Intensity!I60*Generation!I60 + IF(Imports!AC60&gt;0, Imports!AC60*H60, 0) + IF(Imports!AD60&gt;0, Imports!AD60*K60, 0))/(Generation!I60 + Imports!AC60 +Imports!AD60)</f>
        <v>306.46536886783002</v>
      </c>
      <c r="J60" s="6">
        <f ca="1">(Carbon_Intensity!J60*Generation!J60 + IF(Imports!AE60&gt;0, Imports!AE60*B60, 0) + IF(Imports!AF60&gt;0, Imports!AF60*G60, 0))/(Generation!J60 + Imports!AE60 +Imports!AF60)</f>
        <v>330.2513204</v>
      </c>
      <c r="K60" s="6">
        <f ca="1">(Carbon_Intensity!K60*Generation!K60 + IF(Imports!AG60&gt;0, Imports!AG60*H60, 0) + IF(Imports!AH60&gt;0, Imports!AH60*I60, 0))/(Generation!K60 + Imports!AG60 +Imports!AH60)</f>
        <v>212.96064190000001</v>
      </c>
      <c r="L60" s="6">
        <f ca="1">(Carbon_Intensity!L60*Generation!L60+ IF(Imports!AI60&gt;0, Imports!AI60*H60, 0) + IF(Imports!AJ60&gt;0, Imports!AJ60*O60, 0) +  IF(Imports!AK60&gt;0, Imports!AK60*C60, 0) + IF(Imports!AL60&gt;0, Imports!AL60*D60, 0) + IF(Imports!AM60&gt;0, Imports!AM60*M60, 0))/(Generation!L60 + Imports!AI60+Imports!AJ60+Imports!AK60+Imports!AL60+Imports!AM60)</f>
        <v>407.2315145</v>
      </c>
      <c r="M60" s="6">
        <f>(Carbon_Intensity!M60*Generation!M60 + IF(Imports!AN60&gt;0, Imports!AN60*D60, 0) + IF(Imports!AO60&gt;0, Imports!AO60*L60, 0) +  IF(Imports!AP60&gt;0, Imports!AP60*N60, 0))/(Generation!M60 + Imports!AN60 +Imports!AO60 +Imports!AP60)</f>
        <v>2.5094578167682502</v>
      </c>
      <c r="N60" s="6">
        <f>(Carbon_Intensity!N60*Generation!N60 +  IF(Imports!AQ60&gt;0, Imports!AQ60*D60, 0) + IF(Imports!AR60&gt;0, Imports!AR60*M60, 0) +  IF(Imports!AS60&gt;0, Imports!AS60*F60, 0) +  IF(Imports!AT60&gt;0, Imports!AT60*C60, 0)   )/(Generation!N60+ Imports!AR60+Imports!AS60+Imports!AT60 + Imports!AQ60)</f>
        <v>27.289257991571674</v>
      </c>
      <c r="O60" s="6">
        <f ca="1">(Carbon_Intensity!O60*Generation!O60 +  IF(Imports!I60&gt;0, Imports!I60*G60, 0) + IF(Imports!J60&gt;0, Imports!J60*H60, 0)+ IF(Imports!K60&gt;0, Imports!K60*L60, 0)+   IF(Imports!L60&gt;0, Imports!L60*C60, 0))/(Generation!O60 + Imports!J60 +Imports!K60+Imports!L60 +Imports!I60)</f>
        <v>185.79319290000001</v>
      </c>
    </row>
    <row r="61" spans="1:15" ht="15.75" customHeight="1">
      <c r="A61" s="2">
        <v>44166</v>
      </c>
      <c r="B61" s="6">
        <f ca="1">(Generation!B61*Carbon_Intensity!B61 + IF(Imports!H61&gt;0, Imports!H61*C61, 0) + IF(Imports!G61&gt;0, Imports!G61*J61,0))/(Generation!B61+ Imports!G61+ Imports!H61)</f>
        <v>185.76753880000001</v>
      </c>
      <c r="C61" s="6">
        <f ca="1">(Carbon_Intensity!C61*Generation!C61 + IF(Imports!M61&gt;0,Imports!M61*B61, 0)  + IF(Imports!N61&gt;0, Imports!N61*D61, 0) + IF(Imports!O61&gt;0, Imports!O61*G61,0) +   IF(Imports!P61&gt;0, Imports!P61*L61, 0) + IF(Imports!Q61&gt;0, Imports!Q61*N61, 0))/(Generation!C61 + Imports!M61  + Imports!N61 +Imports!O61 +Imports!P61 + Imports!Q61)</f>
        <v>374.13500809999999</v>
      </c>
      <c r="D61" s="6">
        <f>(Carbon_Intensity!D61*Generation!D61 + IF(Imports!R61&gt;0, Imports!R61*N61, 0) + IF(Imports!S61&gt;0, Imports!S61*M61, 0) + IF(Imports!T61&gt;0, Imports!T61*C61, 0) )/(Generation!D61 + Imports!R61 +Imports!S61 + Imports!T61)</f>
        <v>163.12400878364198</v>
      </c>
      <c r="E61" s="6">
        <f>(Carbon_Intensity!E61*Generation!E61 + IF(Imports!U61&gt;0, Imports!U61*G61, 0))/(Generation!E61 + Imports!U61)</f>
        <v>108.92974657495699</v>
      </c>
      <c r="F61" s="6">
        <f>(Carbon_Intensity!F61*Generation!F61 + IF(Imports!V61&gt;0, Imports!V61*M61,0)+ IF(Imports!W61&gt;0, Imports!W61*N61,0))/(Generation!F61 + Imports!V61 + Imports!W61)</f>
        <v>145.51936424915715</v>
      </c>
      <c r="G61" s="6">
        <f ca="1">(Carbon_Intensity!G61*Generation!G61+ IF(Imports!X61&gt;0, Imports!X61*H61, 0) + IF(Imports!Y61&gt;0, Imports!Y61*J61, 0) + IF(Imports!Z61&gt;0, Imports!Z61*E61, 0) + IF(Imports!AA61&gt;0, Imports!AA61*O61, 0)+ IF(Imports!AB61&gt;0, Imports!AB61*C61, 0))/(Generation!G61 + Imports!X61 +Imports!Y61 + Imports!Z61 + Imports!AA61 + Imports!AB61)</f>
        <v>50.168648339999997</v>
      </c>
      <c r="H61" s="6">
        <f ca="1">(Carbon_Intensity!H61*Generation!H61 + IF(Imports!B61&gt;0, Imports!B61*G61, 0) + IF(Imports!C61&gt;0, Imports!C61*L61, 0) + IF(Imports!D61&gt;0, Imports!D61*O61, 0) + IF(Imports!E61&gt;0, Imports!E61*I61, 0)+ IF(Imports!F61&gt;0, Imports!F61*K61, 0))/(Generation!H61 + Imports!B61+ Imports!C61+ Imports!D61+ Imports!E61+ Imports!F61)</f>
        <v>215.4878057</v>
      </c>
      <c r="I61" s="6">
        <f>(Carbon_Intensity!I61*Generation!I61 + IF(Imports!AC61&gt;0, Imports!AC61*H61, 0) + IF(Imports!AD61&gt;0, Imports!AD61*K61, 0))/(Generation!I61 + Imports!AC61 +Imports!AD61)</f>
        <v>269.08775824757703</v>
      </c>
      <c r="J61" s="6">
        <f ca="1">(Carbon_Intensity!J61*Generation!J61 + IF(Imports!AE61&gt;0, Imports!AE61*B61, 0) + IF(Imports!AF61&gt;0, Imports!AF61*G61, 0))/(Generation!J61 + Imports!AE61 +Imports!AF61)</f>
        <v>327.3361592</v>
      </c>
      <c r="K61" s="6">
        <f>(Carbon_Intensity!K61*Generation!K61 + IF(Imports!AG61&gt;0, Imports!AG61*H61, 0) + IF(Imports!AH61&gt;0, Imports!AH61*I61, 0))/(Generation!K61 + Imports!AG61 +Imports!AH61)</f>
        <v>254.57461171922901</v>
      </c>
      <c r="L61" s="6">
        <f ca="1">(Carbon_Intensity!L61*Generation!L61+ IF(Imports!AI61&gt;0, Imports!AI61*H61, 0) + IF(Imports!AJ61&gt;0, Imports!AJ61*O61, 0) +  IF(Imports!AK61&gt;0, Imports!AK61*C61, 0) + IF(Imports!AL61&gt;0, Imports!AL61*D61, 0) + IF(Imports!AM61&gt;0, Imports!AM61*M61, 0))/(Generation!L61 + Imports!AI61+Imports!AJ61+Imports!AK61+Imports!AL61+Imports!AM61)</f>
        <v>416.6264999</v>
      </c>
      <c r="M61" s="6">
        <f>(Carbon_Intensity!M61*Generation!M61 + IF(Imports!AN61&gt;0, Imports!AN61*D61, 0) + IF(Imports!AO61&gt;0, Imports!AO61*L61, 0) +  IF(Imports!AP61&gt;0, Imports!AP61*N61, 0))/(Generation!M61 + Imports!AN61 +Imports!AO61 +Imports!AP61)</f>
        <v>1.83603051480863</v>
      </c>
      <c r="N61" s="6">
        <f>(Carbon_Intensity!N61*Generation!N61 +  IF(Imports!AQ61&gt;0, Imports!AQ61*D61, 0) + IF(Imports!AR61&gt;0, Imports!AR61*M61, 0) +  IF(Imports!AS61&gt;0, Imports!AS61*F61, 0) +  IF(Imports!AT61&gt;0, Imports!AT61*C61, 0)   )/(Generation!N61+ Imports!AR61+Imports!AS61+Imports!AT61 + Imports!AQ61)</f>
        <v>31.122209187376022</v>
      </c>
      <c r="O61" s="6">
        <f ca="1">(Carbon_Intensity!O61*Generation!O61 +  IF(Imports!I61&gt;0, Imports!I61*G61, 0) + IF(Imports!J61&gt;0, Imports!J61*H61, 0)+ IF(Imports!K61&gt;0, Imports!K61*L61, 0)+   IF(Imports!L61&gt;0, Imports!L61*C61, 0))/(Generation!O61 + Imports!J61 +Imports!K61+Imports!L61 +Imports!I61)</f>
        <v>193.9823337</v>
      </c>
    </row>
    <row r="62" spans="1:15" ht="15.75" customHeight="1">
      <c r="A62" s="8">
        <v>44197</v>
      </c>
      <c r="B62" t="s">
        <v>60</v>
      </c>
      <c r="C62" s="9">
        <v>281.71050577074402</v>
      </c>
      <c r="D62" s="9">
        <v>198.52538981489599</v>
      </c>
      <c r="E62" t="s">
        <v>60</v>
      </c>
      <c r="F62" t="s">
        <v>60</v>
      </c>
      <c r="G62" s="9">
        <v>51.513786589998801</v>
      </c>
      <c r="H62" s="9">
        <v>218.600999074035</v>
      </c>
      <c r="I62" s="9">
        <v>240.465452418902</v>
      </c>
      <c r="J62" t="s">
        <v>60</v>
      </c>
      <c r="K62" s="9">
        <v>222.65427729999999</v>
      </c>
      <c r="L62" s="9">
        <v>333.87759821298903</v>
      </c>
      <c r="M62" s="9">
        <v>11.3034670657416</v>
      </c>
      <c r="N62" t="s">
        <v>60</v>
      </c>
      <c r="O62" s="9">
        <v>233.24666853339099</v>
      </c>
    </row>
    <row r="63" spans="1:15" ht="15.75" customHeight="1">
      <c r="A63" s="8">
        <v>44228</v>
      </c>
      <c r="B63" t="s">
        <v>60</v>
      </c>
      <c r="C63" s="9">
        <v>292.84084311359601</v>
      </c>
      <c r="D63" s="9">
        <v>179.602574057065</v>
      </c>
      <c r="E63" t="s">
        <v>60</v>
      </c>
      <c r="F63" t="s">
        <v>60</v>
      </c>
      <c r="G63" s="9">
        <v>51.099732521932602</v>
      </c>
      <c r="H63" s="9">
        <v>212.65977305435501</v>
      </c>
      <c r="I63" s="9">
        <v>226.92362131967801</v>
      </c>
      <c r="J63" t="s">
        <v>60</v>
      </c>
      <c r="K63" s="9">
        <v>222.65427729999999</v>
      </c>
      <c r="L63" s="9">
        <v>336.62670412264703</v>
      </c>
      <c r="M63" s="9">
        <v>11.302461666002101</v>
      </c>
      <c r="N63" t="s">
        <v>60</v>
      </c>
      <c r="O63" s="9">
        <v>233.941687656162</v>
      </c>
    </row>
    <row r="64" spans="1:15" ht="15.75" customHeight="1">
      <c r="A64" s="8">
        <v>44256</v>
      </c>
      <c r="B64" t="s">
        <v>60</v>
      </c>
      <c r="C64" s="9">
        <v>253.46498040217</v>
      </c>
      <c r="D64" s="9">
        <v>158.48817858322201</v>
      </c>
      <c r="E64" t="s">
        <v>60</v>
      </c>
      <c r="F64" t="s">
        <v>60</v>
      </c>
      <c r="G64" s="9">
        <v>35.0395255911845</v>
      </c>
      <c r="H64" s="9">
        <v>210.124510618378</v>
      </c>
      <c r="I64" s="9">
        <v>255.912435196617</v>
      </c>
      <c r="J64" t="s">
        <v>60</v>
      </c>
      <c r="K64" s="9">
        <v>222.65427729999999</v>
      </c>
      <c r="L64" s="9">
        <v>336.35258727475599</v>
      </c>
      <c r="M64" s="9">
        <v>11.352044027419799</v>
      </c>
      <c r="N64" t="s">
        <v>60</v>
      </c>
      <c r="O64" s="9">
        <v>175.39013533342299</v>
      </c>
    </row>
    <row r="65" spans="1:15" ht="15.75" customHeight="1">
      <c r="A65" s="8">
        <v>44287</v>
      </c>
      <c r="B65" t="s">
        <v>60</v>
      </c>
      <c r="C65" s="9">
        <v>259.02274754970801</v>
      </c>
      <c r="D65" s="9">
        <v>162.70195793065099</v>
      </c>
      <c r="E65" t="s">
        <v>60</v>
      </c>
      <c r="F65" t="s">
        <v>60</v>
      </c>
      <c r="G65" s="9">
        <v>22.917083362029199</v>
      </c>
      <c r="H65" s="9">
        <v>195.79424229407601</v>
      </c>
      <c r="I65" s="9">
        <v>268.67661380083098</v>
      </c>
      <c r="J65" t="s">
        <v>60</v>
      </c>
      <c r="K65" s="9">
        <v>222.65427729999999</v>
      </c>
      <c r="L65" s="9">
        <v>339.92462873432999</v>
      </c>
      <c r="M65" s="9">
        <v>11.3000031932889</v>
      </c>
      <c r="N65" t="s">
        <v>60</v>
      </c>
      <c r="O65" s="9">
        <v>139.552724017689</v>
      </c>
    </row>
    <row r="66" spans="1:15" ht="15.75" customHeight="1">
      <c r="A66" s="8">
        <v>44317</v>
      </c>
      <c r="B66" t="s">
        <v>60</v>
      </c>
      <c r="C66" s="9">
        <v>255.831803957044</v>
      </c>
      <c r="D66" s="9">
        <v>89.385119479853699</v>
      </c>
      <c r="E66" t="s">
        <v>60</v>
      </c>
      <c r="F66" t="s">
        <v>60</v>
      </c>
      <c r="G66" s="9">
        <v>19.650135474170199</v>
      </c>
      <c r="H66" s="9">
        <v>192.62459247573599</v>
      </c>
      <c r="I66" s="9">
        <v>294.74984228205699</v>
      </c>
      <c r="J66" t="s">
        <v>60</v>
      </c>
      <c r="K66" s="9">
        <v>222.65427729999999</v>
      </c>
      <c r="L66" s="9">
        <v>340.514396045441</v>
      </c>
      <c r="M66" s="9">
        <v>11.289128646351701</v>
      </c>
      <c r="N66" t="s">
        <v>60</v>
      </c>
      <c r="O66" s="9">
        <v>117.75592760840701</v>
      </c>
    </row>
    <row r="67" spans="1:15" ht="15.75" customHeight="1">
      <c r="A67" s="8">
        <v>44348</v>
      </c>
      <c r="B67" t="s">
        <v>60</v>
      </c>
      <c r="C67" s="9">
        <v>247.27859994564801</v>
      </c>
      <c r="D67" s="9">
        <v>48.837192773858099</v>
      </c>
      <c r="E67" t="s">
        <v>60</v>
      </c>
      <c r="F67" t="s">
        <v>60</v>
      </c>
      <c r="G67" s="9">
        <v>20.783926554968598</v>
      </c>
      <c r="H67" s="9">
        <v>194.129543061959</v>
      </c>
      <c r="I67" s="9">
        <v>292.74912463721802</v>
      </c>
      <c r="J67" t="s">
        <v>60</v>
      </c>
      <c r="K67" s="9">
        <v>222.65427729999999</v>
      </c>
      <c r="L67" s="9">
        <v>340.29134927599398</v>
      </c>
      <c r="M67" s="9">
        <v>11.2868302041399</v>
      </c>
      <c r="N67" t="s">
        <v>60</v>
      </c>
      <c r="O67" s="9">
        <v>131.91818272045501</v>
      </c>
    </row>
    <row r="68" spans="1:15" ht="15.75" customHeight="1">
      <c r="A68" s="8">
        <v>44378</v>
      </c>
      <c r="B68" t="s">
        <v>60</v>
      </c>
      <c r="C68" s="9">
        <v>267.61641552377603</v>
      </c>
      <c r="D68" s="9">
        <v>62.461604604691097</v>
      </c>
      <c r="E68" t="s">
        <v>60</v>
      </c>
      <c r="F68" t="s">
        <v>60</v>
      </c>
      <c r="G68" s="9">
        <v>35.2558328651102</v>
      </c>
      <c r="H68" s="9">
        <v>195.92357149172</v>
      </c>
      <c r="I68" s="9">
        <v>296.06102330933697</v>
      </c>
      <c r="J68" t="s">
        <v>60</v>
      </c>
      <c r="K68" s="9">
        <v>222.65427729999999</v>
      </c>
      <c r="L68" s="9">
        <v>340.43071106963703</v>
      </c>
      <c r="M68" s="9">
        <v>11.2796571635315</v>
      </c>
      <c r="N68" t="s">
        <v>60</v>
      </c>
      <c r="O68" s="9">
        <v>159.41226855591401</v>
      </c>
    </row>
    <row r="69" spans="1:15" ht="15.75" customHeight="1">
      <c r="A69" s="8">
        <v>44409</v>
      </c>
      <c r="B69" t="s">
        <v>60</v>
      </c>
      <c r="C69" s="9">
        <v>261.26749285974603</v>
      </c>
      <c r="D69" s="9">
        <v>101.479073453873</v>
      </c>
      <c r="E69" t="s">
        <v>60</v>
      </c>
      <c r="F69" t="s">
        <v>60</v>
      </c>
      <c r="G69" s="9">
        <v>29.919732062628199</v>
      </c>
      <c r="H69" s="9">
        <v>170.935392126002</v>
      </c>
      <c r="I69" s="9">
        <v>255.380267777802</v>
      </c>
      <c r="J69" t="s">
        <v>60</v>
      </c>
      <c r="K69" s="9">
        <v>222.65427729999999</v>
      </c>
      <c r="L69" s="9">
        <v>340.08682167351498</v>
      </c>
      <c r="M69" s="9">
        <v>11.278098517644301</v>
      </c>
      <c r="N69" t="s">
        <v>60</v>
      </c>
      <c r="O69" s="9">
        <v>150.683158397228</v>
      </c>
    </row>
    <row r="70" spans="1:15" ht="15.75" customHeight="1">
      <c r="A70" s="8">
        <v>44440</v>
      </c>
      <c r="B70" t="s">
        <v>60</v>
      </c>
      <c r="C70" s="9">
        <v>263.83860311835298</v>
      </c>
      <c r="D70" s="9">
        <v>69.685608097506702</v>
      </c>
      <c r="E70" t="s">
        <v>60</v>
      </c>
      <c r="F70" t="s">
        <v>60</v>
      </c>
      <c r="G70" s="9">
        <v>35.593671837769399</v>
      </c>
      <c r="H70" s="9">
        <v>169.10482228091101</v>
      </c>
      <c r="I70" s="9">
        <v>240.92760327521299</v>
      </c>
      <c r="J70" t="s">
        <v>60</v>
      </c>
      <c r="K70" s="9">
        <v>222.65427729999999</v>
      </c>
      <c r="L70" s="9">
        <v>340.13755759300199</v>
      </c>
      <c r="M70" s="9">
        <v>11.271899354465701</v>
      </c>
      <c r="N70" t="s">
        <v>60</v>
      </c>
      <c r="O70" s="9">
        <v>169.40594168774999</v>
      </c>
    </row>
    <row r="71" spans="1:15" ht="15.75" customHeight="1">
      <c r="A71" s="8">
        <v>44470</v>
      </c>
      <c r="B71" t="s">
        <v>60</v>
      </c>
      <c r="C71" s="9">
        <v>253.697425724939</v>
      </c>
      <c r="D71" s="9">
        <v>95.596905742302098</v>
      </c>
      <c r="E71" t="s">
        <v>60</v>
      </c>
      <c r="F71" t="s">
        <v>60</v>
      </c>
      <c r="G71" s="9">
        <v>66.535150210838694</v>
      </c>
      <c r="H71" s="9">
        <v>172.16674837935801</v>
      </c>
      <c r="I71" s="9">
        <v>218.56229361138199</v>
      </c>
      <c r="J71" t="s">
        <v>60</v>
      </c>
      <c r="K71" s="9">
        <v>222.65427729999999</v>
      </c>
      <c r="L71" s="9">
        <v>340.91566765565699</v>
      </c>
      <c r="M71" s="9">
        <v>11.279633763215701</v>
      </c>
      <c r="N71" t="s">
        <v>60</v>
      </c>
      <c r="O71" s="9">
        <v>251.753798575779</v>
      </c>
    </row>
    <row r="72" spans="1:15" ht="15.75" customHeight="1">
      <c r="A72" s="8">
        <v>44501</v>
      </c>
      <c r="B72" t="s">
        <v>60</v>
      </c>
      <c r="C72" s="9">
        <v>275.74890653594798</v>
      </c>
      <c r="D72" s="9">
        <v>99.726953142945405</v>
      </c>
      <c r="E72" t="s">
        <v>60</v>
      </c>
      <c r="F72" t="s">
        <v>60</v>
      </c>
      <c r="G72" s="9">
        <v>78.583120672922504</v>
      </c>
      <c r="H72" s="9">
        <v>190.15026894633399</v>
      </c>
      <c r="I72" s="9">
        <v>219.84638026401601</v>
      </c>
      <c r="J72" t="s">
        <v>60</v>
      </c>
      <c r="K72" s="9">
        <v>222.65427729999999</v>
      </c>
      <c r="L72" s="9">
        <v>341.299232169704</v>
      </c>
      <c r="M72" s="9">
        <v>11.275871768852101</v>
      </c>
      <c r="N72" t="s">
        <v>60</v>
      </c>
      <c r="O72" s="9">
        <v>289.69442218585101</v>
      </c>
    </row>
    <row r="73" spans="1:15" ht="15.75" customHeight="1">
      <c r="A73" s="8">
        <v>44531</v>
      </c>
      <c r="B73" t="s">
        <v>60</v>
      </c>
      <c r="C73" s="9">
        <v>240.37125485246301</v>
      </c>
      <c r="D73" s="9">
        <v>139.08787382024099</v>
      </c>
      <c r="E73" t="s">
        <v>60</v>
      </c>
      <c r="F73" t="s">
        <v>60</v>
      </c>
      <c r="G73" s="9">
        <v>50.681932080634603</v>
      </c>
      <c r="H73" s="9">
        <v>184.44473229865599</v>
      </c>
      <c r="I73" s="9">
        <v>191.95510207806501</v>
      </c>
      <c r="J73" t="s">
        <v>60</v>
      </c>
      <c r="K73" s="9">
        <v>222.65427729999999</v>
      </c>
      <c r="L73" s="9">
        <v>341.00521610840599</v>
      </c>
      <c r="M73" s="9">
        <v>11.273064690602901</v>
      </c>
      <c r="N73" t="s">
        <v>60</v>
      </c>
      <c r="O73" s="9">
        <v>242.818642962382</v>
      </c>
    </row>
    <row r="74" spans="1:15" ht="15.75" customHeight="1">
      <c r="A74" s="8">
        <v>44562</v>
      </c>
      <c r="B74" t="s">
        <v>60</v>
      </c>
      <c r="C74" s="9">
        <v>251.99143585789</v>
      </c>
      <c r="D74" s="9">
        <v>150.27537339750799</v>
      </c>
      <c r="E74" t="s">
        <v>60</v>
      </c>
      <c r="F74" t="s">
        <v>60</v>
      </c>
      <c r="G74" s="9">
        <v>42.765545893432098</v>
      </c>
      <c r="H74" s="9">
        <v>185.42558075250199</v>
      </c>
      <c r="I74" s="9">
        <v>197.87245285355201</v>
      </c>
      <c r="J74" t="s">
        <v>60</v>
      </c>
      <c r="K74" s="9">
        <v>222.65427729999999</v>
      </c>
      <c r="L74" s="9">
        <v>340.49465202572901</v>
      </c>
      <c r="M74" s="9">
        <v>11.275212716370101</v>
      </c>
      <c r="N74" t="s">
        <v>60</v>
      </c>
      <c r="O74" s="9">
        <v>213.604311959581</v>
      </c>
    </row>
    <row r="75" spans="1:15" ht="15.75" customHeight="1">
      <c r="A75" s="8">
        <v>44593</v>
      </c>
      <c r="B75" t="s">
        <v>60</v>
      </c>
      <c r="C75" s="9">
        <v>261.88782318130001</v>
      </c>
      <c r="D75" s="9">
        <v>152.43604246069199</v>
      </c>
      <c r="E75" t="s">
        <v>60</v>
      </c>
      <c r="F75" t="s">
        <v>60</v>
      </c>
      <c r="G75" s="9">
        <v>56.916072810381898</v>
      </c>
      <c r="H75" s="9">
        <v>193.15027778585099</v>
      </c>
      <c r="I75" s="9">
        <v>184.786012210434</v>
      </c>
      <c r="J75" t="s">
        <v>60</v>
      </c>
      <c r="K75" s="9">
        <v>222.65427729999999</v>
      </c>
      <c r="L75" s="9">
        <v>340.217888065767</v>
      </c>
      <c r="M75" s="9">
        <v>11.2752871263176</v>
      </c>
      <c r="N75" t="s">
        <v>60</v>
      </c>
      <c r="O75" s="9">
        <v>242.23153798438099</v>
      </c>
    </row>
    <row r="76" spans="1:15" ht="15.75" customHeight="1">
      <c r="A76" s="8">
        <v>44621</v>
      </c>
      <c r="B76" t="s">
        <v>60</v>
      </c>
      <c r="C76" s="9">
        <v>226.57292237877701</v>
      </c>
      <c r="D76" s="9">
        <v>162.07241842437199</v>
      </c>
      <c r="E76" t="s">
        <v>60</v>
      </c>
      <c r="F76" t="s">
        <v>60</v>
      </c>
      <c r="G76" s="9">
        <v>41.040360586529602</v>
      </c>
      <c r="H76" s="9">
        <v>192.552698138712</v>
      </c>
      <c r="I76" s="9">
        <v>212.75807956576699</v>
      </c>
      <c r="J76" t="s">
        <v>60</v>
      </c>
      <c r="K76" s="9">
        <v>222.65427729999999</v>
      </c>
      <c r="L76" s="9">
        <v>340.24537284208901</v>
      </c>
      <c r="M76" s="9">
        <v>11.2716128276414</v>
      </c>
      <c r="N76" t="s">
        <v>60</v>
      </c>
      <c r="O76" s="9">
        <v>185.412850656595</v>
      </c>
    </row>
    <row r="77" spans="1:15" ht="15.75" customHeight="1">
      <c r="A77" s="8">
        <v>44652</v>
      </c>
      <c r="B77" t="s">
        <v>60</v>
      </c>
      <c r="C77" s="9">
        <v>231.57102233503201</v>
      </c>
      <c r="D77" s="9">
        <v>150.37067529499501</v>
      </c>
      <c r="E77" t="s">
        <v>60</v>
      </c>
      <c r="F77" t="s">
        <v>60</v>
      </c>
      <c r="G77" s="9">
        <v>20.621272614683502</v>
      </c>
      <c r="H77" s="9">
        <v>174.75477511019901</v>
      </c>
      <c r="I77" s="9">
        <v>225.06297593895599</v>
      </c>
      <c r="J77" t="s">
        <v>60</v>
      </c>
      <c r="K77" s="9">
        <v>222.65427729999999</v>
      </c>
      <c r="L77" s="9">
        <v>339.88913174927302</v>
      </c>
      <c r="M77" s="9">
        <v>11.2754693635657</v>
      </c>
      <c r="N77" t="s">
        <v>60</v>
      </c>
      <c r="O77" s="9">
        <v>137.763697056784</v>
      </c>
    </row>
    <row r="78" spans="1:15" ht="15.75" customHeight="1">
      <c r="A78" s="8">
        <v>44682</v>
      </c>
      <c r="B78" t="s">
        <v>60</v>
      </c>
      <c r="C78" s="9">
        <v>228.72280625514099</v>
      </c>
      <c r="D78" s="9">
        <v>78.290477305918401</v>
      </c>
      <c r="E78" t="s">
        <v>60</v>
      </c>
      <c r="F78" t="s">
        <v>60</v>
      </c>
      <c r="G78" s="9">
        <v>16.713824228198099</v>
      </c>
      <c r="H78" s="9">
        <v>172.138860237183</v>
      </c>
      <c r="I78" s="9">
        <v>250.21479341182899</v>
      </c>
      <c r="J78" t="s">
        <v>60</v>
      </c>
      <c r="K78" s="9">
        <v>222.65427729999999</v>
      </c>
      <c r="L78" s="9">
        <v>339.83070993878499</v>
      </c>
      <c r="M78" s="9">
        <v>11.2762752476975</v>
      </c>
      <c r="N78" t="s">
        <v>60</v>
      </c>
      <c r="O78" s="9">
        <v>111.07464708777</v>
      </c>
    </row>
    <row r="79" spans="1:15" ht="15.75" customHeight="1">
      <c r="A79" s="8">
        <v>44713</v>
      </c>
      <c r="B79" t="s">
        <v>60</v>
      </c>
      <c r="C79" s="9">
        <v>221.018705907064</v>
      </c>
      <c r="D79" s="9">
        <v>56.873773674026303</v>
      </c>
      <c r="E79" t="s">
        <v>60</v>
      </c>
      <c r="F79" t="s">
        <v>60</v>
      </c>
      <c r="G79" s="9">
        <v>19.403891809057999</v>
      </c>
      <c r="H79" s="9">
        <v>171.15421623209099</v>
      </c>
      <c r="I79" s="9">
        <v>248.30198253328501</v>
      </c>
      <c r="J79" t="s">
        <v>60</v>
      </c>
      <c r="K79" s="9">
        <v>222.65427729999999</v>
      </c>
      <c r="L79" s="9">
        <v>339.85279166095199</v>
      </c>
      <c r="M79" s="9">
        <v>11.276445586471</v>
      </c>
      <c r="N79" t="s">
        <v>60</v>
      </c>
      <c r="O79" s="9">
        <v>127.784687888747</v>
      </c>
    </row>
    <row r="80" spans="1:15" ht="15.75" customHeight="1">
      <c r="A80" s="8">
        <v>44743</v>
      </c>
      <c r="B80" t="s">
        <v>60</v>
      </c>
      <c r="C80" s="9">
        <v>239.19635151373001</v>
      </c>
      <c r="D80" s="9">
        <v>86.531733872735899</v>
      </c>
      <c r="E80" t="s">
        <v>60</v>
      </c>
      <c r="F80" t="s">
        <v>60</v>
      </c>
      <c r="G80" s="9">
        <v>35.999263181123702</v>
      </c>
      <c r="H80" s="9">
        <v>169.976537863424</v>
      </c>
      <c r="I80" s="9">
        <v>251.52002954462901</v>
      </c>
      <c r="J80" t="s">
        <v>60</v>
      </c>
      <c r="K80" s="9">
        <v>222.65427729999999</v>
      </c>
      <c r="L80" s="9">
        <v>339.83899292191802</v>
      </c>
      <c r="M80" s="9">
        <v>11.276977148478201</v>
      </c>
      <c r="N80" t="s">
        <v>60</v>
      </c>
      <c r="O80" s="9">
        <v>170.24034797784901</v>
      </c>
    </row>
    <row r="81" spans="1:15" ht="15.75" customHeight="1">
      <c r="A81" s="8">
        <v>44774</v>
      </c>
      <c r="B81" t="s">
        <v>60</v>
      </c>
      <c r="C81" s="9">
        <v>233.52559226659099</v>
      </c>
      <c r="D81" s="9">
        <v>69.621867074808804</v>
      </c>
      <c r="E81" t="s">
        <v>60</v>
      </c>
      <c r="F81" t="s">
        <v>60</v>
      </c>
      <c r="G81" s="9">
        <v>32.782200154308597</v>
      </c>
      <c r="H81" s="9">
        <v>152.115464562824</v>
      </c>
      <c r="I81" s="9">
        <v>212.20847151176599</v>
      </c>
      <c r="J81" t="s">
        <v>60</v>
      </c>
      <c r="K81" s="9">
        <v>222.65427729999999</v>
      </c>
      <c r="L81" s="9">
        <v>339.87305396487199</v>
      </c>
      <c r="M81" s="9">
        <v>11.2770926593365</v>
      </c>
      <c r="N81" t="s">
        <v>60</v>
      </c>
      <c r="O81" s="9">
        <v>171.30031111574499</v>
      </c>
    </row>
    <row r="82" spans="1:15" ht="15.75" customHeight="1">
      <c r="A82" s="8">
        <v>44805</v>
      </c>
      <c r="B82" t="s">
        <v>60</v>
      </c>
      <c r="C82" s="9">
        <v>235.79829750963199</v>
      </c>
      <c r="D82" s="9">
        <v>55.4509475577443</v>
      </c>
      <c r="E82" t="s">
        <v>60</v>
      </c>
      <c r="F82" t="s">
        <v>60</v>
      </c>
      <c r="G82" s="9">
        <v>33.522634147448102</v>
      </c>
      <c r="H82" s="9">
        <v>152.76892071569401</v>
      </c>
      <c r="I82" s="9">
        <v>198.29548521530401</v>
      </c>
      <c r="J82" t="s">
        <v>60</v>
      </c>
      <c r="K82" s="9">
        <v>222.65427729999999</v>
      </c>
      <c r="L82" s="9">
        <v>339.86802636932202</v>
      </c>
      <c r="M82" s="9">
        <v>11.277552058538999</v>
      </c>
      <c r="N82" t="s">
        <v>60</v>
      </c>
      <c r="O82" s="9">
        <v>196.36170176704201</v>
      </c>
    </row>
    <row r="83" spans="1:15" ht="15.75" customHeight="1">
      <c r="A83" s="8">
        <v>44835</v>
      </c>
      <c r="B83" t="s">
        <v>60</v>
      </c>
      <c r="C83" s="9">
        <v>226.723603049492</v>
      </c>
      <c r="D83" s="9">
        <v>76.474509207481205</v>
      </c>
      <c r="E83" t="s">
        <v>60</v>
      </c>
      <c r="F83" t="s">
        <v>60</v>
      </c>
      <c r="G83" s="9">
        <v>59.754377666639002</v>
      </c>
      <c r="H83" s="9">
        <v>154.754504586617</v>
      </c>
      <c r="I83" s="9">
        <v>176.82838204357401</v>
      </c>
      <c r="J83" t="s">
        <v>60</v>
      </c>
      <c r="K83" s="9">
        <v>222.65427729999999</v>
      </c>
      <c r="L83" s="9">
        <v>339.79102388417999</v>
      </c>
      <c r="M83" s="9">
        <v>11.276978885581901</v>
      </c>
      <c r="N83" t="s">
        <v>60</v>
      </c>
      <c r="O83" s="9">
        <v>272.15673093201201</v>
      </c>
    </row>
    <row r="84" spans="1:15" ht="15.75" customHeight="1">
      <c r="A84" s="8">
        <v>44866</v>
      </c>
      <c r="B84" t="s">
        <v>60</v>
      </c>
      <c r="C84" s="9">
        <v>246.43304642086201</v>
      </c>
      <c r="D84" s="9">
        <v>85.0651721892485</v>
      </c>
      <c r="E84" t="s">
        <v>60</v>
      </c>
      <c r="F84" t="s">
        <v>60</v>
      </c>
      <c r="G84" s="9">
        <v>71.5640743586127</v>
      </c>
      <c r="H84" s="9">
        <v>173.17817334009999</v>
      </c>
      <c r="I84" s="9">
        <v>178.05455843307101</v>
      </c>
      <c r="J84" t="s">
        <v>60</v>
      </c>
      <c r="K84" s="9">
        <v>222.65427729999999</v>
      </c>
      <c r="L84" s="9">
        <v>339.753137040718</v>
      </c>
      <c r="M84" s="9">
        <v>11.2772576757999</v>
      </c>
      <c r="N84" t="s">
        <v>60</v>
      </c>
      <c r="O84" s="9">
        <v>302.70399695780401</v>
      </c>
    </row>
    <row r="85" spans="1:15" ht="15.75" customHeight="1">
      <c r="A85" s="8">
        <v>44896</v>
      </c>
      <c r="B85" t="s">
        <v>60</v>
      </c>
      <c r="C85" s="9">
        <v>214.80563294414799</v>
      </c>
      <c r="D85" s="9">
        <v>133.731210471916</v>
      </c>
      <c r="E85" t="s">
        <v>60</v>
      </c>
      <c r="F85" t="s">
        <v>60</v>
      </c>
      <c r="G85" s="9">
        <v>46.268497019446102</v>
      </c>
      <c r="H85" s="9">
        <v>169.58632475313399</v>
      </c>
      <c r="I85" s="9">
        <v>151.38055302478401</v>
      </c>
      <c r="J85" t="s">
        <v>60</v>
      </c>
      <c r="K85" s="9">
        <v>222.65427729999999</v>
      </c>
      <c r="L85" s="9">
        <v>339.782174484449</v>
      </c>
      <c r="M85" s="9">
        <v>11.277465698876201</v>
      </c>
      <c r="N85" t="s">
        <v>60</v>
      </c>
      <c r="O85" s="9">
        <v>249.11088188851099</v>
      </c>
    </row>
    <row r="86" spans="1:15" ht="15.75" customHeight="1">
      <c r="A86" s="8">
        <v>44927</v>
      </c>
      <c r="B86" t="s">
        <v>60</v>
      </c>
      <c r="C86" s="9">
        <v>225.18128416236701</v>
      </c>
      <c r="D86" s="9">
        <v>139.694383650601</v>
      </c>
      <c r="E86" t="s">
        <v>60</v>
      </c>
      <c r="F86" t="s">
        <v>60</v>
      </c>
      <c r="G86" s="9">
        <v>48.385668350375703</v>
      </c>
      <c r="H86" s="9">
        <v>170.232045087844</v>
      </c>
      <c r="I86" s="9">
        <v>157.030199055206</v>
      </c>
      <c r="J86" t="s">
        <v>60</v>
      </c>
      <c r="K86" s="9">
        <v>222.65427729999999</v>
      </c>
      <c r="L86" s="9">
        <v>339.83266396341401</v>
      </c>
      <c r="M86" s="9">
        <v>11.277306515693001</v>
      </c>
      <c r="N86" t="s">
        <v>60</v>
      </c>
      <c r="O86" s="9">
        <v>225.29945294551999</v>
      </c>
    </row>
    <row r="87" spans="1:15" ht="15.75" customHeight="1">
      <c r="A87" s="8">
        <v>44958</v>
      </c>
      <c r="B87" t="s">
        <v>60</v>
      </c>
      <c r="C87" s="9">
        <v>234.023285695488</v>
      </c>
      <c r="D87" s="9">
        <v>130.33289150936699</v>
      </c>
      <c r="E87" t="s">
        <v>60</v>
      </c>
      <c r="F87" t="s">
        <v>60</v>
      </c>
      <c r="G87" s="9">
        <v>52.987901992925302</v>
      </c>
      <c r="H87" s="9">
        <v>174.85361881191201</v>
      </c>
      <c r="I87" s="9">
        <v>144.55213493610501</v>
      </c>
      <c r="J87" t="s">
        <v>60</v>
      </c>
      <c r="K87" s="9">
        <v>222.65427729999999</v>
      </c>
      <c r="L87" s="9">
        <v>339.86006783392099</v>
      </c>
      <c r="M87" s="9">
        <v>11.2773010014718</v>
      </c>
      <c r="N87" t="s">
        <v>60</v>
      </c>
      <c r="O87" s="9">
        <v>237.17398243127201</v>
      </c>
    </row>
    <row r="88" spans="1:15" ht="15.75" customHeight="1">
      <c r="A88" s="8">
        <v>44986</v>
      </c>
      <c r="B88" t="s">
        <v>60</v>
      </c>
      <c r="C88" s="9">
        <v>202.46166846226799</v>
      </c>
      <c r="D88" s="9">
        <v>120.92722553999199</v>
      </c>
      <c r="E88" t="s">
        <v>60</v>
      </c>
      <c r="F88" t="s">
        <v>60</v>
      </c>
      <c r="G88" s="9">
        <v>36.954421354184198</v>
      </c>
      <c r="H88" s="9">
        <v>175.380304786957</v>
      </c>
      <c r="I88" s="9">
        <v>171.26188026828399</v>
      </c>
      <c r="J88" t="s">
        <v>60</v>
      </c>
      <c r="K88" s="9">
        <v>222.65427729999999</v>
      </c>
      <c r="L88" s="9">
        <v>339.85734532448703</v>
      </c>
      <c r="M88" s="9">
        <v>11.2775732918715</v>
      </c>
      <c r="N88" t="s">
        <v>60</v>
      </c>
      <c r="O88" s="9">
        <v>179.27334430278199</v>
      </c>
    </row>
    <row r="89" spans="1:15" ht="15.75" customHeight="1">
      <c r="A89" s="8">
        <v>45017</v>
      </c>
      <c r="B89" t="s">
        <v>60</v>
      </c>
      <c r="C89" s="9">
        <v>206.92224181072601</v>
      </c>
      <c r="D89" s="9">
        <v>120.807033232045</v>
      </c>
      <c r="E89" t="s">
        <v>60</v>
      </c>
      <c r="F89" t="s">
        <v>60</v>
      </c>
      <c r="G89" s="9">
        <v>22.1171191464232</v>
      </c>
      <c r="H89" s="9">
        <v>159.72013559979601</v>
      </c>
      <c r="I89" s="9">
        <v>183.05759918560199</v>
      </c>
      <c r="J89" t="s">
        <v>60</v>
      </c>
      <c r="K89" s="9">
        <v>222.65427729999999</v>
      </c>
      <c r="L89" s="9">
        <v>339.89265160215399</v>
      </c>
      <c r="M89" s="9">
        <v>11.2772874964186</v>
      </c>
      <c r="N89" t="s">
        <v>60</v>
      </c>
      <c r="O89" s="9">
        <v>138.84497925334</v>
      </c>
    </row>
    <row r="90" spans="1:15" ht="15.75" customHeight="1">
      <c r="A90" s="8">
        <v>45047</v>
      </c>
      <c r="B90" t="s">
        <v>60</v>
      </c>
      <c r="C90" s="9">
        <v>204.37539520807201</v>
      </c>
      <c r="D90" s="9">
        <v>65.416282436369499</v>
      </c>
      <c r="E90" t="s">
        <v>60</v>
      </c>
      <c r="F90" t="s">
        <v>60</v>
      </c>
      <c r="G90" s="9">
        <v>18.608288616426201</v>
      </c>
      <c r="H90" s="9">
        <v>156.73401708752701</v>
      </c>
      <c r="I90" s="9">
        <v>207.23706648728401</v>
      </c>
      <c r="J90" t="s">
        <v>60</v>
      </c>
      <c r="K90" s="9">
        <v>222.65427729999999</v>
      </c>
      <c r="L90" s="9">
        <v>339.89844554237601</v>
      </c>
      <c r="M90" s="9">
        <v>11.2772277749173</v>
      </c>
      <c r="N90" t="s">
        <v>60</v>
      </c>
      <c r="O90" s="9">
        <v>115.076402384254</v>
      </c>
    </row>
    <row r="91" spans="1:15" ht="15.75" customHeight="1">
      <c r="A91" s="8">
        <v>45078</v>
      </c>
      <c r="B91" t="s">
        <v>60</v>
      </c>
      <c r="C91" s="9">
        <v>197.48910923608199</v>
      </c>
      <c r="D91" s="9">
        <v>38.589774494775803</v>
      </c>
      <c r="E91" t="s">
        <v>60</v>
      </c>
      <c r="F91" t="s">
        <v>60</v>
      </c>
      <c r="G91" s="9">
        <v>20.308789848390902</v>
      </c>
      <c r="H91" s="9">
        <v>156.58481095977501</v>
      </c>
      <c r="I91" s="9">
        <v>205.39454660015801</v>
      </c>
      <c r="J91" t="s">
        <v>60</v>
      </c>
      <c r="K91" s="9">
        <v>222.65427729999999</v>
      </c>
      <c r="L91" s="9">
        <v>339.89625547507598</v>
      </c>
      <c r="M91" s="9">
        <v>11.2772151516525</v>
      </c>
      <c r="N91" t="s">
        <v>60</v>
      </c>
      <c r="O91" s="9">
        <v>130.273601462203</v>
      </c>
    </row>
    <row r="92" spans="1:15" ht="15.75" customHeight="1">
      <c r="A92" s="8">
        <v>45108</v>
      </c>
      <c r="B92" t="s">
        <v>60</v>
      </c>
      <c r="C92" s="9">
        <v>213.72822599069599</v>
      </c>
      <c r="D92" s="9">
        <v>51.7166339790002</v>
      </c>
      <c r="E92" t="s">
        <v>60</v>
      </c>
      <c r="F92" t="s">
        <v>60</v>
      </c>
      <c r="G92" s="9">
        <v>35.504337149147702</v>
      </c>
      <c r="H92" s="9">
        <v>156.174606308493</v>
      </c>
      <c r="I92" s="9">
        <v>208.49351872582699</v>
      </c>
      <c r="J92" t="s">
        <v>60</v>
      </c>
      <c r="K92" s="9">
        <v>222.65427729999999</v>
      </c>
      <c r="L92" s="9">
        <v>339.89762401699102</v>
      </c>
      <c r="M92" s="9">
        <v>11.277175759305999</v>
      </c>
      <c r="N92" t="s">
        <v>60</v>
      </c>
      <c r="O92" s="9">
        <v>163.594452052685</v>
      </c>
    </row>
    <row r="93" spans="1:15" ht="15.75" customHeight="1">
      <c r="A93" s="8">
        <v>45139</v>
      </c>
      <c r="B93" t="s">
        <v>60</v>
      </c>
      <c r="C93" s="9">
        <v>208.65934434412901</v>
      </c>
      <c r="D93" s="9">
        <v>69.541680734450694</v>
      </c>
      <c r="E93" t="s">
        <v>60</v>
      </c>
      <c r="F93" t="s">
        <v>60</v>
      </c>
      <c r="G93" s="9">
        <v>30.8541718384907</v>
      </c>
      <c r="H93" s="9">
        <v>138.00504239091799</v>
      </c>
      <c r="I93" s="9">
        <v>170.73654276409599</v>
      </c>
      <c r="J93" t="s">
        <v>60</v>
      </c>
      <c r="K93" s="9">
        <v>222.65427729999999</v>
      </c>
      <c r="L93" s="9">
        <v>339.894245995456</v>
      </c>
      <c r="M93" s="9">
        <v>11.2771671991616</v>
      </c>
      <c r="N93" t="s">
        <v>60</v>
      </c>
      <c r="O93" s="9">
        <v>158.493474239406</v>
      </c>
    </row>
    <row r="94" spans="1:15" ht="15.75" customHeight="1">
      <c r="A94" s="8">
        <v>45170</v>
      </c>
      <c r="B94" t="s">
        <v>60</v>
      </c>
      <c r="C94" s="9">
        <v>210.68862752651299</v>
      </c>
      <c r="D94" s="9">
        <v>49.698737921938303</v>
      </c>
      <c r="E94" t="s">
        <v>60</v>
      </c>
      <c r="F94" t="s">
        <v>60</v>
      </c>
      <c r="G94" s="9">
        <v>34.882666577020402</v>
      </c>
      <c r="H94" s="9">
        <v>137.27720727948801</v>
      </c>
      <c r="I94" s="9">
        <v>157.432791070018</v>
      </c>
      <c r="J94" t="s">
        <v>60</v>
      </c>
      <c r="K94" s="9">
        <v>222.65427729999999</v>
      </c>
      <c r="L94" s="9">
        <v>339.89474458643298</v>
      </c>
      <c r="M94" s="9">
        <v>11.2771331545623</v>
      </c>
      <c r="N94" t="s">
        <v>60</v>
      </c>
      <c r="O94" s="9">
        <v>179.555663954442</v>
      </c>
    </row>
    <row r="95" spans="1:15" ht="15.75" customHeight="1">
      <c r="A95" s="8">
        <v>45200</v>
      </c>
      <c r="B95" t="s">
        <v>60</v>
      </c>
      <c r="C95" s="9">
        <v>202.57836307929099</v>
      </c>
      <c r="D95" s="9">
        <v>68.275842764804395</v>
      </c>
      <c r="E95" t="s">
        <v>60</v>
      </c>
      <c r="F95" t="s">
        <v>60</v>
      </c>
      <c r="G95" s="9">
        <v>64.170946615673699</v>
      </c>
      <c r="H95" s="9">
        <v>139.523368223208</v>
      </c>
      <c r="I95" s="9">
        <v>136.98224196882001</v>
      </c>
      <c r="J95" t="s">
        <v>60</v>
      </c>
      <c r="K95" s="9">
        <v>222.65427729999999</v>
      </c>
      <c r="L95" s="9">
        <v>339.90238200224798</v>
      </c>
      <c r="M95" s="9">
        <v>11.277175630571501</v>
      </c>
      <c r="N95" t="s">
        <v>60</v>
      </c>
      <c r="O95" s="9">
        <v>259.60454602784199</v>
      </c>
    </row>
    <row r="96" spans="1:15" ht="15.75" customHeight="1">
      <c r="A96" s="8">
        <v>45231</v>
      </c>
      <c r="B96" t="s">
        <v>60</v>
      </c>
      <c r="C96" s="9">
        <v>220.187332056419</v>
      </c>
      <c r="D96" s="9">
        <v>72.466375404254293</v>
      </c>
      <c r="E96" t="s">
        <v>60</v>
      </c>
      <c r="F96" t="s">
        <v>60</v>
      </c>
      <c r="G96" s="9">
        <v>76.146865122802097</v>
      </c>
      <c r="H96" s="9">
        <v>155.330185283905</v>
      </c>
      <c r="I96" s="9">
        <v>138.147670681374</v>
      </c>
      <c r="J96" t="s">
        <v>60</v>
      </c>
      <c r="K96" s="9">
        <v>222.65427729999999</v>
      </c>
      <c r="L96" s="9">
        <v>339.90614046989498</v>
      </c>
      <c r="M96" s="9">
        <v>11.277154970322201</v>
      </c>
      <c r="N96" t="s">
        <v>60</v>
      </c>
      <c r="O96" s="9">
        <v>294.75288059683999</v>
      </c>
    </row>
    <row r="97" spans="1:15" ht="15.75" customHeight="1">
      <c r="A97" s="8">
        <v>45261</v>
      </c>
      <c r="B97" t="s">
        <v>60</v>
      </c>
      <c r="C97" s="9">
        <v>191.927376609997</v>
      </c>
      <c r="D97" s="9">
        <v>104.37853060032</v>
      </c>
      <c r="E97" t="s">
        <v>60</v>
      </c>
      <c r="F97" t="s">
        <v>60</v>
      </c>
      <c r="G97" s="9">
        <v>49.1512852124971</v>
      </c>
      <c r="H97" s="9">
        <v>151.48394589888301</v>
      </c>
      <c r="I97" s="9">
        <v>112.888469061622</v>
      </c>
      <c r="J97" t="s">
        <v>60</v>
      </c>
      <c r="K97" s="9">
        <v>222.65427729999999</v>
      </c>
      <c r="L97" s="9">
        <v>339.90325984314001</v>
      </c>
      <c r="M97" s="9">
        <v>11.2771395544</v>
      </c>
      <c r="N97" t="s">
        <v>60</v>
      </c>
      <c r="O97" s="9">
        <v>245.278974533434</v>
      </c>
    </row>
    <row r="98" spans="1:15" ht="15.75" customHeight="1">
      <c r="A98" s="8">
        <v>45292</v>
      </c>
      <c r="B98" t="s">
        <v>60</v>
      </c>
      <c r="C98" s="9">
        <v>201.19684787524699</v>
      </c>
      <c r="D98" s="9">
        <v>111.754691775927</v>
      </c>
      <c r="E98" t="s">
        <v>60</v>
      </c>
      <c r="F98" t="s">
        <v>60</v>
      </c>
      <c r="G98" s="9">
        <v>44.580313795048802</v>
      </c>
      <c r="H98" s="9">
        <v>153.685027643833</v>
      </c>
      <c r="I98" s="9">
        <v>118.221220236402</v>
      </c>
      <c r="J98" t="s">
        <v>60</v>
      </c>
      <c r="K98" s="9">
        <v>222.65427729999999</v>
      </c>
      <c r="L98" s="9">
        <v>339.89825173571899</v>
      </c>
      <c r="M98" s="9">
        <v>11.2771513509547</v>
      </c>
      <c r="N98" t="s">
        <v>60</v>
      </c>
      <c r="O98" s="9">
        <v>218.13863950243299</v>
      </c>
    </row>
    <row r="99" spans="1:15" ht="15.75" customHeight="1">
      <c r="A99" s="8">
        <v>45323</v>
      </c>
      <c r="B99" t="s">
        <v>60</v>
      </c>
      <c r="C99" s="9">
        <v>209.096062433273</v>
      </c>
      <c r="D99" s="9">
        <v>110.83785827372</v>
      </c>
      <c r="E99" t="s">
        <v>60</v>
      </c>
      <c r="F99" t="s">
        <v>60</v>
      </c>
      <c r="G99" s="9">
        <v>55.562389407313198</v>
      </c>
      <c r="H99" s="9">
        <v>158.25363980413999</v>
      </c>
      <c r="I99" s="9">
        <v>106.45710714907101</v>
      </c>
      <c r="J99" t="s">
        <v>60</v>
      </c>
      <c r="K99" s="9">
        <v>222.65427729999999</v>
      </c>
      <c r="L99" s="9">
        <v>339.89553385781102</v>
      </c>
      <c r="M99" s="9">
        <v>11.277151759596</v>
      </c>
      <c r="N99" t="s">
        <v>60</v>
      </c>
      <c r="O99" s="9">
        <v>240.22579730448001</v>
      </c>
    </row>
    <row r="100" spans="1:15" ht="15.75" customHeight="1">
      <c r="A100" s="8">
        <v>45352</v>
      </c>
      <c r="B100" t="s">
        <v>60</v>
      </c>
      <c r="C100" s="9">
        <v>180.89564562968499</v>
      </c>
      <c r="D100" s="9">
        <v>113.602495407989</v>
      </c>
      <c r="E100" t="s">
        <v>60</v>
      </c>
      <c r="F100" t="s">
        <v>60</v>
      </c>
      <c r="G100" s="9">
        <v>39.616952314345298</v>
      </c>
      <c r="H100" s="9">
        <v>158.720318703781</v>
      </c>
      <c r="I100" s="9">
        <v>131.69678768163499</v>
      </c>
      <c r="J100" t="s">
        <v>60</v>
      </c>
      <c r="K100" s="9">
        <v>222.65427729999999</v>
      </c>
      <c r="L100" s="9">
        <v>339.89580386174799</v>
      </c>
      <c r="M100" s="9">
        <v>11.277131581028099</v>
      </c>
      <c r="N100" t="s">
        <v>60</v>
      </c>
      <c r="O100" s="9">
        <v>182.968793261309</v>
      </c>
    </row>
    <row r="101" spans="1:15" ht="15.75" customHeight="1">
      <c r="A101" s="8">
        <v>45383</v>
      </c>
      <c r="B101" t="s">
        <v>60</v>
      </c>
      <c r="C101" s="9">
        <v>184.880446014721</v>
      </c>
      <c r="D101" s="9">
        <v>107.519198131712</v>
      </c>
      <c r="E101" t="s">
        <v>60</v>
      </c>
      <c r="F101" t="s">
        <v>60</v>
      </c>
      <c r="G101" s="9">
        <v>21.113116125741701</v>
      </c>
      <c r="H101" s="9">
        <v>145.77194679636801</v>
      </c>
      <c r="I101" s="9">
        <v>142.90601754492201</v>
      </c>
      <c r="J101" t="s">
        <v>60</v>
      </c>
      <c r="K101" s="9">
        <v>222.65427729999999</v>
      </c>
      <c r="L101" s="9">
        <v>339.89230255828897</v>
      </c>
      <c r="M101" s="9">
        <v>11.2771527604121</v>
      </c>
      <c r="N101" t="s">
        <v>60</v>
      </c>
      <c r="O101" s="9">
        <v>138.18878036079499</v>
      </c>
    </row>
    <row r="102" spans="1:15" ht="15.75" customHeight="1">
      <c r="A102" s="8">
        <v>45413</v>
      </c>
      <c r="B102" t="s">
        <v>60</v>
      </c>
      <c r="C102" s="9">
        <v>182.60431800432801</v>
      </c>
      <c r="D102" s="9">
        <v>56.574477915859099</v>
      </c>
      <c r="E102" t="s">
        <v>60</v>
      </c>
      <c r="F102" t="s">
        <v>60</v>
      </c>
      <c r="G102" s="9">
        <v>17.328917082996899</v>
      </c>
      <c r="H102" s="9">
        <v>143.684091772329</v>
      </c>
      <c r="I102" s="9">
        <v>165.97865331393601</v>
      </c>
      <c r="J102" t="s">
        <v>60</v>
      </c>
      <c r="K102" s="9">
        <v>222.65427729999999</v>
      </c>
      <c r="L102" s="9">
        <v>339.89172801471898</v>
      </c>
      <c r="M102" s="9">
        <v>11.277157186181</v>
      </c>
      <c r="N102" t="s">
        <v>60</v>
      </c>
      <c r="O102" s="9">
        <v>112.634698713313</v>
      </c>
    </row>
    <row r="103" spans="1:15" ht="15.75" customHeight="1">
      <c r="A103" s="8">
        <v>45444</v>
      </c>
      <c r="B103" t="s">
        <v>60</v>
      </c>
      <c r="C103" s="9">
        <v>176.45116116798499</v>
      </c>
      <c r="D103" s="9">
        <v>38.858524763685402</v>
      </c>
      <c r="E103" t="s">
        <v>60</v>
      </c>
      <c r="F103" t="s">
        <v>60</v>
      </c>
      <c r="G103" s="9">
        <v>19.703881885788899</v>
      </c>
      <c r="H103" s="9">
        <v>143.13073680757401</v>
      </c>
      <c r="I103" s="9">
        <v>164.21646859209099</v>
      </c>
      <c r="J103" t="s">
        <v>60</v>
      </c>
      <c r="K103" s="9">
        <v>222.65427729999999</v>
      </c>
      <c r="L103" s="9">
        <v>339.89194518674799</v>
      </c>
      <c r="M103" s="9">
        <v>11.2771581216507</v>
      </c>
      <c r="N103" t="s">
        <v>60</v>
      </c>
      <c r="O103" s="9">
        <v>128.75974623046901</v>
      </c>
    </row>
    <row r="104" spans="1:15" ht="15.75" customHeight="1">
      <c r="A104" s="8">
        <v>45474</v>
      </c>
      <c r="B104" t="s">
        <v>60</v>
      </c>
      <c r="C104" s="9">
        <v>190.95995449526899</v>
      </c>
      <c r="D104" s="9">
        <v>57.136947489712803</v>
      </c>
      <c r="E104" t="s">
        <v>60</v>
      </c>
      <c r="F104" t="s">
        <v>60</v>
      </c>
      <c r="G104" s="9">
        <v>35.8319083751054</v>
      </c>
      <c r="H104" s="9">
        <v>142.03339564789999</v>
      </c>
      <c r="I104" s="9">
        <v>167.18068083276501</v>
      </c>
      <c r="J104" t="s">
        <v>60</v>
      </c>
      <c r="K104" s="9">
        <v>222.65427729999999</v>
      </c>
      <c r="L104" s="9">
        <v>339.89180947885501</v>
      </c>
      <c r="M104" s="9">
        <v>11.2771610408911</v>
      </c>
      <c r="N104" t="s">
        <v>60</v>
      </c>
      <c r="O104" s="9">
        <v>167.58981355541701</v>
      </c>
    </row>
    <row r="105" spans="1:15" ht="15.75" customHeight="1">
      <c r="A105" s="8">
        <v>45505</v>
      </c>
      <c r="B105" t="s">
        <v>60</v>
      </c>
      <c r="C105" s="9">
        <v>186.430668937023</v>
      </c>
      <c r="D105" s="9">
        <v>52.786629859976003</v>
      </c>
      <c r="E105" t="s">
        <v>60</v>
      </c>
      <c r="F105" t="s">
        <v>60</v>
      </c>
      <c r="G105" s="9">
        <v>32.1201468248982</v>
      </c>
      <c r="H105" s="9">
        <v>125.16790363442099</v>
      </c>
      <c r="I105" s="9">
        <v>131.198353690792</v>
      </c>
      <c r="J105" t="s">
        <v>60</v>
      </c>
      <c r="K105" s="9">
        <v>222.65427729999999</v>
      </c>
      <c r="L105" s="9">
        <v>339.89214445264702</v>
      </c>
      <c r="M105" s="9">
        <v>11.277161675255901</v>
      </c>
      <c r="N105" t="s">
        <v>60</v>
      </c>
      <c r="O105" s="9">
        <v>166.13450099782699</v>
      </c>
    </row>
    <row r="106" spans="1:15" ht="15.75" customHeight="1">
      <c r="A106" s="8">
        <v>45536</v>
      </c>
      <c r="B106" t="s">
        <v>60</v>
      </c>
      <c r="C106" s="9">
        <v>188.243455016121</v>
      </c>
      <c r="D106" s="9">
        <v>40.8337552341034</v>
      </c>
      <c r="E106" t="s">
        <v>60</v>
      </c>
      <c r="F106" t="s">
        <v>60</v>
      </c>
      <c r="G106" s="9">
        <v>33.974387692669701</v>
      </c>
      <c r="H106" s="9">
        <v>124.185754295143</v>
      </c>
      <c r="I106" s="9">
        <v>118.601640795346</v>
      </c>
      <c r="J106" t="s">
        <v>60</v>
      </c>
      <c r="K106" s="9">
        <v>222.65427729999999</v>
      </c>
      <c r="L106" s="9">
        <v>339.89209501078102</v>
      </c>
      <c r="M106" s="9">
        <v>11.277164198191899</v>
      </c>
      <c r="N106" t="s">
        <v>60</v>
      </c>
      <c r="O106" s="9">
        <v>189.55901810618701</v>
      </c>
    </row>
    <row r="107" spans="1:15" ht="15.75" customHeight="1">
      <c r="A107" s="8">
        <v>45566</v>
      </c>
      <c r="B107" t="s">
        <v>60</v>
      </c>
      <c r="C107" s="9">
        <v>180.99693418206499</v>
      </c>
      <c r="D107" s="9">
        <v>56.256566809700303</v>
      </c>
      <c r="E107" t="s">
        <v>60</v>
      </c>
      <c r="F107" t="s">
        <v>60</v>
      </c>
      <c r="G107" s="9">
        <v>61.205946780253498</v>
      </c>
      <c r="H107" s="9">
        <v>125.41953956574601</v>
      </c>
      <c r="I107" s="9">
        <v>99.347155272780697</v>
      </c>
      <c r="J107" t="s">
        <v>60</v>
      </c>
      <c r="K107" s="9">
        <v>222.65427729999999</v>
      </c>
      <c r="L107" s="9">
        <v>339.89133767031899</v>
      </c>
      <c r="M107" s="9">
        <v>11.2771610504312</v>
      </c>
      <c r="N107" t="s">
        <v>60</v>
      </c>
      <c r="O107" s="9">
        <v>267.13951496695103</v>
      </c>
    </row>
    <row r="108" spans="1:15" ht="15.75" customHeight="1">
      <c r="A108" s="8">
        <v>45597</v>
      </c>
      <c r="B108" t="s">
        <v>60</v>
      </c>
      <c r="C108" s="9">
        <v>196.72969057218799</v>
      </c>
      <c r="D108" s="9">
        <v>61.791185202933796</v>
      </c>
      <c r="E108" t="s">
        <v>60</v>
      </c>
      <c r="F108" t="s">
        <v>60</v>
      </c>
      <c r="G108" s="9">
        <v>73.074965618464404</v>
      </c>
      <c r="H108" s="9">
        <v>139.58242002143001</v>
      </c>
      <c r="I108" s="9">
        <v>100.440333323788</v>
      </c>
      <c r="J108" t="s">
        <v>60</v>
      </c>
      <c r="K108" s="9">
        <v>222.65427729999999</v>
      </c>
      <c r="L108" s="9">
        <v>339.89096498049202</v>
      </c>
      <c r="M108" s="9">
        <v>11.277162581496</v>
      </c>
      <c r="N108" t="s">
        <v>60</v>
      </c>
      <c r="O108" s="9">
        <v>299.54547240384198</v>
      </c>
    </row>
    <row r="109" spans="1:15" ht="15.75" customHeight="1">
      <c r="A109" s="8">
        <v>45627</v>
      </c>
      <c r="B109" t="s">
        <v>60</v>
      </c>
      <c r="C109" s="9">
        <v>171.48021129465599</v>
      </c>
      <c r="D109" s="9">
        <v>94.880594260473302</v>
      </c>
      <c r="E109" t="s">
        <v>60</v>
      </c>
      <c r="F109" t="s">
        <v>60</v>
      </c>
      <c r="G109" s="9">
        <v>47.219438497993501</v>
      </c>
      <c r="H109" s="9">
        <v>136.589824086363</v>
      </c>
      <c r="I109" s="9">
        <v>76.884716440775605</v>
      </c>
      <c r="J109" t="s">
        <v>60</v>
      </c>
      <c r="K109" s="9">
        <v>222.65427729999999</v>
      </c>
      <c r="L109" s="9">
        <v>339.89125062316998</v>
      </c>
      <c r="M109" s="9">
        <v>11.2771637239205</v>
      </c>
      <c r="N109" t="s">
        <v>60</v>
      </c>
      <c r="O109" s="9">
        <v>247.593776830661</v>
      </c>
    </row>
    <row r="110" spans="1:15" ht="15.75" customHeight="1">
      <c r="A110" s="8">
        <v>45658</v>
      </c>
      <c r="B110" t="s">
        <v>60</v>
      </c>
      <c r="C110" s="9">
        <v>179.76197734563601</v>
      </c>
      <c r="D110" s="9">
        <v>99.771370202517701</v>
      </c>
      <c r="E110" t="s">
        <v>60</v>
      </c>
      <c r="F110" t="s">
        <v>60</v>
      </c>
      <c r="G110" s="9">
        <v>47.069855715660701</v>
      </c>
      <c r="H110" s="9">
        <v>138.158393873433</v>
      </c>
      <c r="I110" s="9">
        <v>81.831287121772604</v>
      </c>
      <c r="J110" t="s">
        <v>60</v>
      </c>
      <c r="K110" s="9">
        <v>222.65427729999999</v>
      </c>
      <c r="L110" s="9">
        <v>339.89174723296401</v>
      </c>
      <c r="M110" s="9">
        <v>11.277162849715699</v>
      </c>
      <c r="N110" t="s">
        <v>60</v>
      </c>
      <c r="O110" s="9">
        <v>222.45000354965501</v>
      </c>
    </row>
    <row r="111" spans="1:15" ht="15.75" customHeight="1">
      <c r="A111" s="8">
        <v>45689</v>
      </c>
      <c r="B111" t="s">
        <v>60</v>
      </c>
      <c r="C111" s="9">
        <v>186.81947088163599</v>
      </c>
      <c r="D111" s="9">
        <v>94.629537272765802</v>
      </c>
      <c r="E111" t="s">
        <v>60</v>
      </c>
      <c r="F111" t="s">
        <v>60</v>
      </c>
      <c r="G111" s="9">
        <v>53.840858508300499</v>
      </c>
      <c r="H111" s="9">
        <v>143.44446261832999</v>
      </c>
      <c r="I111" s="9">
        <v>70.941597603206702</v>
      </c>
      <c r="J111" t="s">
        <v>60</v>
      </c>
      <c r="K111" s="9">
        <v>222.65427729999999</v>
      </c>
      <c r="L111" s="9">
        <v>339.892016744285</v>
      </c>
      <c r="M111" s="9">
        <v>11.277162819432601</v>
      </c>
      <c r="N111" t="s">
        <v>60</v>
      </c>
      <c r="O111" s="9">
        <v>238.371930659192</v>
      </c>
    </row>
    <row r="112" spans="1:15" ht="15.75" customHeight="1">
      <c r="A112" s="8">
        <v>45717</v>
      </c>
      <c r="B112" t="s">
        <v>60</v>
      </c>
      <c r="C112" s="9">
        <v>161.623335472354</v>
      </c>
      <c r="D112" s="9">
        <v>90.184697522617597</v>
      </c>
      <c r="E112" t="s">
        <v>60</v>
      </c>
      <c r="F112" t="s">
        <v>60</v>
      </c>
      <c r="G112" s="9">
        <v>37.830012617264401</v>
      </c>
      <c r="H112" s="9">
        <v>144.63300277687301</v>
      </c>
      <c r="I112" s="9">
        <v>94.396342952793901</v>
      </c>
      <c r="J112" t="s">
        <v>60</v>
      </c>
      <c r="K112" s="9">
        <v>222.65427729999999</v>
      </c>
      <c r="L112" s="9">
        <v>339.891989969939</v>
      </c>
      <c r="M112" s="9">
        <v>11.2771643148015</v>
      </c>
      <c r="N112" t="s">
        <v>60</v>
      </c>
      <c r="O112" s="9">
        <v>180.72058501818901</v>
      </c>
    </row>
    <row r="113" spans="1:15" ht="15.75" customHeight="1">
      <c r="A113" s="8">
        <v>45748</v>
      </c>
      <c r="B113" t="s">
        <v>60</v>
      </c>
      <c r="C113" s="9">
        <v>165.183494937669</v>
      </c>
      <c r="D113" s="9">
        <v>88.793995452889405</v>
      </c>
      <c r="E113" t="s">
        <v>60</v>
      </c>
      <c r="F113" t="s">
        <v>60</v>
      </c>
      <c r="G113" s="9">
        <v>21.773956821676499</v>
      </c>
      <c r="H113" s="9">
        <v>132.41806885268201</v>
      </c>
      <c r="I113" s="9">
        <v>104.909163125565</v>
      </c>
      <c r="J113" t="s">
        <v>60</v>
      </c>
      <c r="K113" s="9">
        <v>222.65427729999999</v>
      </c>
      <c r="L113" s="9">
        <v>339.89233717081402</v>
      </c>
      <c r="M113" s="9">
        <v>11.277162745265301</v>
      </c>
      <c r="N113" t="s">
        <v>60</v>
      </c>
      <c r="O113" s="9">
        <v>138.586024966564</v>
      </c>
    </row>
    <row r="114" spans="1:15" ht="15.75" customHeight="1">
      <c r="A114" s="8">
        <v>45778</v>
      </c>
      <c r="B114" t="s">
        <v>60</v>
      </c>
      <c r="C114" s="9">
        <v>163.149769243478</v>
      </c>
      <c r="D114" s="9">
        <v>47.711562426974801</v>
      </c>
      <c r="E114" t="s">
        <v>60</v>
      </c>
      <c r="F114" t="s">
        <v>60</v>
      </c>
      <c r="G114" s="9">
        <v>18.167446367750401</v>
      </c>
      <c r="H114" s="9">
        <v>130.33031822582899</v>
      </c>
      <c r="I114" s="9">
        <v>126.68763904805699</v>
      </c>
      <c r="J114" t="s">
        <v>60</v>
      </c>
      <c r="K114" s="9">
        <v>222.65427729999999</v>
      </c>
      <c r="L114" s="9">
        <v>339.892394144837</v>
      </c>
      <c r="M114" s="9">
        <v>11.277162417285799</v>
      </c>
      <c r="N114" t="s">
        <v>60</v>
      </c>
      <c r="O114" s="9">
        <v>114.107963031835</v>
      </c>
    </row>
    <row r="115" spans="1:15" ht="15.75" customHeight="1">
      <c r="A115" s="8">
        <v>45809</v>
      </c>
      <c r="B115" t="s">
        <v>60</v>
      </c>
      <c r="C115" s="9">
        <v>157.65208586059001</v>
      </c>
      <c r="D115" s="9">
        <v>29.322197702068198</v>
      </c>
      <c r="E115" t="s">
        <v>60</v>
      </c>
      <c r="F115" t="s">
        <v>60</v>
      </c>
      <c r="G115" s="9">
        <v>20.103135765083</v>
      </c>
      <c r="H115" s="9">
        <v>129.68430841235701</v>
      </c>
      <c r="I115" s="9">
        <v>125.018564132595</v>
      </c>
      <c r="J115" t="s">
        <v>60</v>
      </c>
      <c r="K115" s="9">
        <v>222.65427729999999</v>
      </c>
      <c r="L115" s="9">
        <v>339.89237260918298</v>
      </c>
      <c r="M115" s="9">
        <v>11.277162347961101</v>
      </c>
      <c r="N115" t="s">
        <v>60</v>
      </c>
      <c r="O115" s="9">
        <v>129.67493511083799</v>
      </c>
    </row>
    <row r="116" spans="1:15" ht="15.75" customHeight="1">
      <c r="A116" s="8">
        <v>45839</v>
      </c>
      <c r="B116" t="s">
        <v>60</v>
      </c>
      <c r="C116" s="9">
        <v>170.61504095705601</v>
      </c>
      <c r="D116" s="9">
        <v>40.289760108701401</v>
      </c>
      <c r="E116" t="s">
        <v>60</v>
      </c>
      <c r="F116" t="s">
        <v>60</v>
      </c>
      <c r="G116" s="9">
        <v>35.614260026348603</v>
      </c>
      <c r="H116" s="9">
        <v>128.40737584885699</v>
      </c>
      <c r="I116" s="9">
        <v>127.82664595271299</v>
      </c>
      <c r="J116" t="s">
        <v>60</v>
      </c>
      <c r="K116" s="9">
        <v>222.65427729999999</v>
      </c>
      <c r="L116" s="9">
        <v>339.89238606652299</v>
      </c>
      <c r="M116" s="9">
        <v>11.2771621316256</v>
      </c>
      <c r="N116" t="s">
        <v>60</v>
      </c>
      <c r="O116" s="9">
        <v>165.157372896141</v>
      </c>
    </row>
    <row r="117" spans="1:15" ht="15.75" customHeight="1">
      <c r="A117" s="8">
        <v>45870</v>
      </c>
      <c r="B117" t="s">
        <v>60</v>
      </c>
      <c r="C117" s="9">
        <v>166.56824304136799</v>
      </c>
      <c r="D117" s="9">
        <v>48.970321619645503</v>
      </c>
      <c r="E117" t="s">
        <v>60</v>
      </c>
      <c r="F117" t="s">
        <v>60</v>
      </c>
      <c r="G117" s="9">
        <v>31.274620666539999</v>
      </c>
      <c r="H117" s="9">
        <v>112.975394981262</v>
      </c>
      <c r="I117" s="9">
        <v>93.930077394207103</v>
      </c>
      <c r="J117" t="s">
        <v>60</v>
      </c>
      <c r="K117" s="9">
        <v>222.65427729999999</v>
      </c>
      <c r="L117" s="9">
        <v>339.89235284918698</v>
      </c>
      <c r="M117" s="9">
        <v>11.277162084614799</v>
      </c>
      <c r="N117" t="s">
        <v>60</v>
      </c>
      <c r="O117" s="9">
        <v>161.46163361773901</v>
      </c>
    </row>
    <row r="118" spans="1:15" ht="15.75" customHeight="1">
      <c r="A118" s="8">
        <v>45901</v>
      </c>
      <c r="B118" t="s">
        <v>60</v>
      </c>
      <c r="C118" s="9">
        <v>168.18783748691499</v>
      </c>
      <c r="D118" s="9">
        <v>35.751251287028801</v>
      </c>
      <c r="E118" t="s">
        <v>60</v>
      </c>
      <c r="F118" t="s">
        <v>60</v>
      </c>
      <c r="G118" s="9">
        <v>34.574265834553103</v>
      </c>
      <c r="H118" s="9">
        <v>111.850815770019</v>
      </c>
      <c r="I118" s="9">
        <v>82.184759647815</v>
      </c>
      <c r="J118" t="s">
        <v>60</v>
      </c>
      <c r="K118" s="9">
        <v>222.65427729999999</v>
      </c>
      <c r="L118" s="9">
        <v>339.89235775203701</v>
      </c>
      <c r="M118" s="9">
        <v>11.277161897648099</v>
      </c>
      <c r="N118" t="s">
        <v>60</v>
      </c>
      <c r="O118" s="9">
        <v>183.43298566413901</v>
      </c>
    </row>
    <row r="119" spans="1:15" ht="15.75" customHeight="1">
      <c r="A119" s="8">
        <v>45931</v>
      </c>
      <c r="B119" t="s">
        <v>60</v>
      </c>
      <c r="C119" s="9">
        <v>161.71332023516399</v>
      </c>
      <c r="D119" s="9">
        <v>49.152388210415602</v>
      </c>
      <c r="E119" t="s">
        <v>60</v>
      </c>
      <c r="F119" t="s">
        <v>60</v>
      </c>
      <c r="G119" s="9">
        <v>63.157244750225601</v>
      </c>
      <c r="H119" s="9">
        <v>112.962964273319</v>
      </c>
      <c r="I119" s="9">
        <v>64.403603526050205</v>
      </c>
      <c r="J119" t="s">
        <v>60</v>
      </c>
      <c r="K119" s="9">
        <v>222.65427729999999</v>
      </c>
      <c r="L119" s="9">
        <v>339.89243285299898</v>
      </c>
      <c r="M119" s="9">
        <v>11.277162130918599</v>
      </c>
      <c r="N119" t="s">
        <v>60</v>
      </c>
      <c r="O119" s="9">
        <v>262.54807921756702</v>
      </c>
    </row>
    <row r="120" spans="1:15" ht="15.75" customHeight="1">
      <c r="A120" s="8">
        <v>45962</v>
      </c>
      <c r="B120" t="s">
        <v>60</v>
      </c>
      <c r="C120" s="9">
        <v>175.76984699699801</v>
      </c>
      <c r="D120" s="9">
        <v>52.652664684726503</v>
      </c>
      <c r="E120" t="s">
        <v>60</v>
      </c>
      <c r="F120" t="s">
        <v>60</v>
      </c>
      <c r="G120" s="9">
        <v>75.098727098253093</v>
      </c>
      <c r="H120" s="9">
        <v>125.76546671055701</v>
      </c>
      <c r="I120" s="9">
        <v>65.406459119841699</v>
      </c>
      <c r="J120" t="s">
        <v>60</v>
      </c>
      <c r="K120" s="9">
        <v>222.65427729999999</v>
      </c>
      <c r="L120" s="9">
        <v>339.89246981050599</v>
      </c>
      <c r="M120" s="9">
        <v>11.2771620174563</v>
      </c>
      <c r="N120" t="s">
        <v>60</v>
      </c>
      <c r="O120" s="9">
        <v>296.63223586166498</v>
      </c>
    </row>
    <row r="121" spans="1:15" ht="15.75" customHeight="1">
      <c r="A121" s="8">
        <v>45992</v>
      </c>
      <c r="B121" t="s">
        <v>60</v>
      </c>
      <c r="C121" s="9">
        <v>153.21044686420601</v>
      </c>
      <c r="D121" s="9">
        <v>77.156316532497002</v>
      </c>
      <c r="E121" t="s">
        <v>60</v>
      </c>
      <c r="F121" t="s">
        <v>60</v>
      </c>
      <c r="G121" s="9">
        <v>48.4923695037971</v>
      </c>
      <c r="H121" s="9">
        <v>123.14633520789501</v>
      </c>
      <c r="I121" s="9">
        <v>44.035942637611399</v>
      </c>
      <c r="J121" t="s">
        <v>60</v>
      </c>
      <c r="K121" s="9">
        <v>222.65427729999999</v>
      </c>
      <c r="L121" s="9">
        <v>339.89244148495999</v>
      </c>
      <c r="M121" s="9">
        <v>11.2771619327949</v>
      </c>
      <c r="N121" t="s">
        <v>60</v>
      </c>
      <c r="O121" s="9">
        <v>246.18855526366701</v>
      </c>
    </row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4B083"/>
    <outlinePr summaryBelow="0" summaryRight="0"/>
  </sheetPr>
  <dimension ref="A1:O1000"/>
  <sheetViews>
    <sheetView workbookViewId="0">
      <pane ySplit="1" topLeftCell="A55" activePane="bottomLeft" state="frozen"/>
      <selection pane="bottomLeft" activeCell="H65" sqref="H65"/>
    </sheetView>
  </sheetViews>
  <sheetFormatPr defaultColWidth="14.42578125" defaultRowHeight="15" customHeight="1"/>
  <cols>
    <col min="1" max="1" width="19.28515625" customWidth="1"/>
    <col min="2" max="6" width="14.42578125" customWidth="1"/>
    <col min="10" max="10" width="12.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42370</v>
      </c>
      <c r="B2">
        <v>245.52356302034778</v>
      </c>
      <c r="C2" s="7">
        <v>462.92491247676321</v>
      </c>
      <c r="D2" s="7">
        <v>362.41932807965406</v>
      </c>
      <c r="E2" s="7">
        <v>194.60494338345376</v>
      </c>
      <c r="F2" s="7">
        <v>218.78329051955387</v>
      </c>
      <c r="G2" s="7">
        <v>49.735726067226629</v>
      </c>
      <c r="H2" s="7">
        <v>355.47071576389999</v>
      </c>
      <c r="I2" s="7">
        <v>421.70924436106458</v>
      </c>
      <c r="J2" s="7">
        <v>379.73795044651143</v>
      </c>
      <c r="K2" s="7">
        <v>383.80952893487199</v>
      </c>
      <c r="L2" s="7">
        <v>576.37281867743195</v>
      </c>
      <c r="M2" s="7">
        <v>7.88398130298184</v>
      </c>
      <c r="N2" s="7">
        <v>61.680490891524869</v>
      </c>
      <c r="O2" s="7">
        <v>207.0015560837451</v>
      </c>
    </row>
    <row r="3" spans="1:15" ht="15.75" customHeight="1">
      <c r="A3" s="2">
        <v>42401</v>
      </c>
      <c r="B3">
        <v>162.61027509353536</v>
      </c>
      <c r="C3" s="7">
        <v>430.34866157256289</v>
      </c>
      <c r="D3" s="7">
        <v>326.81123292655195</v>
      </c>
      <c r="E3" s="7">
        <v>149.95865801212128</v>
      </c>
      <c r="F3" s="7">
        <v>164.04319240704365</v>
      </c>
      <c r="G3" s="7">
        <v>38.379887422078077</v>
      </c>
      <c r="H3" s="7">
        <v>365.85583601540867</v>
      </c>
      <c r="I3" s="7">
        <v>450.4129285626376</v>
      </c>
      <c r="J3" s="7">
        <v>341.59346956857797</v>
      </c>
      <c r="K3" s="7">
        <v>402.28280161418002</v>
      </c>
      <c r="L3" s="7">
        <v>590.17632163862743</v>
      </c>
      <c r="M3" s="7">
        <v>10.008502707206802</v>
      </c>
      <c r="N3" s="7">
        <v>47.476517863272349</v>
      </c>
      <c r="O3" s="7">
        <v>197.12138025152149</v>
      </c>
    </row>
    <row r="4" spans="1:15" ht="15.75" customHeight="1">
      <c r="A4" s="2">
        <v>42430</v>
      </c>
      <c r="B4">
        <v>177.37322726451396</v>
      </c>
      <c r="C4" s="7">
        <v>471.31100457534433</v>
      </c>
      <c r="D4" s="7">
        <v>331.03877907429415</v>
      </c>
      <c r="E4" s="7">
        <v>138.51557735584805</v>
      </c>
      <c r="F4" s="7">
        <v>156.13359464440222</v>
      </c>
      <c r="G4" s="7">
        <v>48.748256312914911</v>
      </c>
      <c r="H4" s="7">
        <v>365.87232778264394</v>
      </c>
      <c r="I4" s="7">
        <v>503.23100585342496</v>
      </c>
      <c r="J4" s="7">
        <v>339.35461677258132</v>
      </c>
      <c r="K4" s="7">
        <v>432.85064556593647</v>
      </c>
      <c r="L4" s="7">
        <v>600.74989384985963</v>
      </c>
      <c r="M4" s="7">
        <v>10.164119765686101</v>
      </c>
      <c r="N4" s="7">
        <v>34.225042298371598</v>
      </c>
      <c r="O4" s="7">
        <v>206.13225710008584</v>
      </c>
    </row>
    <row r="5" spans="1:15" ht="15.75" customHeight="1">
      <c r="A5" s="2">
        <v>42461</v>
      </c>
      <c r="B5">
        <v>115.00837167113455</v>
      </c>
      <c r="C5" s="7">
        <v>463.03852067522354</v>
      </c>
      <c r="D5" s="7">
        <v>326.70350164046539</v>
      </c>
      <c r="E5" s="7">
        <v>109.04171375345801</v>
      </c>
      <c r="F5" s="7">
        <v>157.93273454314505</v>
      </c>
      <c r="G5" s="7">
        <v>34.215952304367768</v>
      </c>
      <c r="H5" s="7">
        <v>318.54468705650822</v>
      </c>
      <c r="I5" s="7">
        <v>499.69656758921604</v>
      </c>
      <c r="J5" s="7">
        <v>308.86149437971181</v>
      </c>
      <c r="K5" s="7">
        <v>443.70817639680303</v>
      </c>
      <c r="L5" s="7">
        <v>605.19601694826099</v>
      </c>
      <c r="M5" s="7">
        <v>10.5873909787177</v>
      </c>
      <c r="N5" s="7">
        <v>27.067981564460013</v>
      </c>
      <c r="O5" s="7">
        <v>171.45450111583523</v>
      </c>
    </row>
    <row r="6" spans="1:15" ht="15.75" customHeight="1">
      <c r="A6" s="2">
        <v>42491</v>
      </c>
      <c r="B6">
        <v>45.686858070879012</v>
      </c>
      <c r="C6" s="7">
        <v>424.62125200913448</v>
      </c>
      <c r="D6" s="7">
        <v>241.41646444635441</v>
      </c>
      <c r="E6" s="7">
        <v>123.98233166884927</v>
      </c>
      <c r="F6" s="7">
        <v>110.73694543084963</v>
      </c>
      <c r="G6" s="7">
        <v>19.3175982571655</v>
      </c>
      <c r="H6" s="7">
        <v>280.00506629728386</v>
      </c>
      <c r="I6" s="7">
        <v>508.52643031525008</v>
      </c>
      <c r="J6" s="7">
        <v>303.68711673179979</v>
      </c>
      <c r="K6" s="7">
        <v>452.34006456728002</v>
      </c>
      <c r="L6" s="7">
        <v>621.57340106742163</v>
      </c>
      <c r="M6" s="7">
        <v>11.1567884932734</v>
      </c>
      <c r="N6" s="7">
        <v>19.240287722063485</v>
      </c>
      <c r="O6" s="7">
        <v>143.65145180870834</v>
      </c>
    </row>
    <row r="7" spans="1:15" ht="15.75" customHeight="1">
      <c r="A7" s="2">
        <v>42522</v>
      </c>
      <c r="B7">
        <v>21.71722900645219</v>
      </c>
      <c r="C7" s="7">
        <v>450.21044781485449</v>
      </c>
      <c r="D7" s="7">
        <v>269.61307428086639</v>
      </c>
      <c r="E7" s="7">
        <v>174.36015834814634</v>
      </c>
      <c r="F7" s="7">
        <v>98.775376235667309</v>
      </c>
      <c r="G7" s="7">
        <v>20.472282610111801</v>
      </c>
      <c r="H7" s="7">
        <v>305.42120581365327</v>
      </c>
      <c r="I7" s="7">
        <v>550.947598966177</v>
      </c>
      <c r="J7" s="7">
        <v>287.83424768424987</v>
      </c>
      <c r="K7" s="7">
        <v>464.44811916193902</v>
      </c>
      <c r="L7" s="7">
        <v>605.07646742169266</v>
      </c>
      <c r="M7" s="7">
        <v>11.5671765714852</v>
      </c>
      <c r="N7" s="7">
        <v>43.210594839415442</v>
      </c>
      <c r="O7" s="7">
        <v>99.189984922723866</v>
      </c>
    </row>
    <row r="8" spans="1:15" ht="15.75" customHeight="1">
      <c r="A8" s="2">
        <v>42552</v>
      </c>
      <c r="B8">
        <v>23.875057804575384</v>
      </c>
      <c r="C8" s="7">
        <v>442.03369099105913</v>
      </c>
      <c r="D8" s="7">
        <v>226.98587573806643</v>
      </c>
      <c r="E8" s="7">
        <v>232.20276826396574</v>
      </c>
      <c r="F8" s="7">
        <v>64.167212419975201</v>
      </c>
      <c r="G8" s="7">
        <v>26.5548736449953</v>
      </c>
      <c r="H8" s="7">
        <v>263.21221617189417</v>
      </c>
      <c r="I8" s="7">
        <v>533.66293018583804</v>
      </c>
      <c r="J8" s="7">
        <v>333.26224566229934</v>
      </c>
      <c r="K8" s="7">
        <v>485.57396025253706</v>
      </c>
      <c r="L8" s="7">
        <v>561.03441723904609</v>
      </c>
      <c r="M8" s="7">
        <v>14.841741743953101</v>
      </c>
      <c r="N8" s="7">
        <v>20.673693423225068</v>
      </c>
      <c r="O8" s="7">
        <v>122.50874355673014</v>
      </c>
    </row>
    <row r="9" spans="1:15" ht="15.75" customHeight="1">
      <c r="A9" s="2">
        <v>42583</v>
      </c>
      <c r="B9">
        <v>40.140508402243448</v>
      </c>
      <c r="C9" s="7">
        <v>427.114025344482</v>
      </c>
      <c r="D9" s="7">
        <v>280.72990810135445</v>
      </c>
      <c r="E9" s="7">
        <v>220.06567132597178</v>
      </c>
      <c r="F9" s="7">
        <v>91.763554148024042</v>
      </c>
      <c r="G9" s="7">
        <v>30.462152061635543</v>
      </c>
      <c r="H9" s="7">
        <v>252.88919064827095</v>
      </c>
      <c r="I9" s="7">
        <v>470.63078592635998</v>
      </c>
      <c r="J9" s="7">
        <v>336.89918655099348</v>
      </c>
      <c r="K9" s="7">
        <v>392.81856910333704</v>
      </c>
      <c r="L9" s="7">
        <v>555.94059276870166</v>
      </c>
      <c r="M9" s="7">
        <v>14.645467222538398</v>
      </c>
      <c r="N9" s="7">
        <v>35.962381624488771</v>
      </c>
      <c r="O9" s="7">
        <v>131.43540585207899</v>
      </c>
    </row>
    <row r="10" spans="1:15" ht="15.75" customHeight="1">
      <c r="A10" s="2">
        <v>42614</v>
      </c>
      <c r="B10">
        <v>112.06735243973056</v>
      </c>
      <c r="C10" s="7">
        <v>471.6857689962726</v>
      </c>
      <c r="D10" s="7">
        <v>220.07314128762062</v>
      </c>
      <c r="E10" s="7">
        <v>276.64049240495518</v>
      </c>
      <c r="F10" s="7">
        <v>115.65735416730224</v>
      </c>
      <c r="G10" s="7">
        <v>66.85775368097903</v>
      </c>
      <c r="H10" s="7">
        <v>285.93262456105373</v>
      </c>
      <c r="I10" s="7">
        <v>444.07226542081298</v>
      </c>
      <c r="J10" s="7">
        <v>383.06374216259206</v>
      </c>
      <c r="K10" s="7">
        <v>391.19252930842993</v>
      </c>
      <c r="L10" s="7">
        <v>595.39781642898129</v>
      </c>
      <c r="M10" s="7">
        <v>8.1268093513201993</v>
      </c>
      <c r="N10" s="7">
        <v>13.184924263523836</v>
      </c>
      <c r="O10" s="7">
        <v>283.19936709235424</v>
      </c>
    </row>
    <row r="11" spans="1:15" ht="15.75" customHeight="1">
      <c r="A11" s="2">
        <v>42644</v>
      </c>
      <c r="B11">
        <v>175.77336999013463</v>
      </c>
      <c r="C11" s="7">
        <v>492.96308538494935</v>
      </c>
      <c r="D11" s="7">
        <v>298.59990461845297</v>
      </c>
      <c r="E11" s="7">
        <v>319.69694404484574</v>
      </c>
      <c r="F11" s="7">
        <v>217.83275195086176</v>
      </c>
      <c r="G11" s="7">
        <v>82.92325940583946</v>
      </c>
      <c r="H11" s="7">
        <v>333.25191939624875</v>
      </c>
      <c r="I11" s="7">
        <v>502.42364307708283</v>
      </c>
      <c r="J11" s="7">
        <v>401.4883247002079</v>
      </c>
      <c r="K11" s="7">
        <v>449.51879460318202</v>
      </c>
      <c r="L11" s="7">
        <v>597.82416721320897</v>
      </c>
      <c r="M11" s="7">
        <v>8.98688785670371</v>
      </c>
      <c r="N11" s="7">
        <v>47.905713461739339</v>
      </c>
      <c r="O11" s="7">
        <v>355.58565035816838</v>
      </c>
    </row>
    <row r="12" spans="1:15" ht="15.75" customHeight="1">
      <c r="A12" s="2">
        <v>42675</v>
      </c>
      <c r="B12">
        <v>192.20723078017468</v>
      </c>
      <c r="C12" s="7">
        <v>476.42789981485703</v>
      </c>
      <c r="D12" s="7">
        <v>399.8405174960763</v>
      </c>
      <c r="E12" s="7">
        <v>322.23464764209257</v>
      </c>
      <c r="F12" s="7">
        <v>257.47489897368183</v>
      </c>
      <c r="G12" s="7">
        <v>88.507029055409234</v>
      </c>
      <c r="H12" s="7">
        <v>358.56061118639536</v>
      </c>
      <c r="I12" s="7">
        <v>506.65701302032892</v>
      </c>
      <c r="J12" s="7">
        <v>401.0656847496299</v>
      </c>
      <c r="K12" s="7">
        <v>459.12968878852797</v>
      </c>
      <c r="L12" s="7">
        <v>580.78751633738807</v>
      </c>
      <c r="M12" s="7">
        <v>8.8189413561011403</v>
      </c>
      <c r="N12" s="7">
        <v>74.716094170750026</v>
      </c>
      <c r="O12" s="7">
        <v>317.01754321022077</v>
      </c>
    </row>
    <row r="13" spans="1:15" ht="15.75" customHeight="1">
      <c r="A13" s="2">
        <v>42705</v>
      </c>
      <c r="B13">
        <v>221.44413530726118</v>
      </c>
      <c r="C13" s="7">
        <v>472.60615765515547</v>
      </c>
      <c r="D13" s="7">
        <v>352.0226564228596</v>
      </c>
      <c r="E13" s="7">
        <v>329.64294242618695</v>
      </c>
      <c r="F13" s="7">
        <v>205.61197551227417</v>
      </c>
      <c r="G13" s="7">
        <v>92.514338744434795</v>
      </c>
      <c r="H13" s="7">
        <v>348.83081291658306</v>
      </c>
      <c r="I13" s="7">
        <v>439.90766397259102</v>
      </c>
      <c r="J13" s="7">
        <v>423.59138821533401</v>
      </c>
      <c r="K13" s="7">
        <v>335.23071351010299</v>
      </c>
      <c r="L13" s="7">
        <v>577.66439684413342</v>
      </c>
      <c r="M13" s="7">
        <v>8.9686774226275308</v>
      </c>
      <c r="N13" s="7">
        <v>49.208471541423243</v>
      </c>
      <c r="O13" s="7">
        <v>301.09262357438689</v>
      </c>
    </row>
    <row r="14" spans="1:15" ht="15.75" customHeight="1">
      <c r="A14" s="2">
        <v>42736</v>
      </c>
      <c r="B14">
        <v>271.50952102682902</v>
      </c>
      <c r="C14" s="7">
        <v>514.87885548220743</v>
      </c>
      <c r="D14" s="7">
        <v>238.71357697578102</v>
      </c>
      <c r="E14" s="7">
        <v>302.535341734589</v>
      </c>
      <c r="F14" s="7">
        <v>189.69452821599373</v>
      </c>
      <c r="G14" s="7">
        <v>95.573249762297863</v>
      </c>
      <c r="H14" s="7">
        <v>389.23499370503902</v>
      </c>
      <c r="I14" s="7">
        <v>486.84357608582002</v>
      </c>
      <c r="J14" s="7">
        <v>421.15436384264569</v>
      </c>
      <c r="K14" s="7">
        <v>351.93301618138815</v>
      </c>
      <c r="L14" s="7">
        <v>579.36283462541758</v>
      </c>
      <c r="M14" s="7">
        <v>8.5747486207167505</v>
      </c>
      <c r="N14" s="7">
        <v>39.913240798746216</v>
      </c>
      <c r="O14" s="7">
        <v>306.34388114067247</v>
      </c>
    </row>
    <row r="15" spans="1:15" ht="15.75" customHeight="1">
      <c r="A15" s="2">
        <v>42767</v>
      </c>
      <c r="B15">
        <v>250.10730772429375</v>
      </c>
      <c r="C15" s="7">
        <v>462.19448624716932</v>
      </c>
      <c r="D15" s="7">
        <v>277.64183556040302</v>
      </c>
      <c r="E15" s="7">
        <v>235.64497125331326</v>
      </c>
      <c r="F15" s="7">
        <v>208.35919378871006</v>
      </c>
      <c r="G15" s="7">
        <v>74.285274290810733</v>
      </c>
      <c r="H15" s="7">
        <v>343.53586131386635</v>
      </c>
      <c r="I15" s="7">
        <v>428.41443078836198</v>
      </c>
      <c r="J15" s="7">
        <v>384.41415627536594</v>
      </c>
      <c r="K15" s="7">
        <v>338.91507985812746</v>
      </c>
      <c r="L15" s="7">
        <v>585.98203838165034</v>
      </c>
      <c r="M15" s="7">
        <v>13.898578343147989</v>
      </c>
      <c r="N15" s="7">
        <v>49.132403898137653</v>
      </c>
      <c r="O15" s="7">
        <v>270.41214735166142</v>
      </c>
    </row>
    <row r="16" spans="1:15" ht="15.75" customHeight="1">
      <c r="A16" s="2">
        <v>42795</v>
      </c>
      <c r="B16">
        <v>162.00863827788771</v>
      </c>
      <c r="C16" s="7">
        <v>441.37281582755264</v>
      </c>
      <c r="D16" s="7">
        <v>264.66395865373971</v>
      </c>
      <c r="E16" s="7">
        <v>153.65880007390138</v>
      </c>
      <c r="F16" s="7">
        <v>202.12203050561038</v>
      </c>
      <c r="G16" s="7">
        <v>53.375251533017156</v>
      </c>
      <c r="H16" s="7">
        <v>286.30721282155889</v>
      </c>
      <c r="I16" s="7">
        <v>422.39066067304702</v>
      </c>
      <c r="J16" s="7">
        <v>320.61745081174337</v>
      </c>
      <c r="K16" s="7">
        <v>375.95699137050599</v>
      </c>
      <c r="L16" s="7">
        <v>564.63674719915139</v>
      </c>
      <c r="M16" s="7">
        <v>14.128191378449481</v>
      </c>
      <c r="N16" s="7">
        <v>42.957668295958896</v>
      </c>
      <c r="O16" s="7">
        <v>221.91914977907098</v>
      </c>
    </row>
    <row r="17" spans="1:15" ht="15.75" customHeight="1">
      <c r="A17" s="2">
        <v>42826</v>
      </c>
      <c r="B17">
        <v>120.13591888005632</v>
      </c>
      <c r="C17" s="7">
        <v>425.87182682488236</v>
      </c>
      <c r="D17" s="7">
        <v>196.19132991178995</v>
      </c>
      <c r="E17" s="7">
        <v>163.03422733982143</v>
      </c>
      <c r="F17" s="7">
        <v>166.91296234884288</v>
      </c>
      <c r="G17" s="7">
        <v>44.8697806340491</v>
      </c>
      <c r="H17" s="7">
        <v>261.46196866452294</v>
      </c>
      <c r="I17" s="7">
        <v>487.64488879343497</v>
      </c>
      <c r="J17" s="7">
        <v>332.77440922360239</v>
      </c>
      <c r="K17" s="7">
        <v>336.010573544029</v>
      </c>
      <c r="L17" s="7">
        <v>549.19016508443258</v>
      </c>
      <c r="M17" s="7">
        <v>10.735693916440322</v>
      </c>
      <c r="N17" s="7">
        <v>36.802820065983688</v>
      </c>
      <c r="O17" s="7">
        <v>261.04949827042293</v>
      </c>
    </row>
    <row r="18" spans="1:15" ht="15.75" customHeight="1">
      <c r="A18" s="2">
        <v>42856</v>
      </c>
      <c r="B18">
        <v>64.877318025608162</v>
      </c>
      <c r="C18" s="7">
        <v>433.55305296647418</v>
      </c>
      <c r="D18" s="7">
        <v>113.23180868304875</v>
      </c>
      <c r="E18" s="7">
        <v>228.83324916893125</v>
      </c>
      <c r="F18" s="7">
        <v>155.40779388187084</v>
      </c>
      <c r="G18" s="7">
        <v>33.129537667286101</v>
      </c>
      <c r="H18" s="7">
        <v>261.37034271244039</v>
      </c>
      <c r="I18" s="7">
        <v>492.13531914547934</v>
      </c>
      <c r="J18" s="7">
        <v>322.27344822533763</v>
      </c>
      <c r="K18" s="7">
        <v>384.62018803047596</v>
      </c>
      <c r="L18" s="7">
        <v>577.76904800322939</v>
      </c>
      <c r="M18" s="7">
        <v>7.1541770815005599</v>
      </c>
      <c r="N18" s="7">
        <v>24.564262013422614</v>
      </c>
      <c r="O18" s="7">
        <v>177.65388056780864</v>
      </c>
    </row>
    <row r="19" spans="1:15" ht="15.75" customHeight="1">
      <c r="A19" s="2">
        <v>42887</v>
      </c>
      <c r="B19">
        <v>95.890039241061459</v>
      </c>
      <c r="C19" s="7">
        <v>384.35638809144228</v>
      </c>
      <c r="D19" s="7">
        <v>62.505193464302799</v>
      </c>
      <c r="E19" s="7">
        <v>280.77920255015931</v>
      </c>
      <c r="F19" s="7">
        <v>89.645415447083678</v>
      </c>
      <c r="G19" s="7">
        <v>30.728024070553801</v>
      </c>
      <c r="H19" s="7">
        <v>234.83627156061758</v>
      </c>
      <c r="I19" s="7">
        <v>423.01457340818598</v>
      </c>
      <c r="J19" s="7">
        <v>345.18670097745513</v>
      </c>
      <c r="K19" s="7">
        <v>304.26269229861998</v>
      </c>
      <c r="L19" s="7">
        <v>592.96520898968765</v>
      </c>
      <c r="M19" s="7">
        <v>9.5322907861817505</v>
      </c>
      <c r="N19" s="7">
        <v>16.777759797458685</v>
      </c>
      <c r="O19" s="7">
        <v>137.57592152187618</v>
      </c>
    </row>
    <row r="20" spans="1:15" ht="15.75" customHeight="1">
      <c r="A20" s="2">
        <v>42917</v>
      </c>
      <c r="B20">
        <v>80.660416811212983</v>
      </c>
      <c r="C20" s="7">
        <v>426.00099853465275</v>
      </c>
      <c r="D20" s="7">
        <v>81.018194403305941</v>
      </c>
      <c r="E20" s="7">
        <v>280.32690165381689</v>
      </c>
      <c r="F20" s="7">
        <v>62.629052739160265</v>
      </c>
      <c r="G20" s="7">
        <v>50.681033766971417</v>
      </c>
      <c r="H20" s="7">
        <v>256.11454454812394</v>
      </c>
      <c r="I20" s="7">
        <v>489.74742108380599</v>
      </c>
      <c r="J20" s="7">
        <v>351.03939965700391</v>
      </c>
      <c r="K20" s="7">
        <v>344.00453803483703</v>
      </c>
      <c r="L20" s="7">
        <v>579.86351120166285</v>
      </c>
      <c r="M20" s="7">
        <v>12.4359554949882</v>
      </c>
      <c r="N20" s="7">
        <v>14.716703727285191</v>
      </c>
      <c r="O20" s="7">
        <v>126.543629990516</v>
      </c>
    </row>
    <row r="21" spans="1:15" ht="15.75" customHeight="1">
      <c r="A21" s="2">
        <v>42948</v>
      </c>
      <c r="B21">
        <v>65.560525268545504</v>
      </c>
      <c r="C21" s="7">
        <v>416.55100618136038</v>
      </c>
      <c r="D21" s="7">
        <v>155.62864850868328</v>
      </c>
      <c r="E21" s="7">
        <v>234.50193617645235</v>
      </c>
      <c r="F21" s="7">
        <v>62.070747057684216</v>
      </c>
      <c r="G21" s="7">
        <v>27.9468591784807</v>
      </c>
      <c r="H21" s="7">
        <v>244.79804011041048</v>
      </c>
      <c r="I21" s="7">
        <v>474.41245617155403</v>
      </c>
      <c r="J21" s="7">
        <v>368.08762743731086</v>
      </c>
      <c r="K21" s="7">
        <v>334.82268402527092</v>
      </c>
      <c r="L21" s="7">
        <v>543.79492995778423</v>
      </c>
      <c r="M21" s="7">
        <v>12.271689893874099</v>
      </c>
      <c r="N21" s="7">
        <v>15.563693439549887</v>
      </c>
      <c r="O21" s="7">
        <v>120.1326340264273</v>
      </c>
    </row>
    <row r="22" spans="1:15" ht="15.75" customHeight="1">
      <c r="A22" s="2">
        <v>42979</v>
      </c>
      <c r="B22">
        <v>65.705975862119374</v>
      </c>
      <c r="C22" s="7">
        <v>448.51095867517739</v>
      </c>
      <c r="D22" s="7">
        <v>132.25848071324481</v>
      </c>
      <c r="E22" s="7">
        <v>240.01653190106049</v>
      </c>
      <c r="F22" s="7">
        <v>92.998672705094137</v>
      </c>
      <c r="G22" s="7">
        <v>43.122665501840757</v>
      </c>
      <c r="H22" s="7">
        <v>262.9094312426912</v>
      </c>
      <c r="I22" s="7">
        <v>439.49352416625999</v>
      </c>
      <c r="J22" s="7">
        <v>351.08612934493323</v>
      </c>
      <c r="K22" s="7">
        <v>341.23740734806</v>
      </c>
      <c r="L22" s="7">
        <v>533.99613518148681</v>
      </c>
      <c r="M22" s="7">
        <v>16.207319732113501</v>
      </c>
      <c r="N22" s="7">
        <v>21.080059043161341</v>
      </c>
      <c r="O22" s="7">
        <v>177.45486409513012</v>
      </c>
    </row>
    <row r="23" spans="1:15" ht="15.75" customHeight="1">
      <c r="A23" s="2">
        <v>43009</v>
      </c>
      <c r="B23">
        <v>135.79492170552084</v>
      </c>
      <c r="C23" s="7">
        <v>369.98285922966727</v>
      </c>
      <c r="D23" s="7">
        <v>189.61664039941479</v>
      </c>
      <c r="E23" s="7">
        <v>302.57809363633828</v>
      </c>
      <c r="F23" s="7">
        <v>134.15280736105504</v>
      </c>
      <c r="G23" s="7">
        <v>82.098766118019839</v>
      </c>
      <c r="H23" s="7">
        <v>257.9018495907228</v>
      </c>
      <c r="I23" s="7">
        <v>395.02243993850198</v>
      </c>
      <c r="J23" s="7">
        <v>409.09019290164645</v>
      </c>
      <c r="K23" s="7">
        <v>266.00783637104234</v>
      </c>
      <c r="L23" s="7">
        <v>523.42278408687389</v>
      </c>
      <c r="M23" s="7">
        <v>13.6760263730141</v>
      </c>
      <c r="N23" s="7">
        <v>33.251299874527817</v>
      </c>
      <c r="O23" s="7">
        <v>265.84027083408495</v>
      </c>
    </row>
    <row r="24" spans="1:15" ht="15.75" customHeight="1">
      <c r="A24" s="2">
        <v>43040</v>
      </c>
      <c r="B24">
        <v>178.44493269201837</v>
      </c>
      <c r="C24" s="7">
        <v>440.46185588248164</v>
      </c>
      <c r="D24" s="7">
        <v>184.56783990545878</v>
      </c>
      <c r="E24" s="7">
        <v>353.915398231898</v>
      </c>
      <c r="F24" s="7">
        <v>144.42146897648172</v>
      </c>
      <c r="G24" s="7">
        <v>99.315916277165726</v>
      </c>
      <c r="H24" s="7">
        <v>318.96789216624285</v>
      </c>
      <c r="I24" s="7">
        <v>454.88805728874502</v>
      </c>
      <c r="J24" s="7">
        <v>433.31859710642834</v>
      </c>
      <c r="K24" s="7">
        <v>326.35126946343121</v>
      </c>
      <c r="L24" s="7">
        <v>550.86389472440021</v>
      </c>
      <c r="M24" s="7">
        <v>10.980151438388001</v>
      </c>
      <c r="N24" s="7">
        <v>36.348218724660555</v>
      </c>
      <c r="O24" s="7">
        <v>299.93541995901063</v>
      </c>
    </row>
    <row r="25" spans="1:15" ht="15.75" customHeight="1">
      <c r="A25" s="2">
        <v>43070</v>
      </c>
      <c r="B25">
        <v>162.43865341269259</v>
      </c>
      <c r="C25" s="7">
        <v>371.07074522355333</v>
      </c>
      <c r="D25" s="7">
        <v>218.948215285895</v>
      </c>
      <c r="E25" s="7">
        <v>275.5064903192756</v>
      </c>
      <c r="F25" s="7">
        <v>160.7649578371479</v>
      </c>
      <c r="G25" s="7">
        <v>63.661066111105072</v>
      </c>
      <c r="H25" s="7">
        <v>328.47210589244156</v>
      </c>
      <c r="I25" s="7">
        <v>438.37110569428592</v>
      </c>
      <c r="J25" s="7">
        <v>406.92404429575237</v>
      </c>
      <c r="K25" s="7">
        <v>321.37653143995033</v>
      </c>
      <c r="L25" s="7">
        <v>534.61474850326454</v>
      </c>
      <c r="M25" s="7">
        <v>10.062703421793801</v>
      </c>
      <c r="N25" s="7">
        <v>40.12644194929937</v>
      </c>
      <c r="O25" s="7">
        <v>247.38612169469741</v>
      </c>
    </row>
    <row r="26" spans="1:15" ht="15.75" customHeight="1">
      <c r="A26" s="2">
        <v>43101</v>
      </c>
      <c r="B26">
        <v>153.95115907592748</v>
      </c>
      <c r="C26" s="7">
        <v>374.29564270778769</v>
      </c>
      <c r="D26" s="7">
        <v>249.79095238551176</v>
      </c>
      <c r="E26" s="7">
        <v>203.56633958769515</v>
      </c>
      <c r="F26" s="7">
        <v>176.88986410596371</v>
      </c>
      <c r="G26" s="7">
        <v>31.397849334678099</v>
      </c>
      <c r="H26" s="7">
        <v>268.02136615658173</v>
      </c>
      <c r="I26" s="7">
        <v>340.471180221336</v>
      </c>
      <c r="J26" s="7">
        <v>368.90324558065629</v>
      </c>
      <c r="K26" s="7">
        <v>253.75703308295724</v>
      </c>
      <c r="L26" s="7">
        <v>546.32276036505232</v>
      </c>
      <c r="M26" s="7">
        <v>9.4815368436606509</v>
      </c>
      <c r="N26" s="7">
        <v>41.957871973506236</v>
      </c>
      <c r="O26" s="7">
        <v>185.04038710093513</v>
      </c>
    </row>
    <row r="27" spans="1:15" ht="15.75" customHeight="1">
      <c r="A27" s="2">
        <v>43132</v>
      </c>
      <c r="B27">
        <v>196.46484258127532</v>
      </c>
      <c r="C27" s="7">
        <v>469.11520772390566</v>
      </c>
      <c r="D27" s="7">
        <v>286.77322156302114</v>
      </c>
      <c r="E27" s="7">
        <v>230.57265851570824</v>
      </c>
      <c r="F27" s="7">
        <v>201.49819246809363</v>
      </c>
      <c r="G27" s="7">
        <v>68.070659745705626</v>
      </c>
      <c r="H27" s="7">
        <v>301.68246123609464</v>
      </c>
      <c r="I27" s="7">
        <v>410.78528252256802</v>
      </c>
      <c r="J27" s="7">
        <v>386.63913992982623</v>
      </c>
      <c r="K27" s="7">
        <v>314.96483356487028</v>
      </c>
      <c r="L27" s="7">
        <v>563.05590849170335</v>
      </c>
      <c r="M27" s="7">
        <v>9.5615861079398901</v>
      </c>
      <c r="N27" s="7">
        <v>49.310431981515087</v>
      </c>
      <c r="O27" s="7">
        <v>274.28135117077431</v>
      </c>
    </row>
    <row r="28" spans="1:15" ht="15.75" customHeight="1">
      <c r="A28" s="2">
        <v>43160</v>
      </c>
      <c r="B28">
        <v>181.13871211059953</v>
      </c>
      <c r="C28" s="7">
        <v>429.78435165976191</v>
      </c>
      <c r="D28" s="7">
        <v>371.8405412204981</v>
      </c>
      <c r="E28" s="7">
        <v>126.21464293235201</v>
      </c>
      <c r="F28" s="7">
        <v>231.85913579950426</v>
      </c>
      <c r="G28" s="7">
        <v>53.356790165640298</v>
      </c>
      <c r="H28" s="7">
        <v>315.28349218257779</v>
      </c>
      <c r="I28" s="7">
        <v>439.94694099769629</v>
      </c>
      <c r="J28" s="7">
        <v>354.36063099183406</v>
      </c>
      <c r="K28" s="7">
        <v>323.09040715787262</v>
      </c>
      <c r="L28" s="7">
        <v>557.99539794653731</v>
      </c>
      <c r="M28" s="7">
        <v>20.454391889826951</v>
      </c>
      <c r="N28" s="7">
        <v>62.843259100987204</v>
      </c>
      <c r="O28" s="7">
        <v>217.0466052132621</v>
      </c>
    </row>
    <row r="29" spans="1:15" ht="15.75" customHeight="1">
      <c r="A29" s="2">
        <v>43191</v>
      </c>
      <c r="B29">
        <v>48.799895422843178</v>
      </c>
      <c r="C29" s="7">
        <v>374.34049331527848</v>
      </c>
      <c r="D29" s="7">
        <v>310.17495980233417</v>
      </c>
      <c r="E29" s="7">
        <v>133.93944772334257</v>
      </c>
      <c r="F29" s="7">
        <v>167.77294371787076</v>
      </c>
      <c r="G29" s="7">
        <v>17.306324879203501</v>
      </c>
      <c r="H29" s="7">
        <v>233.9950750415702</v>
      </c>
      <c r="I29" s="7">
        <v>407.25099170103198</v>
      </c>
      <c r="J29" s="7">
        <v>292.48684406016963</v>
      </c>
      <c r="K29" s="7">
        <v>318.76695102241018</v>
      </c>
      <c r="L29" s="7">
        <v>560.96219562933288</v>
      </c>
      <c r="M29" s="7">
        <v>33.165085434495992</v>
      </c>
      <c r="N29" s="7">
        <v>41.184820085645718</v>
      </c>
      <c r="O29" s="7">
        <v>135.29926335269207</v>
      </c>
    </row>
    <row r="30" spans="1:15" ht="15.75" customHeight="1">
      <c r="A30" s="2">
        <v>43221</v>
      </c>
      <c r="B30">
        <v>22.50203385193236</v>
      </c>
      <c r="C30" s="7">
        <v>369.39781297850965</v>
      </c>
      <c r="D30" s="7">
        <v>152.62044486512704</v>
      </c>
      <c r="E30" s="7">
        <v>183.83285722735567</v>
      </c>
      <c r="F30" s="7">
        <v>94.591560506116878</v>
      </c>
      <c r="G30" s="7">
        <v>12.7755592244835</v>
      </c>
      <c r="H30" s="7">
        <v>211.6658946348831</v>
      </c>
      <c r="I30" s="7">
        <v>460.14650850878797</v>
      </c>
      <c r="J30" s="7">
        <v>285.69960994526684</v>
      </c>
      <c r="K30" s="7">
        <v>295.25371869692287</v>
      </c>
      <c r="L30" s="7">
        <v>541.28663039900709</v>
      </c>
      <c r="M30" s="7">
        <v>23.89470815851508</v>
      </c>
      <c r="N30" s="7">
        <v>19.374788803918701</v>
      </c>
      <c r="O30" s="7">
        <v>97.157903758081019</v>
      </c>
    </row>
    <row r="31" spans="1:15" ht="15.75" customHeight="1">
      <c r="A31" s="2">
        <v>43252</v>
      </c>
      <c r="B31">
        <v>44.625204672315334</v>
      </c>
      <c r="C31" s="7">
        <v>411.26673345765931</v>
      </c>
      <c r="D31" s="7">
        <v>149.88533096889685</v>
      </c>
      <c r="E31" s="7">
        <v>199.43873126758714</v>
      </c>
      <c r="F31" s="7">
        <v>94.728578903422218</v>
      </c>
      <c r="G31" s="7">
        <v>17.312115989499102</v>
      </c>
      <c r="H31" s="7">
        <v>218.78551867721558</v>
      </c>
      <c r="I31" s="7">
        <v>488.403486270749</v>
      </c>
      <c r="J31" s="7">
        <v>284.60930119253504</v>
      </c>
      <c r="K31" s="7">
        <v>356.86979446248284</v>
      </c>
      <c r="L31" s="7">
        <v>523.62940185345747</v>
      </c>
      <c r="M31" s="7">
        <v>21.5997074101255</v>
      </c>
      <c r="N31" s="7">
        <v>20.667058632464784</v>
      </c>
      <c r="O31" s="7">
        <v>118.82052419467357</v>
      </c>
    </row>
    <row r="32" spans="1:15" ht="15.75" customHeight="1">
      <c r="A32" s="2">
        <v>43282</v>
      </c>
      <c r="B32">
        <v>68.81557558665817</v>
      </c>
      <c r="C32" s="7">
        <v>443.68351756173632</v>
      </c>
      <c r="D32" s="7">
        <v>274.04319317758853</v>
      </c>
      <c r="E32" s="7">
        <v>233.2224771100702</v>
      </c>
      <c r="F32" s="7">
        <v>130.7869725645979</v>
      </c>
      <c r="G32" s="7">
        <v>37.268294116985103</v>
      </c>
      <c r="H32" s="7">
        <v>230.47891876912564</v>
      </c>
      <c r="I32" s="7">
        <v>474.53096343403899</v>
      </c>
      <c r="J32" s="7">
        <v>333.43668604246869</v>
      </c>
      <c r="K32" s="7">
        <v>338.46399632224171</v>
      </c>
      <c r="L32" s="7">
        <v>551.60782848406734</v>
      </c>
      <c r="M32" s="7">
        <v>22.4254746560214</v>
      </c>
      <c r="N32" s="7">
        <v>23.865075859775462</v>
      </c>
      <c r="O32" s="7">
        <v>200.10802828544152</v>
      </c>
    </row>
    <row r="33" spans="1:15" ht="15.75" customHeight="1">
      <c r="A33" s="2">
        <v>43313</v>
      </c>
      <c r="B33">
        <v>91.25065201053242</v>
      </c>
      <c r="C33" s="7">
        <v>419.73932519645649</v>
      </c>
      <c r="D33" s="7">
        <v>104.84592204024008</v>
      </c>
      <c r="E33" s="7">
        <v>245.88264073696303</v>
      </c>
      <c r="F33" s="7">
        <v>122.30031578934209</v>
      </c>
      <c r="G33" s="7">
        <v>38.151886153101898</v>
      </c>
      <c r="H33" s="7">
        <v>210.71997301011294</v>
      </c>
      <c r="I33" s="7">
        <v>417.21692346963999</v>
      </c>
      <c r="J33" s="7">
        <v>359.40510396581033</v>
      </c>
      <c r="K33" s="7">
        <v>291.35931375568248</v>
      </c>
      <c r="L33" s="7">
        <v>560.6452117319418</v>
      </c>
      <c r="M33" s="7">
        <v>14.169540559543998</v>
      </c>
      <c r="N33" s="7">
        <v>15.748312272369116</v>
      </c>
      <c r="O33" s="7">
        <v>234.01840416325311</v>
      </c>
    </row>
    <row r="34" spans="1:15" ht="15.75" customHeight="1">
      <c r="A34" s="2">
        <v>43344</v>
      </c>
      <c r="B34">
        <v>116.67021379376678</v>
      </c>
      <c r="C34" s="7">
        <v>414.74787902189973</v>
      </c>
      <c r="D34" s="7">
        <v>97.688998411961762</v>
      </c>
      <c r="E34" s="7">
        <v>271.59412811471088</v>
      </c>
      <c r="F34" s="7">
        <v>130.7806045303239</v>
      </c>
      <c r="G34" s="7">
        <v>30.346950939813699</v>
      </c>
      <c r="H34" s="7">
        <v>214.06776701844518</v>
      </c>
      <c r="I34" s="7">
        <v>399.20632306536299</v>
      </c>
      <c r="J34" s="7">
        <v>368.68138395951809</v>
      </c>
      <c r="K34" s="7">
        <v>248.84598938405023</v>
      </c>
      <c r="L34" s="7">
        <v>552.96835167877441</v>
      </c>
      <c r="M34" s="7">
        <v>12.379492161105702</v>
      </c>
      <c r="N34" s="7">
        <v>23.090165455150302</v>
      </c>
      <c r="O34" s="7">
        <v>281.00113605744752</v>
      </c>
    </row>
    <row r="35" spans="1:15" ht="15.75" customHeight="1">
      <c r="A35" s="2">
        <v>43374</v>
      </c>
      <c r="B35">
        <v>165.06110265924968</v>
      </c>
      <c r="C35" s="7">
        <v>414.39964335152246</v>
      </c>
      <c r="D35" s="7">
        <v>135.48699611833752</v>
      </c>
      <c r="E35" s="7">
        <v>258.33919233510773</v>
      </c>
      <c r="F35" s="7">
        <v>139.34074052532941</v>
      </c>
      <c r="G35" s="7">
        <v>49.988330497508997</v>
      </c>
      <c r="H35" s="7">
        <v>243.60354260679449</v>
      </c>
      <c r="I35" s="7">
        <v>333.17346666820066</v>
      </c>
      <c r="J35" s="7">
        <v>376.33783191077924</v>
      </c>
      <c r="K35" s="7">
        <v>250.23619022136819</v>
      </c>
      <c r="L35" s="7">
        <v>563.39548735710753</v>
      </c>
      <c r="M35" s="7">
        <v>13.1867700047451</v>
      </c>
      <c r="N35" s="7">
        <v>30.270169342398617</v>
      </c>
      <c r="O35" s="7">
        <v>328.83614319470558</v>
      </c>
    </row>
    <row r="36" spans="1:15" ht="15.75" customHeight="1">
      <c r="A36" s="2">
        <v>43405</v>
      </c>
      <c r="B36">
        <v>193.73906495601335</v>
      </c>
      <c r="C36" s="7">
        <v>441.02736870986951</v>
      </c>
      <c r="D36" s="7">
        <v>161.29222237538275</v>
      </c>
      <c r="E36" s="7">
        <v>295.12605485969601</v>
      </c>
      <c r="F36" s="7">
        <v>177.59664536084392</v>
      </c>
      <c r="G36" s="7">
        <v>61.267986134891686</v>
      </c>
      <c r="H36" s="7">
        <v>274.24386543467386</v>
      </c>
      <c r="I36" s="7">
        <v>273.18381447949901</v>
      </c>
      <c r="J36" s="7">
        <v>367.74956128460241</v>
      </c>
      <c r="K36" s="7">
        <v>225.4799153815155</v>
      </c>
      <c r="L36" s="7">
        <v>514.1625296799391</v>
      </c>
      <c r="M36" s="7">
        <v>11.7052239359592</v>
      </c>
      <c r="N36" s="7">
        <v>38.808843639929982</v>
      </c>
      <c r="O36" s="7">
        <v>336.77200886173875</v>
      </c>
    </row>
    <row r="37" spans="1:15" ht="15.75" customHeight="1">
      <c r="A37" s="2">
        <v>43435</v>
      </c>
      <c r="B37">
        <v>194.86581820419607</v>
      </c>
      <c r="C37" s="7">
        <v>361.28715401592677</v>
      </c>
      <c r="D37" s="7">
        <v>287.81198840609187</v>
      </c>
      <c r="E37" s="7">
        <v>234.20920139778266</v>
      </c>
      <c r="F37" s="7">
        <v>202.12792483193098</v>
      </c>
      <c r="G37" s="7">
        <v>39.773559667057398</v>
      </c>
      <c r="H37" s="7">
        <v>253.96790810874353</v>
      </c>
      <c r="I37" s="7">
        <v>260.35004465657579</v>
      </c>
      <c r="J37" s="7">
        <v>348.14040983714801</v>
      </c>
      <c r="K37" s="7">
        <v>249.25546443821196</v>
      </c>
      <c r="L37" s="7">
        <v>514.08906481756958</v>
      </c>
      <c r="M37" s="7">
        <v>21.041459177928406</v>
      </c>
      <c r="N37" s="7">
        <v>53.061963020081521</v>
      </c>
      <c r="O37" s="7">
        <v>265.07355832816125</v>
      </c>
    </row>
    <row r="38" spans="1:15" ht="15.75" customHeight="1">
      <c r="A38" s="2">
        <v>43466</v>
      </c>
      <c r="B38">
        <v>205.05377205168716</v>
      </c>
      <c r="C38" s="7">
        <v>392.03035454550752</v>
      </c>
      <c r="D38" s="7">
        <v>290.10500746562946</v>
      </c>
      <c r="E38" s="7">
        <v>236.24107368674461</v>
      </c>
      <c r="F38" s="7">
        <v>247.03692500189322</v>
      </c>
      <c r="G38" s="7">
        <v>59.393906863873468</v>
      </c>
      <c r="H38" s="7">
        <v>292.65054277141559</v>
      </c>
      <c r="I38" s="7">
        <v>365.68595185039726</v>
      </c>
      <c r="J38" s="7">
        <v>377.34023482891388</v>
      </c>
      <c r="K38" s="7">
        <v>293.88731149960455</v>
      </c>
      <c r="L38" s="7">
        <v>503.27031175946968</v>
      </c>
      <c r="M38" s="7">
        <v>17.185448094591234</v>
      </c>
      <c r="N38" s="7">
        <v>59.493025237514964</v>
      </c>
      <c r="O38" s="7">
        <v>256.36537836158658</v>
      </c>
    </row>
    <row r="39" spans="1:15" ht="15.75" customHeight="1">
      <c r="A39" s="2">
        <v>43497</v>
      </c>
      <c r="B39">
        <v>209.318228183065</v>
      </c>
      <c r="C39" s="7">
        <v>396.0365899203058</v>
      </c>
      <c r="D39" s="7">
        <v>247.74435716109457</v>
      </c>
      <c r="E39" s="7">
        <v>209.11429028024773</v>
      </c>
      <c r="F39" s="7">
        <v>211.23979999339878</v>
      </c>
      <c r="G39" s="7">
        <v>47.055835690549699</v>
      </c>
      <c r="H39" s="7">
        <v>256.12726873521683</v>
      </c>
      <c r="I39" s="7">
        <v>274.750614620085</v>
      </c>
      <c r="J39" s="7">
        <v>333.91641962709832</v>
      </c>
      <c r="K39" s="7">
        <v>193.905088923443</v>
      </c>
      <c r="L39" s="7">
        <v>508.16421481262176</v>
      </c>
      <c r="M39" s="7">
        <v>15.069586277913928</v>
      </c>
      <c r="N39" s="7">
        <v>47.76996292791069</v>
      </c>
      <c r="O39" s="7">
        <v>225.37153477782846</v>
      </c>
    </row>
    <row r="40" spans="1:15" ht="15.75" customHeight="1">
      <c r="A40" s="2">
        <v>43525</v>
      </c>
      <c r="B40">
        <v>120.70457157619272</v>
      </c>
      <c r="C40" s="7">
        <v>282.97539005427717</v>
      </c>
      <c r="D40" s="7">
        <v>199.02134809556293</v>
      </c>
      <c r="E40" s="7">
        <v>139.77113508746831</v>
      </c>
      <c r="F40" s="7">
        <v>185.1207644196781</v>
      </c>
      <c r="G40" s="7">
        <v>31.049341682094099</v>
      </c>
      <c r="H40" s="7">
        <v>239.37992564571675</v>
      </c>
      <c r="I40" s="7">
        <v>325.24708907419603</v>
      </c>
      <c r="J40" s="7">
        <v>325.72013574592211</v>
      </c>
      <c r="K40" s="7">
        <v>215.45547308987943</v>
      </c>
      <c r="L40" s="7">
        <v>440.99514239774425</v>
      </c>
      <c r="M40" s="7">
        <v>25.220152962892964</v>
      </c>
      <c r="N40" s="7">
        <v>48.863961661786576</v>
      </c>
      <c r="O40" s="7">
        <v>165.23998660988036</v>
      </c>
    </row>
    <row r="41" spans="1:15" ht="15.75" customHeight="1">
      <c r="A41" s="2">
        <v>43556</v>
      </c>
      <c r="B41">
        <v>92.013238191860694</v>
      </c>
      <c r="C41" s="7">
        <v>342.81318368088262</v>
      </c>
      <c r="D41" s="7">
        <v>215.00089354806204</v>
      </c>
      <c r="E41" s="7">
        <v>155.98380545020291</v>
      </c>
      <c r="F41" s="7">
        <v>147.96555557024814</v>
      </c>
      <c r="G41" s="7">
        <v>24.843957305754699</v>
      </c>
      <c r="H41" s="7">
        <v>248.87057630343185</v>
      </c>
      <c r="I41" s="7">
        <v>348.01788542860601</v>
      </c>
      <c r="J41" s="7">
        <v>326.16856485887109</v>
      </c>
      <c r="K41" s="7">
        <v>231.84419580452624</v>
      </c>
      <c r="L41" s="7">
        <v>442.17208834234333</v>
      </c>
      <c r="M41" s="7">
        <v>15.444396339743097</v>
      </c>
      <c r="N41" s="7">
        <v>40.684014349722297</v>
      </c>
      <c r="O41" s="7">
        <v>141.50111453618396</v>
      </c>
    </row>
    <row r="42" spans="1:15" ht="15.75" customHeight="1">
      <c r="A42" s="2">
        <v>43586</v>
      </c>
      <c r="B42">
        <v>42.605905062656774</v>
      </c>
      <c r="C42" s="7">
        <v>340.40148411496432</v>
      </c>
      <c r="D42" s="7">
        <v>121.35796296187088</v>
      </c>
      <c r="E42" s="7">
        <v>161.80810559722855</v>
      </c>
      <c r="F42" s="7">
        <v>116.65909493724732</v>
      </c>
      <c r="G42" s="7">
        <v>22.239405373071701</v>
      </c>
      <c r="H42" s="7">
        <v>255.71573113932283</v>
      </c>
      <c r="I42" s="7">
        <v>396.320720798585</v>
      </c>
      <c r="J42" s="7">
        <v>281.53558390854499</v>
      </c>
      <c r="K42" s="7">
        <v>293.40114078580098</v>
      </c>
      <c r="L42" s="7">
        <v>429.67937369536014</v>
      </c>
      <c r="M42" s="7">
        <v>13.351731798330198</v>
      </c>
      <c r="N42" s="7">
        <v>28.430345997547899</v>
      </c>
      <c r="O42" s="7">
        <v>125.37575387444181</v>
      </c>
    </row>
    <row r="43" spans="1:15" ht="15.75" customHeight="1">
      <c r="A43" s="2">
        <v>43617</v>
      </c>
      <c r="B43">
        <v>48.790302086981029</v>
      </c>
      <c r="C43" s="7">
        <v>298.2820323268848</v>
      </c>
      <c r="D43" s="7">
        <v>57.438865565820485</v>
      </c>
      <c r="E43" s="7">
        <v>189.33144785096133</v>
      </c>
      <c r="F43" s="7">
        <v>71.663589716891622</v>
      </c>
      <c r="G43" s="7">
        <v>21.905254227567202</v>
      </c>
      <c r="H43" s="7">
        <v>256.67028135671694</v>
      </c>
      <c r="I43" s="7">
        <v>392.83505211734001</v>
      </c>
      <c r="J43" s="7">
        <v>279.23340382320498</v>
      </c>
      <c r="K43" s="7">
        <v>285.08395942517001</v>
      </c>
      <c r="L43" s="7">
        <v>386.53024112999526</v>
      </c>
      <c r="M43" s="7">
        <v>13.120083865270587</v>
      </c>
      <c r="N43" s="7">
        <v>17.7577291278049</v>
      </c>
      <c r="O43" s="7">
        <v>136.50418384917702</v>
      </c>
    </row>
    <row r="44" spans="1:15" ht="15.75" customHeight="1">
      <c r="A44" s="2">
        <v>43647</v>
      </c>
      <c r="B44">
        <v>100.29739165992699</v>
      </c>
      <c r="C44" s="7">
        <v>338.05655066904029</v>
      </c>
      <c r="D44" s="7">
        <v>67.308477808110254</v>
      </c>
      <c r="E44" s="7">
        <v>215.08161711763839</v>
      </c>
      <c r="F44" s="7">
        <v>72.910192097484057</v>
      </c>
      <c r="G44" s="7">
        <v>34.6976347367508</v>
      </c>
      <c r="H44" s="7">
        <v>257.0539575662383</v>
      </c>
      <c r="I44" s="7">
        <v>369.51053879474898</v>
      </c>
      <c r="J44" s="7">
        <v>305.63740213061322</v>
      </c>
      <c r="K44" s="7">
        <v>229.05578674661484</v>
      </c>
      <c r="L44" s="7">
        <v>399.955301734351</v>
      </c>
      <c r="M44" s="7">
        <v>11.697522025100699</v>
      </c>
      <c r="N44" s="7">
        <v>18.504509114940095</v>
      </c>
      <c r="O44" s="7">
        <v>148.5563655128139</v>
      </c>
    </row>
    <row r="45" spans="1:15" ht="15.75" customHeight="1">
      <c r="A45" s="2">
        <v>43678</v>
      </c>
      <c r="B45">
        <v>101.4966930004544</v>
      </c>
      <c r="C45" s="7">
        <v>336.25627025932909</v>
      </c>
      <c r="D45" s="7">
        <v>155.82465570750193</v>
      </c>
      <c r="E45" s="7">
        <v>210.10016555849211</v>
      </c>
      <c r="F45" s="7">
        <v>77.638533903229614</v>
      </c>
      <c r="G45" s="7">
        <v>27.900379221119501</v>
      </c>
      <c r="H45" s="7">
        <v>219.20089929841191</v>
      </c>
      <c r="I45" s="7">
        <v>321.84552724886765</v>
      </c>
      <c r="J45" s="7">
        <v>311.25544009125213</v>
      </c>
      <c r="K45" s="7">
        <v>175.85339411152395</v>
      </c>
      <c r="L45" s="7">
        <v>360.37337153908555</v>
      </c>
      <c r="M45" s="7">
        <v>11.449145160633901</v>
      </c>
      <c r="N45" s="7">
        <v>19.770293479086579</v>
      </c>
      <c r="O45" s="7">
        <v>131.30810146910491</v>
      </c>
    </row>
    <row r="46" spans="1:15" ht="15.75" customHeight="1">
      <c r="A46" s="2">
        <v>43709</v>
      </c>
      <c r="B46">
        <v>140.8967083923618</v>
      </c>
      <c r="C46" s="7">
        <v>316.16318820678561</v>
      </c>
      <c r="D46" s="7">
        <v>99.300137642353278</v>
      </c>
      <c r="E46" s="7">
        <v>192.24151123680861</v>
      </c>
      <c r="F46" s="7">
        <v>137.22425994954929</v>
      </c>
      <c r="G46" s="7">
        <v>37.263540235854677</v>
      </c>
      <c r="H46" s="7">
        <v>214.9621516737509</v>
      </c>
      <c r="I46" s="7">
        <v>346.61863899404705</v>
      </c>
      <c r="J46" s="7">
        <v>335.45597506270997</v>
      </c>
      <c r="K46" s="7">
        <v>206.31385135708749</v>
      </c>
      <c r="L46" s="7">
        <v>365.78162203887285</v>
      </c>
      <c r="M46" s="7">
        <v>10.3284846020542</v>
      </c>
      <c r="N46" s="7">
        <v>22.900671967284207</v>
      </c>
      <c r="O46" s="7">
        <v>144.578059347904</v>
      </c>
    </row>
    <row r="47" spans="1:15" ht="15.75" customHeight="1">
      <c r="A47" s="2">
        <v>43739</v>
      </c>
      <c r="B47">
        <v>193.95384740888656</v>
      </c>
      <c r="C47" s="7">
        <v>333.83784001712888</v>
      </c>
      <c r="D47" s="7">
        <v>171.93532163919039</v>
      </c>
      <c r="E47" s="7">
        <v>211.58120150307832</v>
      </c>
      <c r="F47" s="7">
        <v>170.82380969837615</v>
      </c>
      <c r="G47" s="7">
        <v>38.300090897534901</v>
      </c>
      <c r="H47" s="7">
        <v>227.47064504231489</v>
      </c>
      <c r="I47" s="7">
        <v>303.75681035831002</v>
      </c>
      <c r="J47" s="7">
        <v>351.52213443258478</v>
      </c>
      <c r="K47" s="7">
        <v>213.99421927040925</v>
      </c>
      <c r="L47" s="7">
        <v>461.44171435398937</v>
      </c>
      <c r="M47" s="7">
        <v>10.626235488558649</v>
      </c>
      <c r="N47" s="7">
        <v>31.294377365920838</v>
      </c>
      <c r="O47" s="7">
        <v>194.67138922319228</v>
      </c>
    </row>
    <row r="48" spans="1:15" ht="15.75" customHeight="1">
      <c r="A48" s="2">
        <v>43770</v>
      </c>
      <c r="B48">
        <v>165.92854416194893</v>
      </c>
      <c r="C48" s="7">
        <v>416.49876752298479</v>
      </c>
      <c r="D48" s="7">
        <v>229.47090010087794</v>
      </c>
      <c r="E48" s="7">
        <v>159.79384704495499</v>
      </c>
      <c r="F48" s="7">
        <v>176.47441956522425</v>
      </c>
      <c r="G48" s="7">
        <v>65.759407865178844</v>
      </c>
      <c r="H48" s="7">
        <v>264.70460191974007</v>
      </c>
      <c r="I48" s="7">
        <v>348.61977817702399</v>
      </c>
      <c r="J48" s="7">
        <v>316.12656930154168</v>
      </c>
      <c r="K48" s="7">
        <v>308.55035952795373</v>
      </c>
      <c r="L48" s="7">
        <v>517.33819744851326</v>
      </c>
      <c r="M48" s="7">
        <v>12.668424955454771</v>
      </c>
      <c r="N48" s="7">
        <v>37.547126768032079</v>
      </c>
      <c r="O48" s="7">
        <v>221.71026673725513</v>
      </c>
    </row>
    <row r="49" spans="1:15" ht="15.75" customHeight="1">
      <c r="A49" s="2">
        <v>43800</v>
      </c>
      <c r="B49">
        <v>171.59634837195347</v>
      </c>
      <c r="C49" s="7">
        <v>303.39508306828844</v>
      </c>
      <c r="D49" s="7">
        <v>196.10353256111051</v>
      </c>
      <c r="E49" s="7">
        <v>129.55321111438701</v>
      </c>
      <c r="F49" s="7">
        <v>164.46282592390037</v>
      </c>
      <c r="G49" s="7">
        <v>43.363950437392795</v>
      </c>
      <c r="H49" s="7">
        <v>224.58057293120004</v>
      </c>
      <c r="I49" s="7">
        <v>292.10540799263703</v>
      </c>
      <c r="J49" s="7">
        <v>300.95896222943952</v>
      </c>
      <c r="K49" s="7">
        <v>192.96412344475942</v>
      </c>
      <c r="L49" s="7">
        <v>473.9264589207487</v>
      </c>
      <c r="M49" s="7">
        <v>19.171948521713247</v>
      </c>
      <c r="N49" s="7">
        <v>38.816588023674697</v>
      </c>
      <c r="O49" s="7">
        <v>161.39333750159619</v>
      </c>
    </row>
    <row r="50" spans="1:15" ht="15.75" customHeight="1">
      <c r="A50" s="2">
        <v>43831</v>
      </c>
      <c r="B50">
        <v>224.74781840962066</v>
      </c>
      <c r="C50" s="7">
        <v>319.8691401922199</v>
      </c>
      <c r="D50" s="7">
        <v>148.68195911053786</v>
      </c>
      <c r="E50" s="7">
        <v>154.61527333467447</v>
      </c>
      <c r="F50" s="7">
        <v>148.46760736294203</v>
      </c>
      <c r="G50" s="7">
        <v>49.490073573495167</v>
      </c>
      <c r="H50" s="7">
        <v>222.80276518177396</v>
      </c>
      <c r="I50" s="7">
        <v>275.75734388504998</v>
      </c>
      <c r="J50" s="7">
        <v>332.83191444436181</v>
      </c>
      <c r="K50" s="7">
        <v>163.34292330543792</v>
      </c>
      <c r="L50" s="7">
        <v>406.94536343829077</v>
      </c>
      <c r="M50" s="7">
        <v>11.042203867417518</v>
      </c>
      <c r="N50" s="7">
        <v>34.983048300137199</v>
      </c>
      <c r="O50" s="7">
        <v>207.82328414286101</v>
      </c>
    </row>
    <row r="51" spans="1:15" ht="15.75" customHeight="1">
      <c r="A51" s="2">
        <v>43862</v>
      </c>
      <c r="B51">
        <v>130.2388295466022</v>
      </c>
      <c r="C51" s="7">
        <v>211.75062786214448</v>
      </c>
      <c r="D51" s="7">
        <v>175.48677252258707</v>
      </c>
      <c r="E51" s="7">
        <v>144.2441015870568</v>
      </c>
      <c r="F51" s="7">
        <v>148.55104225344439</v>
      </c>
      <c r="G51" s="7">
        <v>36.977731008944197</v>
      </c>
      <c r="H51" s="7">
        <v>212.49915695707014</v>
      </c>
      <c r="I51" s="7">
        <v>198.956610547563</v>
      </c>
      <c r="J51" s="7">
        <v>303.5029728481677</v>
      </c>
      <c r="K51" s="7">
        <v>142.43065465958682</v>
      </c>
      <c r="L51" s="7">
        <v>374.64759700843638</v>
      </c>
      <c r="M51" s="7">
        <v>10.831046989413599</v>
      </c>
      <c r="N51" s="7">
        <v>32.378695571561991</v>
      </c>
      <c r="O51" s="7">
        <v>160.35103305996492</v>
      </c>
    </row>
    <row r="52" spans="1:15" ht="15.75" customHeight="1">
      <c r="A52" s="2">
        <v>43891</v>
      </c>
      <c r="B52">
        <v>128.78173795594449</v>
      </c>
      <c r="C52" s="7">
        <v>254.28894223025199</v>
      </c>
      <c r="D52" s="7">
        <v>153.37537933750687</v>
      </c>
      <c r="E52" s="7">
        <v>104.00191955164669</v>
      </c>
      <c r="F52" s="7">
        <v>124.43974423474162</v>
      </c>
      <c r="G52" s="7">
        <v>35.954770843131797</v>
      </c>
      <c r="H52" s="7">
        <v>197.21358980470592</v>
      </c>
      <c r="I52" s="7">
        <v>269.210444251468</v>
      </c>
      <c r="J52" s="7">
        <v>292.28946850213299</v>
      </c>
      <c r="K52" s="7">
        <v>201.14941255334884</v>
      </c>
      <c r="L52" s="7">
        <v>377.73801994448314</v>
      </c>
      <c r="M52" s="7">
        <v>9.8872500833671619</v>
      </c>
      <c r="N52" s="7">
        <v>27.439582655843022</v>
      </c>
      <c r="O52" s="7">
        <v>151.59784103955386</v>
      </c>
    </row>
    <row r="53" spans="1:15" ht="15.75" customHeight="1">
      <c r="A53" s="2">
        <v>43922</v>
      </c>
      <c r="B53">
        <v>64.953506237555473</v>
      </c>
      <c r="C53" s="7">
        <v>209.15509561122366</v>
      </c>
      <c r="D53" s="7">
        <v>109.79883334601494</v>
      </c>
      <c r="E53" s="7">
        <v>113.90564498352333</v>
      </c>
      <c r="F53" s="7">
        <v>116.02218955931458</v>
      </c>
      <c r="G53" s="7">
        <v>9.0193429598781893</v>
      </c>
      <c r="H53" s="7">
        <v>175.78690874879911</v>
      </c>
      <c r="I53" s="7">
        <v>376.28235231725256</v>
      </c>
      <c r="J53" s="7">
        <v>271.40141181688398</v>
      </c>
      <c r="K53" s="7">
        <v>222.65427733693886</v>
      </c>
      <c r="L53" s="7">
        <v>339.56683575921994</v>
      </c>
      <c r="M53" s="7">
        <v>10.547032360797701</v>
      </c>
      <c r="N53" s="7">
        <v>21.23856564336829</v>
      </c>
      <c r="O53" s="7">
        <v>115.27630020930486</v>
      </c>
    </row>
    <row r="54" spans="1:15" ht="15.75" customHeight="1">
      <c r="A54" s="2">
        <v>43952</v>
      </c>
      <c r="B54">
        <v>23.578381289415731</v>
      </c>
      <c r="C54" s="7">
        <v>230.93085088649389</v>
      </c>
      <c r="D54" s="7">
        <v>108.20145384511184</v>
      </c>
      <c r="E54" s="7">
        <v>117.04898741114251</v>
      </c>
      <c r="F54" s="7">
        <v>87.900754595060903</v>
      </c>
      <c r="G54" s="7">
        <v>17.632232820184299</v>
      </c>
      <c r="H54" s="7">
        <v>208.76870905827423</v>
      </c>
      <c r="I54" s="7">
        <v>314.41116956720202</v>
      </c>
      <c r="J54" s="7">
        <v>241.94080936177369</v>
      </c>
      <c r="K54" s="7">
        <v>262.78207801907502</v>
      </c>
      <c r="L54" s="7">
        <v>360.50138245352184</v>
      </c>
      <c r="M54" s="7">
        <v>9.0279535034817897</v>
      </c>
      <c r="N54" s="7">
        <v>23.001120494095435</v>
      </c>
      <c r="O54" s="7">
        <v>134.18366117657288</v>
      </c>
    </row>
    <row r="55" spans="1:15" ht="15.75" customHeight="1">
      <c r="A55" s="2">
        <v>43983</v>
      </c>
      <c r="B55">
        <v>11.3091050071846</v>
      </c>
      <c r="C55" s="7">
        <v>281.57419730805589</v>
      </c>
      <c r="D55" s="7">
        <v>158.27217219941167</v>
      </c>
      <c r="E55" s="7">
        <v>156.34711470071619</v>
      </c>
      <c r="F55" s="7">
        <v>82.098101814242909</v>
      </c>
      <c r="G55" s="7">
        <v>35.286797405766997</v>
      </c>
      <c r="H55" s="7">
        <v>210.84348286943523</v>
      </c>
      <c r="I55" s="7">
        <v>322.97122066739098</v>
      </c>
      <c r="J55" s="7">
        <v>266.21882181860877</v>
      </c>
      <c r="K55" s="7">
        <v>259.50325180461698</v>
      </c>
      <c r="L55" s="7">
        <v>398.20914556266206</v>
      </c>
      <c r="M55" s="7">
        <v>10.3879520683642</v>
      </c>
      <c r="N55" s="7">
        <v>23.685591985367566</v>
      </c>
      <c r="O55" s="7">
        <v>185.92787869355149</v>
      </c>
    </row>
    <row r="56" spans="1:15" ht="15.75" customHeight="1">
      <c r="A56" s="2">
        <v>44013</v>
      </c>
      <c r="B56">
        <v>52.119699091394331</v>
      </c>
      <c r="C56" s="7">
        <v>290.91009117149127</v>
      </c>
      <c r="D56" s="7">
        <v>87.213443239633577</v>
      </c>
      <c r="E56" s="7">
        <v>172.46002352804834</v>
      </c>
      <c r="F56" s="7">
        <v>41.976476722612595</v>
      </c>
      <c r="G56" s="7">
        <v>43.682674738344069</v>
      </c>
      <c r="H56" s="7">
        <v>224.2689212714335</v>
      </c>
      <c r="I56" s="7">
        <v>307.16453115808901</v>
      </c>
      <c r="J56" s="7">
        <v>295.34386093277823</v>
      </c>
      <c r="K56" s="7">
        <v>259.53683071001899</v>
      </c>
      <c r="L56" s="7">
        <v>406.6290370740258</v>
      </c>
      <c r="M56" s="7">
        <v>8.7704005790981796</v>
      </c>
      <c r="N56" s="7">
        <v>19.421250266857008</v>
      </c>
      <c r="O56" s="7">
        <v>221.31196601191456</v>
      </c>
    </row>
    <row r="57" spans="1:15" ht="15.75" customHeight="1">
      <c r="A57" s="2">
        <v>44044</v>
      </c>
      <c r="B57">
        <v>54.149953983479023</v>
      </c>
      <c r="C57" s="7">
        <v>326.98797079265705</v>
      </c>
      <c r="D57" s="7">
        <v>129.31044273405209</v>
      </c>
      <c r="E57" s="7">
        <v>169.57303268851325</v>
      </c>
      <c r="F57" s="7">
        <v>71.473979863026173</v>
      </c>
      <c r="G57" s="7">
        <v>38.384311169490601</v>
      </c>
      <c r="H57" s="7">
        <v>231.54782928973722</v>
      </c>
      <c r="I57" s="7">
        <v>339.51451069900895</v>
      </c>
      <c r="J57" s="7">
        <v>301.00195237542687</v>
      </c>
      <c r="K57" s="7">
        <v>282.23168470587268</v>
      </c>
      <c r="L57" s="7">
        <v>393.91285351610071</v>
      </c>
      <c r="M57" s="7">
        <v>8.4765488560662803</v>
      </c>
      <c r="N57" s="7">
        <v>20.970958436043659</v>
      </c>
      <c r="O57" s="7">
        <v>219.77351561211918</v>
      </c>
    </row>
    <row r="58" spans="1:15" ht="15.75" customHeight="1">
      <c r="A58" s="2">
        <v>44075</v>
      </c>
      <c r="B58">
        <v>57.75979617434804</v>
      </c>
      <c r="C58" s="7">
        <v>368.24312768034412</v>
      </c>
      <c r="D58" s="7">
        <v>79.576624284019033</v>
      </c>
      <c r="E58" s="7">
        <v>168.214377958629</v>
      </c>
      <c r="F58" s="7">
        <v>98.481636524563513</v>
      </c>
      <c r="G58" s="7">
        <v>54.059200661806273</v>
      </c>
      <c r="H58" s="7">
        <v>203.60767692491984</v>
      </c>
      <c r="I58" s="7">
        <v>330.681005181204</v>
      </c>
      <c r="J58" s="7">
        <v>319.20063849740768</v>
      </c>
      <c r="K58" s="7">
        <v>234.63540638981877</v>
      </c>
      <c r="L58" s="7">
        <v>411.33951311420992</v>
      </c>
      <c r="M58" s="7">
        <v>5.3422138338714298</v>
      </c>
      <c r="N58" s="7">
        <v>23.326779507689604</v>
      </c>
      <c r="O58" s="7">
        <v>206.00379272355283</v>
      </c>
    </row>
    <row r="59" spans="1:15" ht="15.75" customHeight="1">
      <c r="A59" s="2">
        <v>44105</v>
      </c>
      <c r="B59">
        <v>102.72374773003089</v>
      </c>
      <c r="C59" s="7">
        <v>335.38405294299707</v>
      </c>
      <c r="D59" s="7">
        <v>86.905138582257706</v>
      </c>
      <c r="E59" s="7">
        <v>130.106062640554</v>
      </c>
      <c r="F59" s="7">
        <v>122.7320477035739</v>
      </c>
      <c r="G59" s="7">
        <v>31.080005875396647</v>
      </c>
      <c r="H59" s="7">
        <v>219.94222840452233</v>
      </c>
      <c r="I59" s="7">
        <v>272.37936522893</v>
      </c>
      <c r="J59" s="7">
        <v>290.8337150126049</v>
      </c>
      <c r="K59" s="7">
        <v>190.08750443971709</v>
      </c>
      <c r="L59" s="7">
        <v>384.34036600418261</v>
      </c>
      <c r="M59" s="7">
        <v>0.88530620882578404</v>
      </c>
      <c r="N59" s="7">
        <v>25.455397458519347</v>
      </c>
      <c r="O59" s="7">
        <v>194.88355443833649</v>
      </c>
    </row>
    <row r="60" spans="1:15" ht="15.75" customHeight="1">
      <c r="A60" s="2">
        <v>44136</v>
      </c>
      <c r="B60">
        <v>169.65457328408553</v>
      </c>
      <c r="C60" s="7">
        <v>392.67783214457717</v>
      </c>
      <c r="D60" s="7">
        <v>122.06755401664</v>
      </c>
      <c r="E60" s="7">
        <v>150.23718387447923</v>
      </c>
      <c r="F60" s="7">
        <v>109.55000346271856</v>
      </c>
      <c r="G60" s="7">
        <v>48.211093350736519</v>
      </c>
      <c r="H60" s="7">
        <v>226.49458429516838</v>
      </c>
      <c r="I60" s="7">
        <v>306.46536886783002</v>
      </c>
      <c r="J60" s="7">
        <v>330.25132043405807</v>
      </c>
      <c r="K60" s="7">
        <v>212.960641877943</v>
      </c>
      <c r="L60" s="7">
        <v>407.23151453690053</v>
      </c>
      <c r="M60" s="7">
        <v>2.5094578167682502</v>
      </c>
      <c r="N60" s="7">
        <v>27.289257991571674</v>
      </c>
      <c r="O60" s="7">
        <v>185.79319293084899</v>
      </c>
    </row>
    <row r="61" spans="1:15" ht="15.75" customHeight="1">
      <c r="A61" s="2">
        <v>44166</v>
      </c>
      <c r="B61">
        <v>185.76753882596324</v>
      </c>
      <c r="C61" s="7">
        <v>374.13500809153362</v>
      </c>
      <c r="D61" s="7">
        <v>163.12400878364198</v>
      </c>
      <c r="E61" s="7">
        <v>108.92974657495699</v>
      </c>
      <c r="F61" s="7">
        <v>145.51936424915715</v>
      </c>
      <c r="G61" s="7">
        <v>50.168648343087902</v>
      </c>
      <c r="H61" s="7">
        <v>215.48780572780808</v>
      </c>
      <c r="I61" s="7">
        <v>269.08775824757703</v>
      </c>
      <c r="J61" s="7">
        <v>327.33615917668999</v>
      </c>
      <c r="K61" s="7">
        <v>254.57461171922901</v>
      </c>
      <c r="L61" s="7">
        <v>416.62649991027683</v>
      </c>
      <c r="M61" s="7">
        <v>1.83603051480863</v>
      </c>
      <c r="N61" s="7">
        <v>31.122209187376022</v>
      </c>
      <c r="O61" s="7">
        <v>193.98233365550473</v>
      </c>
    </row>
    <row r="62" spans="1:15" ht="15.75" customHeight="1">
      <c r="A62" s="8">
        <v>44197</v>
      </c>
      <c r="B62" t="s">
        <v>60</v>
      </c>
      <c r="C62" s="9">
        <v>281.71050577074402</v>
      </c>
      <c r="D62" s="9">
        <v>198.52538981489599</v>
      </c>
      <c r="E62" t="s">
        <v>60</v>
      </c>
      <c r="F62" t="s">
        <v>60</v>
      </c>
      <c r="G62" s="9">
        <v>51.513786589998801</v>
      </c>
      <c r="H62" s="9">
        <v>218.600999074035</v>
      </c>
      <c r="I62" s="9">
        <v>240.465452418902</v>
      </c>
      <c r="J62" t="s">
        <v>60</v>
      </c>
      <c r="K62" s="9">
        <v>222.65427729999999</v>
      </c>
      <c r="L62" s="9">
        <v>333.87759821298903</v>
      </c>
      <c r="M62" s="9">
        <v>11.3034670657416</v>
      </c>
      <c r="N62" t="s">
        <v>60</v>
      </c>
      <c r="O62" s="9">
        <v>233.24666853339099</v>
      </c>
    </row>
    <row r="63" spans="1:15" ht="15.75" customHeight="1">
      <c r="A63" s="8">
        <v>44228</v>
      </c>
      <c r="B63" t="s">
        <v>60</v>
      </c>
      <c r="C63" s="9">
        <v>292.84084311359601</v>
      </c>
      <c r="D63" s="9">
        <v>179.602574057065</v>
      </c>
      <c r="E63" t="s">
        <v>60</v>
      </c>
      <c r="F63" t="s">
        <v>60</v>
      </c>
      <c r="G63" s="9">
        <v>51.099732521932602</v>
      </c>
      <c r="H63" s="9">
        <v>212.65977305435501</v>
      </c>
      <c r="I63" s="9">
        <v>226.92362131967801</v>
      </c>
      <c r="J63" t="s">
        <v>60</v>
      </c>
      <c r="K63" s="9">
        <v>222.65427729999999</v>
      </c>
      <c r="L63" s="9">
        <v>336.62670412264703</v>
      </c>
      <c r="M63" s="9">
        <v>11.302461666002101</v>
      </c>
      <c r="N63" t="s">
        <v>60</v>
      </c>
      <c r="O63" s="9">
        <v>233.941687656162</v>
      </c>
    </row>
    <row r="64" spans="1:15" ht="15.75" customHeight="1">
      <c r="A64" s="8">
        <v>44256</v>
      </c>
      <c r="B64" t="s">
        <v>60</v>
      </c>
      <c r="C64" s="9">
        <v>253.46498040217</v>
      </c>
      <c r="D64" s="9">
        <v>158.48817858322201</v>
      </c>
      <c r="E64" t="s">
        <v>60</v>
      </c>
      <c r="F64" t="s">
        <v>60</v>
      </c>
      <c r="G64" s="9">
        <v>35.0395255911845</v>
      </c>
      <c r="H64" s="9">
        <v>210.124510618378</v>
      </c>
      <c r="I64" s="9">
        <v>255.912435196617</v>
      </c>
      <c r="J64" t="s">
        <v>60</v>
      </c>
      <c r="K64" s="9">
        <v>222.65427729999999</v>
      </c>
      <c r="L64" s="9">
        <v>336.35258727475599</v>
      </c>
      <c r="M64" s="9">
        <v>11.352044027419799</v>
      </c>
      <c r="N64" t="s">
        <v>60</v>
      </c>
      <c r="O64" s="9">
        <v>175.39013533342299</v>
      </c>
    </row>
    <row r="65" spans="1:15" ht="15.75" customHeight="1">
      <c r="A65" s="8">
        <v>44287</v>
      </c>
      <c r="B65" t="s">
        <v>60</v>
      </c>
      <c r="C65" s="9">
        <v>259.02274754970801</v>
      </c>
      <c r="D65" s="9">
        <v>162.70195793065099</v>
      </c>
      <c r="E65" t="s">
        <v>60</v>
      </c>
      <c r="F65" t="s">
        <v>60</v>
      </c>
      <c r="G65" s="9">
        <v>22.917083362029199</v>
      </c>
      <c r="H65" s="9">
        <v>195.79424229407601</v>
      </c>
      <c r="I65" s="9">
        <v>268.67661380083098</v>
      </c>
      <c r="J65" t="s">
        <v>60</v>
      </c>
      <c r="K65" s="9">
        <v>222.65427729999999</v>
      </c>
      <c r="L65" s="9">
        <v>339.92462873432999</v>
      </c>
      <c r="M65" s="9">
        <v>11.3000031932889</v>
      </c>
      <c r="N65" t="s">
        <v>60</v>
      </c>
      <c r="O65" s="9">
        <v>139.552724017689</v>
      </c>
    </row>
    <row r="66" spans="1:15" ht="15.75" customHeight="1">
      <c r="A66" s="8">
        <v>44317</v>
      </c>
      <c r="B66" t="s">
        <v>60</v>
      </c>
      <c r="C66" s="9">
        <v>255.831803957044</v>
      </c>
      <c r="D66" s="9">
        <v>89.385119479853699</v>
      </c>
      <c r="E66" t="s">
        <v>60</v>
      </c>
      <c r="F66" t="s">
        <v>60</v>
      </c>
      <c r="G66" s="9">
        <v>19.650135474170199</v>
      </c>
      <c r="H66" s="9">
        <v>192.62459247573599</v>
      </c>
      <c r="I66" s="9">
        <v>294.74984228205699</v>
      </c>
      <c r="J66" t="s">
        <v>60</v>
      </c>
      <c r="K66" s="9">
        <v>222.65427729999999</v>
      </c>
      <c r="L66" s="9">
        <v>340.514396045441</v>
      </c>
      <c r="M66" s="9">
        <v>11.289128646351701</v>
      </c>
      <c r="N66" t="s">
        <v>60</v>
      </c>
      <c r="O66" s="9">
        <v>117.75592760840701</v>
      </c>
    </row>
    <row r="67" spans="1:15" ht="15.75" customHeight="1">
      <c r="A67" s="8">
        <v>44348</v>
      </c>
      <c r="B67" t="s">
        <v>60</v>
      </c>
      <c r="C67" s="9">
        <v>247.27859994564801</v>
      </c>
      <c r="D67" s="9">
        <v>48.837192773858099</v>
      </c>
      <c r="E67" t="s">
        <v>60</v>
      </c>
      <c r="F67" t="s">
        <v>60</v>
      </c>
      <c r="G67" s="9">
        <v>20.783926554968598</v>
      </c>
      <c r="H67" s="9">
        <v>194.129543061959</v>
      </c>
      <c r="I67" s="9">
        <v>292.74912463721802</v>
      </c>
      <c r="J67" t="s">
        <v>60</v>
      </c>
      <c r="K67" s="9">
        <v>222.65427729999999</v>
      </c>
      <c r="L67" s="9">
        <v>340.29134927599398</v>
      </c>
      <c r="M67" s="9">
        <v>11.2868302041399</v>
      </c>
      <c r="N67" t="s">
        <v>60</v>
      </c>
      <c r="O67" s="9">
        <v>131.91818272045501</v>
      </c>
    </row>
    <row r="68" spans="1:15" ht="15.75" customHeight="1">
      <c r="A68" s="8">
        <v>44378</v>
      </c>
      <c r="B68" t="s">
        <v>60</v>
      </c>
      <c r="C68" s="9">
        <v>267.61641552377603</v>
      </c>
      <c r="D68" s="9">
        <v>62.461604604691097</v>
      </c>
      <c r="E68" t="s">
        <v>60</v>
      </c>
      <c r="F68" t="s">
        <v>60</v>
      </c>
      <c r="G68" s="9">
        <v>35.2558328651102</v>
      </c>
      <c r="H68" s="9">
        <v>195.92357149172</v>
      </c>
      <c r="I68" s="9">
        <v>296.06102330933697</v>
      </c>
      <c r="J68" t="s">
        <v>60</v>
      </c>
      <c r="K68" s="9">
        <v>222.65427729999999</v>
      </c>
      <c r="L68" s="9">
        <v>340.43071106963703</v>
      </c>
      <c r="M68" s="9">
        <v>11.2796571635315</v>
      </c>
      <c r="N68" t="s">
        <v>60</v>
      </c>
      <c r="O68" s="9">
        <v>159.41226855591401</v>
      </c>
    </row>
    <row r="69" spans="1:15" ht="15.75" customHeight="1">
      <c r="A69" s="8">
        <v>44409</v>
      </c>
      <c r="B69" t="s">
        <v>60</v>
      </c>
      <c r="C69" s="9">
        <v>261.26749285974603</v>
      </c>
      <c r="D69" s="9">
        <v>101.479073453873</v>
      </c>
      <c r="E69" t="s">
        <v>60</v>
      </c>
      <c r="F69" t="s">
        <v>60</v>
      </c>
      <c r="G69" s="9">
        <v>29.919732062628199</v>
      </c>
      <c r="H69" s="9">
        <v>170.935392126002</v>
      </c>
      <c r="I69" s="9">
        <v>255.380267777802</v>
      </c>
      <c r="J69" t="s">
        <v>60</v>
      </c>
      <c r="K69" s="9">
        <v>222.65427729999999</v>
      </c>
      <c r="L69" s="9">
        <v>340.08682167351498</v>
      </c>
      <c r="M69" s="9">
        <v>11.278098517644301</v>
      </c>
      <c r="N69" t="s">
        <v>60</v>
      </c>
      <c r="O69" s="9">
        <v>150.683158397228</v>
      </c>
    </row>
    <row r="70" spans="1:15" ht="15.75" customHeight="1">
      <c r="A70" s="8">
        <v>44440</v>
      </c>
      <c r="B70" t="s">
        <v>60</v>
      </c>
      <c r="C70" s="9">
        <v>263.83860311835298</v>
      </c>
      <c r="D70" s="9">
        <v>69.685608097506702</v>
      </c>
      <c r="E70" t="s">
        <v>60</v>
      </c>
      <c r="F70" t="s">
        <v>60</v>
      </c>
      <c r="G70" s="9">
        <v>35.593671837769399</v>
      </c>
      <c r="H70" s="9">
        <v>169.10482228091101</v>
      </c>
      <c r="I70" s="9">
        <v>240.92760327521299</v>
      </c>
      <c r="J70" t="s">
        <v>60</v>
      </c>
      <c r="K70" s="9">
        <v>222.65427729999999</v>
      </c>
      <c r="L70" s="9">
        <v>340.13755759300199</v>
      </c>
      <c r="M70" s="9">
        <v>11.271899354465701</v>
      </c>
      <c r="N70" t="s">
        <v>60</v>
      </c>
      <c r="O70" s="9">
        <v>169.40594168774999</v>
      </c>
    </row>
    <row r="71" spans="1:15" ht="15.75" customHeight="1">
      <c r="A71" s="8">
        <v>44470</v>
      </c>
      <c r="B71" t="s">
        <v>60</v>
      </c>
      <c r="C71" s="9">
        <v>253.697425724939</v>
      </c>
      <c r="D71" s="9">
        <v>95.596905742302098</v>
      </c>
      <c r="E71" t="s">
        <v>60</v>
      </c>
      <c r="F71" t="s">
        <v>60</v>
      </c>
      <c r="G71" s="9">
        <v>66.535150210838694</v>
      </c>
      <c r="H71" s="9">
        <v>172.16674837935801</v>
      </c>
      <c r="I71" s="9">
        <v>218.56229361138199</v>
      </c>
      <c r="J71" t="s">
        <v>60</v>
      </c>
      <c r="K71" s="9">
        <v>222.65427729999999</v>
      </c>
      <c r="L71" s="9">
        <v>340.91566765565699</v>
      </c>
      <c r="M71" s="9">
        <v>11.279633763215701</v>
      </c>
      <c r="N71" t="s">
        <v>60</v>
      </c>
      <c r="O71" s="9">
        <v>251.753798575779</v>
      </c>
    </row>
    <row r="72" spans="1:15" ht="15.75" customHeight="1">
      <c r="A72" s="8">
        <v>44501</v>
      </c>
      <c r="B72" t="s">
        <v>60</v>
      </c>
      <c r="C72" s="9">
        <v>275.74890653594798</v>
      </c>
      <c r="D72" s="9">
        <v>99.726953142945405</v>
      </c>
      <c r="E72" t="s">
        <v>60</v>
      </c>
      <c r="F72" t="s">
        <v>60</v>
      </c>
      <c r="G72" s="9">
        <v>78.583120672922504</v>
      </c>
      <c r="H72" s="9">
        <v>190.15026894633399</v>
      </c>
      <c r="I72" s="9">
        <v>219.84638026401601</v>
      </c>
      <c r="J72" t="s">
        <v>60</v>
      </c>
      <c r="K72" s="9">
        <v>222.65427729999999</v>
      </c>
      <c r="L72" s="9">
        <v>341.299232169704</v>
      </c>
      <c r="M72" s="9">
        <v>11.275871768852101</v>
      </c>
      <c r="N72" t="s">
        <v>60</v>
      </c>
      <c r="O72" s="9">
        <v>289.69442218585101</v>
      </c>
    </row>
    <row r="73" spans="1:15" ht="15.75" customHeight="1">
      <c r="A73" s="8">
        <v>44531</v>
      </c>
      <c r="B73" t="s">
        <v>60</v>
      </c>
      <c r="C73" s="9">
        <v>240.37125485246301</v>
      </c>
      <c r="D73" s="9">
        <v>139.08787382024099</v>
      </c>
      <c r="E73" t="s">
        <v>60</v>
      </c>
      <c r="F73" t="s">
        <v>60</v>
      </c>
      <c r="G73" s="9">
        <v>50.681932080634603</v>
      </c>
      <c r="H73" s="9">
        <v>184.44473229865599</v>
      </c>
      <c r="I73" s="9">
        <v>191.95510207806501</v>
      </c>
      <c r="J73" t="s">
        <v>60</v>
      </c>
      <c r="K73" s="9">
        <v>222.65427729999999</v>
      </c>
      <c r="L73" s="9">
        <v>341.00521610840599</v>
      </c>
      <c r="M73" s="9">
        <v>11.273064690602901</v>
      </c>
      <c r="N73" t="s">
        <v>60</v>
      </c>
      <c r="O73" s="9">
        <v>242.818642962382</v>
      </c>
    </row>
    <row r="74" spans="1:15" ht="15.75" customHeight="1">
      <c r="A74" s="8">
        <v>44562</v>
      </c>
      <c r="B74" t="s">
        <v>60</v>
      </c>
      <c r="C74" s="9">
        <v>251.99143585789</v>
      </c>
      <c r="D74" s="9">
        <v>150.27537339750799</v>
      </c>
      <c r="E74" t="s">
        <v>60</v>
      </c>
      <c r="F74" t="s">
        <v>60</v>
      </c>
      <c r="G74" s="9">
        <v>42.765545893432098</v>
      </c>
      <c r="H74" s="9">
        <v>185.42558075250199</v>
      </c>
      <c r="I74" s="9">
        <v>197.87245285355201</v>
      </c>
      <c r="J74" t="s">
        <v>60</v>
      </c>
      <c r="K74" s="9">
        <v>222.65427729999999</v>
      </c>
      <c r="L74" s="9">
        <v>340.49465202572901</v>
      </c>
      <c r="M74" s="9">
        <v>11.275212716370101</v>
      </c>
      <c r="N74" t="s">
        <v>60</v>
      </c>
      <c r="O74" s="9">
        <v>213.604311959581</v>
      </c>
    </row>
    <row r="75" spans="1:15" ht="15.75" customHeight="1">
      <c r="A75" s="8">
        <v>44593</v>
      </c>
      <c r="B75" t="s">
        <v>60</v>
      </c>
      <c r="C75" s="9">
        <v>261.88782318130001</v>
      </c>
      <c r="D75" s="9">
        <v>152.43604246069199</v>
      </c>
      <c r="E75" t="s">
        <v>60</v>
      </c>
      <c r="F75" t="s">
        <v>60</v>
      </c>
      <c r="G75" s="9">
        <v>56.916072810381898</v>
      </c>
      <c r="H75" s="9">
        <v>193.15027778585099</v>
      </c>
      <c r="I75" s="9">
        <v>184.786012210434</v>
      </c>
      <c r="J75" t="s">
        <v>60</v>
      </c>
      <c r="K75" s="9">
        <v>222.65427729999999</v>
      </c>
      <c r="L75" s="9">
        <v>340.217888065767</v>
      </c>
      <c r="M75" s="9">
        <v>11.2752871263176</v>
      </c>
      <c r="N75" t="s">
        <v>60</v>
      </c>
      <c r="O75" s="9">
        <v>242.23153798438099</v>
      </c>
    </row>
    <row r="76" spans="1:15" ht="15.75" customHeight="1">
      <c r="A76" s="8">
        <v>44621</v>
      </c>
      <c r="B76" t="s">
        <v>60</v>
      </c>
      <c r="C76" s="9">
        <v>226.57292237877701</v>
      </c>
      <c r="D76" s="9">
        <v>162.07241842437199</v>
      </c>
      <c r="E76" t="s">
        <v>60</v>
      </c>
      <c r="F76" t="s">
        <v>60</v>
      </c>
      <c r="G76" s="9">
        <v>41.040360586529602</v>
      </c>
      <c r="H76" s="9">
        <v>192.552698138712</v>
      </c>
      <c r="I76" s="9">
        <v>212.75807956576699</v>
      </c>
      <c r="J76" t="s">
        <v>60</v>
      </c>
      <c r="K76" s="9">
        <v>222.65427729999999</v>
      </c>
      <c r="L76" s="9">
        <v>340.24537284208901</v>
      </c>
      <c r="M76" s="9">
        <v>11.2716128276414</v>
      </c>
      <c r="N76" t="s">
        <v>60</v>
      </c>
      <c r="O76" s="9">
        <v>185.412850656595</v>
      </c>
    </row>
    <row r="77" spans="1:15" ht="15.75" customHeight="1">
      <c r="A77" s="8">
        <v>44652</v>
      </c>
      <c r="B77" t="s">
        <v>60</v>
      </c>
      <c r="C77" s="9">
        <v>231.57102233503201</v>
      </c>
      <c r="D77" s="9">
        <v>150.37067529499501</v>
      </c>
      <c r="E77" t="s">
        <v>60</v>
      </c>
      <c r="F77" t="s">
        <v>60</v>
      </c>
      <c r="G77" s="9">
        <v>20.621272614683502</v>
      </c>
      <c r="H77" s="9">
        <v>174.75477511019901</v>
      </c>
      <c r="I77" s="9">
        <v>225.06297593895599</v>
      </c>
      <c r="J77" t="s">
        <v>60</v>
      </c>
      <c r="K77" s="9">
        <v>222.65427729999999</v>
      </c>
      <c r="L77" s="9">
        <v>339.88913174927302</v>
      </c>
      <c r="M77" s="9">
        <v>11.2754693635657</v>
      </c>
      <c r="N77" t="s">
        <v>60</v>
      </c>
      <c r="O77" s="9">
        <v>137.763697056784</v>
      </c>
    </row>
    <row r="78" spans="1:15" ht="15.75" customHeight="1">
      <c r="A78" s="8">
        <v>44682</v>
      </c>
      <c r="B78" t="s">
        <v>60</v>
      </c>
      <c r="C78" s="9">
        <v>228.72280625514099</v>
      </c>
      <c r="D78" s="9">
        <v>78.290477305918401</v>
      </c>
      <c r="E78" t="s">
        <v>60</v>
      </c>
      <c r="F78" t="s">
        <v>60</v>
      </c>
      <c r="G78" s="9">
        <v>16.713824228198099</v>
      </c>
      <c r="H78" s="9">
        <v>172.138860237183</v>
      </c>
      <c r="I78" s="9">
        <v>250.21479341182899</v>
      </c>
      <c r="J78" t="s">
        <v>60</v>
      </c>
      <c r="K78" s="9">
        <v>222.65427729999999</v>
      </c>
      <c r="L78" s="9">
        <v>339.83070993878499</v>
      </c>
      <c r="M78" s="9">
        <v>11.2762752476975</v>
      </c>
      <c r="N78" t="s">
        <v>60</v>
      </c>
      <c r="O78" s="9">
        <v>111.07464708777</v>
      </c>
    </row>
    <row r="79" spans="1:15" ht="15.75" customHeight="1">
      <c r="A79" s="8">
        <v>44713</v>
      </c>
      <c r="B79" t="s">
        <v>60</v>
      </c>
      <c r="C79" s="9">
        <v>221.018705907064</v>
      </c>
      <c r="D79" s="9">
        <v>56.873773674026303</v>
      </c>
      <c r="E79" t="s">
        <v>60</v>
      </c>
      <c r="F79" t="s">
        <v>60</v>
      </c>
      <c r="G79" s="9">
        <v>19.403891809057999</v>
      </c>
      <c r="H79" s="9">
        <v>171.15421623209099</v>
      </c>
      <c r="I79" s="9">
        <v>248.30198253328501</v>
      </c>
      <c r="J79" t="s">
        <v>60</v>
      </c>
      <c r="K79" s="9">
        <v>222.65427729999999</v>
      </c>
      <c r="L79" s="9">
        <v>339.85279166095199</v>
      </c>
      <c r="M79" s="9">
        <v>11.276445586471</v>
      </c>
      <c r="N79" t="s">
        <v>60</v>
      </c>
      <c r="O79" s="9">
        <v>127.784687888747</v>
      </c>
    </row>
    <row r="80" spans="1:15" ht="15.75" customHeight="1">
      <c r="A80" s="8">
        <v>44743</v>
      </c>
      <c r="B80" t="s">
        <v>60</v>
      </c>
      <c r="C80" s="9">
        <v>239.19635151373001</v>
      </c>
      <c r="D80" s="9">
        <v>86.531733872735899</v>
      </c>
      <c r="E80" t="s">
        <v>60</v>
      </c>
      <c r="F80" t="s">
        <v>60</v>
      </c>
      <c r="G80" s="9">
        <v>35.999263181123702</v>
      </c>
      <c r="H80" s="9">
        <v>169.976537863424</v>
      </c>
      <c r="I80" s="9">
        <v>251.52002954462901</v>
      </c>
      <c r="J80" t="s">
        <v>60</v>
      </c>
      <c r="K80" s="9">
        <v>222.65427729999999</v>
      </c>
      <c r="L80" s="9">
        <v>339.83899292191802</v>
      </c>
      <c r="M80" s="9">
        <v>11.276977148478201</v>
      </c>
      <c r="N80" t="s">
        <v>60</v>
      </c>
      <c r="O80" s="9">
        <v>170.24034797784901</v>
      </c>
    </row>
    <row r="81" spans="1:15" ht="15.75" customHeight="1">
      <c r="A81" s="8">
        <v>44774</v>
      </c>
      <c r="B81" t="s">
        <v>60</v>
      </c>
      <c r="C81" s="9">
        <v>233.52559226659099</v>
      </c>
      <c r="D81" s="9">
        <v>69.621867074808804</v>
      </c>
      <c r="E81" t="s">
        <v>60</v>
      </c>
      <c r="F81" t="s">
        <v>60</v>
      </c>
      <c r="G81" s="9">
        <v>32.782200154308597</v>
      </c>
      <c r="H81" s="9">
        <v>152.115464562824</v>
      </c>
      <c r="I81" s="9">
        <v>212.20847151176599</v>
      </c>
      <c r="J81" t="s">
        <v>60</v>
      </c>
      <c r="K81" s="9">
        <v>222.65427729999999</v>
      </c>
      <c r="L81" s="9">
        <v>339.87305396487199</v>
      </c>
      <c r="M81" s="9">
        <v>11.2770926593365</v>
      </c>
      <c r="N81" t="s">
        <v>60</v>
      </c>
      <c r="O81" s="9">
        <v>171.30031111574499</v>
      </c>
    </row>
    <row r="82" spans="1:15" ht="15.75" customHeight="1">
      <c r="A82" s="8">
        <v>44805</v>
      </c>
      <c r="B82" t="s">
        <v>60</v>
      </c>
      <c r="C82" s="9">
        <v>235.79829750963199</v>
      </c>
      <c r="D82" s="9">
        <v>55.4509475577443</v>
      </c>
      <c r="E82" t="s">
        <v>60</v>
      </c>
      <c r="F82" t="s">
        <v>60</v>
      </c>
      <c r="G82" s="9">
        <v>33.522634147448102</v>
      </c>
      <c r="H82" s="9">
        <v>152.76892071569401</v>
      </c>
      <c r="I82" s="9">
        <v>198.29548521530401</v>
      </c>
      <c r="J82" t="s">
        <v>60</v>
      </c>
      <c r="K82" s="9">
        <v>222.65427729999999</v>
      </c>
      <c r="L82" s="9">
        <v>339.86802636932202</v>
      </c>
      <c r="M82" s="9">
        <v>11.277552058538999</v>
      </c>
      <c r="N82" t="s">
        <v>60</v>
      </c>
      <c r="O82" s="9">
        <v>196.36170176704201</v>
      </c>
    </row>
    <row r="83" spans="1:15" ht="15.75" customHeight="1">
      <c r="A83" s="8">
        <v>44835</v>
      </c>
      <c r="B83" t="s">
        <v>60</v>
      </c>
      <c r="C83" s="9">
        <v>226.723603049492</v>
      </c>
      <c r="D83" s="9">
        <v>76.474509207481205</v>
      </c>
      <c r="E83" t="s">
        <v>60</v>
      </c>
      <c r="F83" t="s">
        <v>60</v>
      </c>
      <c r="G83" s="9">
        <v>59.754377666639002</v>
      </c>
      <c r="H83" s="9">
        <v>154.754504586617</v>
      </c>
      <c r="I83" s="9">
        <v>176.82838204357401</v>
      </c>
      <c r="J83" t="s">
        <v>60</v>
      </c>
      <c r="K83" s="9">
        <v>222.65427729999999</v>
      </c>
      <c r="L83" s="9">
        <v>339.79102388417999</v>
      </c>
      <c r="M83" s="9">
        <v>11.276978885581901</v>
      </c>
      <c r="N83" t="s">
        <v>60</v>
      </c>
      <c r="O83" s="9">
        <v>272.15673093201201</v>
      </c>
    </row>
    <row r="84" spans="1:15" ht="15.75" customHeight="1">
      <c r="A84" s="8">
        <v>44866</v>
      </c>
      <c r="B84" t="s">
        <v>60</v>
      </c>
      <c r="C84" s="9">
        <v>246.43304642086201</v>
      </c>
      <c r="D84" s="9">
        <v>85.0651721892485</v>
      </c>
      <c r="E84" t="s">
        <v>60</v>
      </c>
      <c r="F84" t="s">
        <v>60</v>
      </c>
      <c r="G84" s="9">
        <v>71.5640743586127</v>
      </c>
      <c r="H84" s="9">
        <v>173.17817334009999</v>
      </c>
      <c r="I84" s="9">
        <v>178.05455843307101</v>
      </c>
      <c r="J84" t="s">
        <v>60</v>
      </c>
      <c r="K84" s="9">
        <v>222.65427729999999</v>
      </c>
      <c r="L84" s="9">
        <v>339.753137040718</v>
      </c>
      <c r="M84" s="9">
        <v>11.2772576757999</v>
      </c>
      <c r="N84" t="s">
        <v>60</v>
      </c>
      <c r="O84" s="9">
        <v>302.70399695780401</v>
      </c>
    </row>
    <row r="85" spans="1:15" ht="15.75" customHeight="1">
      <c r="A85" s="8">
        <v>44896</v>
      </c>
      <c r="B85" t="s">
        <v>60</v>
      </c>
      <c r="C85" s="9">
        <v>214.80563294414799</v>
      </c>
      <c r="D85" s="9">
        <v>133.731210471916</v>
      </c>
      <c r="E85" t="s">
        <v>60</v>
      </c>
      <c r="F85" t="s">
        <v>60</v>
      </c>
      <c r="G85" s="9">
        <v>46.268497019446102</v>
      </c>
      <c r="H85" s="9">
        <v>169.58632475313399</v>
      </c>
      <c r="I85" s="9">
        <v>151.38055302478401</v>
      </c>
      <c r="J85" t="s">
        <v>60</v>
      </c>
      <c r="K85" s="9">
        <v>222.65427729999999</v>
      </c>
      <c r="L85" s="9">
        <v>339.782174484449</v>
      </c>
      <c r="M85" s="9">
        <v>11.277465698876201</v>
      </c>
      <c r="N85" t="s">
        <v>60</v>
      </c>
      <c r="O85" s="9">
        <v>249.11088188851099</v>
      </c>
    </row>
    <row r="86" spans="1:15" ht="15.75" customHeight="1">
      <c r="A86" s="8">
        <v>44927</v>
      </c>
      <c r="B86" t="s">
        <v>60</v>
      </c>
      <c r="C86" s="9">
        <v>225.18128416236701</v>
      </c>
      <c r="D86" s="9">
        <v>139.694383650601</v>
      </c>
      <c r="E86" t="s">
        <v>60</v>
      </c>
      <c r="F86" t="s">
        <v>60</v>
      </c>
      <c r="G86" s="9">
        <v>48.385668350375703</v>
      </c>
      <c r="H86" s="9">
        <v>170.232045087844</v>
      </c>
      <c r="I86" s="9">
        <v>157.030199055206</v>
      </c>
      <c r="J86" t="s">
        <v>60</v>
      </c>
      <c r="K86" s="9">
        <v>222.65427729999999</v>
      </c>
      <c r="L86" s="9">
        <v>339.83266396341401</v>
      </c>
      <c r="M86" s="9">
        <v>11.277306515693001</v>
      </c>
      <c r="N86" t="s">
        <v>60</v>
      </c>
      <c r="O86" s="9">
        <v>225.29945294551999</v>
      </c>
    </row>
    <row r="87" spans="1:15" ht="15.75" customHeight="1">
      <c r="A87" s="8">
        <v>44958</v>
      </c>
      <c r="B87" t="s">
        <v>60</v>
      </c>
      <c r="C87" s="9">
        <v>234.023285695488</v>
      </c>
      <c r="D87" s="9">
        <v>130.33289150936699</v>
      </c>
      <c r="E87" t="s">
        <v>60</v>
      </c>
      <c r="F87" t="s">
        <v>60</v>
      </c>
      <c r="G87" s="9">
        <v>52.987901992925302</v>
      </c>
      <c r="H87" s="9">
        <v>174.85361881191201</v>
      </c>
      <c r="I87" s="9">
        <v>144.55213493610501</v>
      </c>
      <c r="J87" t="s">
        <v>60</v>
      </c>
      <c r="K87" s="9">
        <v>222.65427729999999</v>
      </c>
      <c r="L87" s="9">
        <v>339.86006783392099</v>
      </c>
      <c r="M87" s="9">
        <v>11.2773010014718</v>
      </c>
      <c r="N87" t="s">
        <v>60</v>
      </c>
      <c r="O87" s="9">
        <v>237.17398243127201</v>
      </c>
    </row>
    <row r="88" spans="1:15" ht="15.75" customHeight="1">
      <c r="A88" s="8">
        <v>44986</v>
      </c>
      <c r="B88" t="s">
        <v>60</v>
      </c>
      <c r="C88" s="9">
        <v>202.46166846226799</v>
      </c>
      <c r="D88" s="9">
        <v>120.92722553999199</v>
      </c>
      <c r="E88" t="s">
        <v>60</v>
      </c>
      <c r="F88" t="s">
        <v>60</v>
      </c>
      <c r="G88" s="9">
        <v>36.954421354184198</v>
      </c>
      <c r="H88" s="9">
        <v>175.380304786957</v>
      </c>
      <c r="I88" s="9">
        <v>171.26188026828399</v>
      </c>
      <c r="J88" t="s">
        <v>60</v>
      </c>
      <c r="K88" s="9">
        <v>222.65427729999999</v>
      </c>
      <c r="L88" s="9">
        <v>339.85734532448703</v>
      </c>
      <c r="M88" s="9">
        <v>11.2775732918715</v>
      </c>
      <c r="N88" t="s">
        <v>60</v>
      </c>
      <c r="O88" s="9">
        <v>179.27334430278199</v>
      </c>
    </row>
    <row r="89" spans="1:15" ht="15.75" customHeight="1">
      <c r="A89" s="8">
        <v>45017</v>
      </c>
      <c r="B89" t="s">
        <v>60</v>
      </c>
      <c r="C89" s="9">
        <v>206.92224181072601</v>
      </c>
      <c r="D89" s="9">
        <v>120.807033232045</v>
      </c>
      <c r="E89" t="s">
        <v>60</v>
      </c>
      <c r="F89" t="s">
        <v>60</v>
      </c>
      <c r="G89" s="9">
        <v>22.1171191464232</v>
      </c>
      <c r="H89" s="9">
        <v>159.72013559979601</v>
      </c>
      <c r="I89" s="9">
        <v>183.05759918560199</v>
      </c>
      <c r="J89" t="s">
        <v>60</v>
      </c>
      <c r="K89" s="9">
        <v>222.65427729999999</v>
      </c>
      <c r="L89" s="9">
        <v>339.89265160215399</v>
      </c>
      <c r="M89" s="9">
        <v>11.2772874964186</v>
      </c>
      <c r="N89" t="s">
        <v>60</v>
      </c>
      <c r="O89" s="9">
        <v>138.84497925334</v>
      </c>
    </row>
    <row r="90" spans="1:15" ht="15.75" customHeight="1">
      <c r="A90" s="8">
        <v>45047</v>
      </c>
      <c r="B90" t="s">
        <v>60</v>
      </c>
      <c r="C90" s="9">
        <v>204.37539520807201</v>
      </c>
      <c r="D90" s="9">
        <v>65.416282436369499</v>
      </c>
      <c r="E90" t="s">
        <v>60</v>
      </c>
      <c r="F90" t="s">
        <v>60</v>
      </c>
      <c r="G90" s="9">
        <v>18.608288616426201</v>
      </c>
      <c r="H90" s="9">
        <v>156.73401708752701</v>
      </c>
      <c r="I90" s="9">
        <v>207.23706648728401</v>
      </c>
      <c r="J90" t="s">
        <v>60</v>
      </c>
      <c r="K90" s="9">
        <v>222.65427729999999</v>
      </c>
      <c r="L90" s="9">
        <v>339.89844554237601</v>
      </c>
      <c r="M90" s="9">
        <v>11.2772277749173</v>
      </c>
      <c r="N90" t="s">
        <v>60</v>
      </c>
      <c r="O90" s="9">
        <v>115.076402384254</v>
      </c>
    </row>
    <row r="91" spans="1:15" ht="15.75" customHeight="1">
      <c r="A91" s="8">
        <v>45078</v>
      </c>
      <c r="B91" t="s">
        <v>60</v>
      </c>
      <c r="C91" s="9">
        <v>197.48910923608199</v>
      </c>
      <c r="D91" s="9">
        <v>38.589774494775803</v>
      </c>
      <c r="E91" t="s">
        <v>60</v>
      </c>
      <c r="F91" t="s">
        <v>60</v>
      </c>
      <c r="G91" s="9">
        <v>20.308789848390902</v>
      </c>
      <c r="H91" s="9">
        <v>156.58481095977501</v>
      </c>
      <c r="I91" s="9">
        <v>205.39454660015801</v>
      </c>
      <c r="J91" t="s">
        <v>60</v>
      </c>
      <c r="K91" s="9">
        <v>222.65427729999999</v>
      </c>
      <c r="L91" s="9">
        <v>339.89625547507598</v>
      </c>
      <c r="M91" s="9">
        <v>11.2772151516525</v>
      </c>
      <c r="N91" t="s">
        <v>60</v>
      </c>
      <c r="O91" s="9">
        <v>130.273601462203</v>
      </c>
    </row>
    <row r="92" spans="1:15" ht="15.75" customHeight="1">
      <c r="A92" s="8">
        <v>45108</v>
      </c>
      <c r="B92" t="s">
        <v>60</v>
      </c>
      <c r="C92" s="9">
        <v>213.72822599069599</v>
      </c>
      <c r="D92" s="9">
        <v>51.7166339790002</v>
      </c>
      <c r="E92" t="s">
        <v>60</v>
      </c>
      <c r="F92" t="s">
        <v>60</v>
      </c>
      <c r="G92" s="9">
        <v>35.504337149147702</v>
      </c>
      <c r="H92" s="9">
        <v>156.174606308493</v>
      </c>
      <c r="I92" s="9">
        <v>208.49351872582699</v>
      </c>
      <c r="J92" t="s">
        <v>60</v>
      </c>
      <c r="K92" s="9">
        <v>222.65427729999999</v>
      </c>
      <c r="L92" s="9">
        <v>339.89762401699102</v>
      </c>
      <c r="M92" s="9">
        <v>11.277175759305999</v>
      </c>
      <c r="N92" t="s">
        <v>60</v>
      </c>
      <c r="O92" s="9">
        <v>163.594452052685</v>
      </c>
    </row>
    <row r="93" spans="1:15" ht="15.75" customHeight="1">
      <c r="A93" s="8">
        <v>45139</v>
      </c>
      <c r="B93" t="s">
        <v>60</v>
      </c>
      <c r="C93" s="9">
        <v>208.65934434412901</v>
      </c>
      <c r="D93" s="9">
        <v>69.541680734450694</v>
      </c>
      <c r="E93" t="s">
        <v>60</v>
      </c>
      <c r="F93" t="s">
        <v>60</v>
      </c>
      <c r="G93" s="9">
        <v>30.8541718384907</v>
      </c>
      <c r="H93" s="9">
        <v>138.00504239091799</v>
      </c>
      <c r="I93" s="9">
        <v>170.73654276409599</v>
      </c>
      <c r="J93" t="s">
        <v>60</v>
      </c>
      <c r="K93" s="9">
        <v>222.65427729999999</v>
      </c>
      <c r="L93" s="9">
        <v>339.894245995456</v>
      </c>
      <c r="M93" s="9">
        <v>11.2771671991616</v>
      </c>
      <c r="N93" t="s">
        <v>60</v>
      </c>
      <c r="O93" s="9">
        <v>158.493474239406</v>
      </c>
    </row>
    <row r="94" spans="1:15" ht="15.75" customHeight="1">
      <c r="A94" s="8">
        <v>45170</v>
      </c>
      <c r="B94" t="s">
        <v>60</v>
      </c>
      <c r="C94" s="9">
        <v>210.68862752651299</v>
      </c>
      <c r="D94" s="9">
        <v>49.698737921938303</v>
      </c>
      <c r="E94" t="s">
        <v>60</v>
      </c>
      <c r="F94" t="s">
        <v>60</v>
      </c>
      <c r="G94" s="9">
        <v>34.882666577020402</v>
      </c>
      <c r="H94" s="9">
        <v>137.27720727948801</v>
      </c>
      <c r="I94" s="9">
        <v>157.432791070018</v>
      </c>
      <c r="J94" t="s">
        <v>60</v>
      </c>
      <c r="K94" s="9">
        <v>222.65427729999999</v>
      </c>
      <c r="L94" s="9">
        <v>339.89474458643298</v>
      </c>
      <c r="M94" s="9">
        <v>11.2771331545623</v>
      </c>
      <c r="N94" t="s">
        <v>60</v>
      </c>
      <c r="O94" s="9">
        <v>179.555663954442</v>
      </c>
    </row>
    <row r="95" spans="1:15" ht="15.75" customHeight="1">
      <c r="A95" s="8">
        <v>45200</v>
      </c>
      <c r="B95" t="s">
        <v>60</v>
      </c>
      <c r="C95" s="9">
        <v>202.57836307929099</v>
      </c>
      <c r="D95" s="9">
        <v>68.275842764804395</v>
      </c>
      <c r="E95" t="s">
        <v>60</v>
      </c>
      <c r="F95" t="s">
        <v>60</v>
      </c>
      <c r="G95" s="9">
        <v>64.170946615673699</v>
      </c>
      <c r="H95" s="9">
        <v>139.523368223208</v>
      </c>
      <c r="I95" s="9">
        <v>136.98224196882001</v>
      </c>
      <c r="J95" t="s">
        <v>60</v>
      </c>
      <c r="K95" s="9">
        <v>222.65427729999999</v>
      </c>
      <c r="L95" s="9">
        <v>339.90238200224798</v>
      </c>
      <c r="M95" s="9">
        <v>11.277175630571501</v>
      </c>
      <c r="N95" t="s">
        <v>60</v>
      </c>
      <c r="O95" s="9">
        <v>259.60454602784199</v>
      </c>
    </row>
    <row r="96" spans="1:15" ht="15.75" customHeight="1">
      <c r="A96" s="8">
        <v>45231</v>
      </c>
      <c r="B96" t="s">
        <v>60</v>
      </c>
      <c r="C96" s="9">
        <v>220.187332056419</v>
      </c>
      <c r="D96" s="9">
        <v>72.466375404254293</v>
      </c>
      <c r="E96" t="s">
        <v>60</v>
      </c>
      <c r="F96" t="s">
        <v>60</v>
      </c>
      <c r="G96" s="9">
        <v>76.146865122802097</v>
      </c>
      <c r="H96" s="9">
        <v>155.330185283905</v>
      </c>
      <c r="I96" s="9">
        <v>138.147670681374</v>
      </c>
      <c r="J96" t="s">
        <v>60</v>
      </c>
      <c r="K96" s="9">
        <v>222.65427729999999</v>
      </c>
      <c r="L96" s="9">
        <v>339.90614046989498</v>
      </c>
      <c r="M96" s="9">
        <v>11.277154970322201</v>
      </c>
      <c r="N96" t="s">
        <v>60</v>
      </c>
      <c r="O96" s="9">
        <v>294.75288059683999</v>
      </c>
    </row>
    <row r="97" spans="1:15" ht="15.75" customHeight="1">
      <c r="A97" s="8">
        <v>45261</v>
      </c>
      <c r="B97" t="s">
        <v>60</v>
      </c>
      <c r="C97" s="9">
        <v>191.927376609997</v>
      </c>
      <c r="D97" s="9">
        <v>104.37853060032</v>
      </c>
      <c r="E97" t="s">
        <v>60</v>
      </c>
      <c r="F97" t="s">
        <v>60</v>
      </c>
      <c r="G97" s="9">
        <v>49.1512852124971</v>
      </c>
      <c r="H97" s="9">
        <v>151.48394589888301</v>
      </c>
      <c r="I97" s="9">
        <v>112.888469061622</v>
      </c>
      <c r="J97" t="s">
        <v>60</v>
      </c>
      <c r="K97" s="9">
        <v>222.65427729999999</v>
      </c>
      <c r="L97" s="9">
        <v>339.90325984314001</v>
      </c>
      <c r="M97" s="9">
        <v>11.2771395544</v>
      </c>
      <c r="N97" t="s">
        <v>60</v>
      </c>
      <c r="O97" s="9">
        <v>245.278974533434</v>
      </c>
    </row>
    <row r="98" spans="1:15" ht="15.75" customHeight="1">
      <c r="A98" s="8">
        <v>45292</v>
      </c>
      <c r="B98" t="s">
        <v>60</v>
      </c>
      <c r="C98" s="9">
        <v>201.19684787524699</v>
      </c>
      <c r="D98" s="9">
        <v>111.754691775927</v>
      </c>
      <c r="E98" t="s">
        <v>60</v>
      </c>
      <c r="F98" t="s">
        <v>60</v>
      </c>
      <c r="G98" s="9">
        <v>44.580313795048802</v>
      </c>
      <c r="H98" s="9">
        <v>153.685027643833</v>
      </c>
      <c r="I98" s="9">
        <v>118.221220236402</v>
      </c>
      <c r="J98" t="s">
        <v>60</v>
      </c>
      <c r="K98" s="9">
        <v>222.65427729999999</v>
      </c>
      <c r="L98" s="9">
        <v>339.89825173571899</v>
      </c>
      <c r="M98" s="9">
        <v>11.2771513509547</v>
      </c>
      <c r="N98" t="s">
        <v>60</v>
      </c>
      <c r="O98" s="9">
        <v>218.13863950243299</v>
      </c>
    </row>
    <row r="99" spans="1:15" ht="15.75" customHeight="1">
      <c r="A99" s="8">
        <v>45323</v>
      </c>
      <c r="B99" t="s">
        <v>60</v>
      </c>
      <c r="C99" s="9">
        <v>209.096062433273</v>
      </c>
      <c r="D99" s="9">
        <v>110.83785827372</v>
      </c>
      <c r="E99" t="s">
        <v>60</v>
      </c>
      <c r="F99" t="s">
        <v>60</v>
      </c>
      <c r="G99" s="9">
        <v>55.562389407313198</v>
      </c>
      <c r="H99" s="9">
        <v>158.25363980413999</v>
      </c>
      <c r="I99" s="9">
        <v>106.45710714907101</v>
      </c>
      <c r="J99" t="s">
        <v>60</v>
      </c>
      <c r="K99" s="9">
        <v>222.65427729999999</v>
      </c>
      <c r="L99" s="9">
        <v>339.89553385781102</v>
      </c>
      <c r="M99" s="9">
        <v>11.277151759596</v>
      </c>
      <c r="N99" t="s">
        <v>60</v>
      </c>
      <c r="O99" s="9">
        <v>240.22579730448001</v>
      </c>
    </row>
    <row r="100" spans="1:15" ht="15.75" customHeight="1">
      <c r="A100" s="8">
        <v>45352</v>
      </c>
      <c r="B100" t="s">
        <v>60</v>
      </c>
      <c r="C100" s="9">
        <v>180.89564562968499</v>
      </c>
      <c r="D100" s="9">
        <v>113.602495407989</v>
      </c>
      <c r="E100" t="s">
        <v>60</v>
      </c>
      <c r="F100" t="s">
        <v>60</v>
      </c>
      <c r="G100" s="9">
        <v>39.616952314345298</v>
      </c>
      <c r="H100" s="9">
        <v>158.720318703781</v>
      </c>
      <c r="I100" s="9">
        <v>131.69678768163499</v>
      </c>
      <c r="J100" t="s">
        <v>60</v>
      </c>
      <c r="K100" s="9">
        <v>222.65427729999999</v>
      </c>
      <c r="L100" s="9">
        <v>339.89580386174799</v>
      </c>
      <c r="M100" s="9">
        <v>11.277131581028099</v>
      </c>
      <c r="N100" t="s">
        <v>60</v>
      </c>
      <c r="O100" s="9">
        <v>182.968793261309</v>
      </c>
    </row>
    <row r="101" spans="1:15" ht="15.75" customHeight="1">
      <c r="A101" s="8">
        <v>45383</v>
      </c>
      <c r="B101" t="s">
        <v>60</v>
      </c>
      <c r="C101" s="9">
        <v>184.880446014721</v>
      </c>
      <c r="D101" s="9">
        <v>107.519198131712</v>
      </c>
      <c r="E101" t="s">
        <v>60</v>
      </c>
      <c r="F101" t="s">
        <v>60</v>
      </c>
      <c r="G101" s="9">
        <v>21.113116125741701</v>
      </c>
      <c r="H101" s="9">
        <v>145.77194679636801</v>
      </c>
      <c r="I101" s="9">
        <v>142.90601754492201</v>
      </c>
      <c r="J101" t="s">
        <v>60</v>
      </c>
      <c r="K101" s="9">
        <v>222.65427729999999</v>
      </c>
      <c r="L101" s="9">
        <v>339.89230255828897</v>
      </c>
      <c r="M101" s="9">
        <v>11.2771527604121</v>
      </c>
      <c r="N101" t="s">
        <v>60</v>
      </c>
      <c r="O101" s="9">
        <v>138.18878036079499</v>
      </c>
    </row>
    <row r="102" spans="1:15" ht="15.75" customHeight="1">
      <c r="A102" s="8">
        <v>45413</v>
      </c>
      <c r="B102" t="s">
        <v>60</v>
      </c>
      <c r="C102" s="9">
        <v>182.60431800432801</v>
      </c>
      <c r="D102" s="9">
        <v>56.574477915859099</v>
      </c>
      <c r="E102" t="s">
        <v>60</v>
      </c>
      <c r="F102" t="s">
        <v>60</v>
      </c>
      <c r="G102" s="9">
        <v>17.328917082996899</v>
      </c>
      <c r="H102" s="9">
        <v>143.684091772329</v>
      </c>
      <c r="I102" s="9">
        <v>165.97865331393601</v>
      </c>
      <c r="J102" t="s">
        <v>60</v>
      </c>
      <c r="K102" s="9">
        <v>222.65427729999999</v>
      </c>
      <c r="L102" s="9">
        <v>339.89172801471898</v>
      </c>
      <c r="M102" s="9">
        <v>11.277157186181</v>
      </c>
      <c r="N102" t="s">
        <v>60</v>
      </c>
      <c r="O102" s="9">
        <v>112.634698713313</v>
      </c>
    </row>
    <row r="103" spans="1:15" ht="15.75" customHeight="1">
      <c r="A103" s="8">
        <v>45444</v>
      </c>
      <c r="B103" t="s">
        <v>60</v>
      </c>
      <c r="C103" s="9">
        <v>176.45116116798499</v>
      </c>
      <c r="D103" s="9">
        <v>38.858524763685402</v>
      </c>
      <c r="E103" t="s">
        <v>60</v>
      </c>
      <c r="F103" t="s">
        <v>60</v>
      </c>
      <c r="G103" s="9">
        <v>19.703881885788899</v>
      </c>
      <c r="H103" s="9">
        <v>143.13073680757401</v>
      </c>
      <c r="I103" s="9">
        <v>164.21646859209099</v>
      </c>
      <c r="J103" t="s">
        <v>60</v>
      </c>
      <c r="K103" s="9">
        <v>222.65427729999999</v>
      </c>
      <c r="L103" s="9">
        <v>339.89194518674799</v>
      </c>
      <c r="M103" s="9">
        <v>11.2771581216507</v>
      </c>
      <c r="N103" t="s">
        <v>60</v>
      </c>
      <c r="O103" s="9">
        <v>128.75974623046901</v>
      </c>
    </row>
    <row r="104" spans="1:15" ht="15.75" customHeight="1">
      <c r="A104" s="8">
        <v>45474</v>
      </c>
      <c r="B104" t="s">
        <v>60</v>
      </c>
      <c r="C104" s="9">
        <v>190.95995449526899</v>
      </c>
      <c r="D104" s="9">
        <v>57.136947489712803</v>
      </c>
      <c r="E104" t="s">
        <v>60</v>
      </c>
      <c r="F104" t="s">
        <v>60</v>
      </c>
      <c r="G104" s="9">
        <v>35.8319083751054</v>
      </c>
      <c r="H104" s="9">
        <v>142.03339564789999</v>
      </c>
      <c r="I104" s="9">
        <v>167.18068083276501</v>
      </c>
      <c r="J104" t="s">
        <v>60</v>
      </c>
      <c r="K104" s="9">
        <v>222.65427729999999</v>
      </c>
      <c r="L104" s="9">
        <v>339.89180947885501</v>
      </c>
      <c r="M104" s="9">
        <v>11.2771610408911</v>
      </c>
      <c r="N104" t="s">
        <v>60</v>
      </c>
      <c r="O104" s="9">
        <v>167.58981355541701</v>
      </c>
    </row>
    <row r="105" spans="1:15" ht="15.75" customHeight="1">
      <c r="A105" s="8">
        <v>45505</v>
      </c>
      <c r="B105" t="s">
        <v>60</v>
      </c>
      <c r="C105" s="9">
        <v>186.430668937023</v>
      </c>
      <c r="D105" s="9">
        <v>52.786629859976003</v>
      </c>
      <c r="E105" t="s">
        <v>60</v>
      </c>
      <c r="F105" t="s">
        <v>60</v>
      </c>
      <c r="G105" s="9">
        <v>32.1201468248982</v>
      </c>
      <c r="H105" s="9">
        <v>125.16790363442099</v>
      </c>
      <c r="I105" s="9">
        <v>131.198353690792</v>
      </c>
      <c r="J105" t="s">
        <v>60</v>
      </c>
      <c r="K105" s="9">
        <v>222.65427729999999</v>
      </c>
      <c r="L105" s="9">
        <v>339.89214445264702</v>
      </c>
      <c r="M105" s="9">
        <v>11.277161675255901</v>
      </c>
      <c r="N105" t="s">
        <v>60</v>
      </c>
      <c r="O105" s="9">
        <v>166.13450099782699</v>
      </c>
    </row>
    <row r="106" spans="1:15" ht="15.75" customHeight="1">
      <c r="A106" s="8">
        <v>45536</v>
      </c>
      <c r="B106" t="s">
        <v>60</v>
      </c>
      <c r="C106" s="9">
        <v>188.243455016121</v>
      </c>
      <c r="D106" s="9">
        <v>40.8337552341034</v>
      </c>
      <c r="E106" t="s">
        <v>60</v>
      </c>
      <c r="F106" t="s">
        <v>60</v>
      </c>
      <c r="G106" s="9">
        <v>33.974387692669701</v>
      </c>
      <c r="H106" s="9">
        <v>124.185754295143</v>
      </c>
      <c r="I106" s="9">
        <v>118.601640795346</v>
      </c>
      <c r="J106" t="s">
        <v>60</v>
      </c>
      <c r="K106" s="9">
        <v>222.65427729999999</v>
      </c>
      <c r="L106" s="9">
        <v>339.89209501078102</v>
      </c>
      <c r="M106" s="9">
        <v>11.277164198191899</v>
      </c>
      <c r="N106" t="s">
        <v>60</v>
      </c>
      <c r="O106" s="9">
        <v>189.55901810618701</v>
      </c>
    </row>
    <row r="107" spans="1:15" ht="15.75" customHeight="1">
      <c r="A107" s="8">
        <v>45566</v>
      </c>
      <c r="B107" t="s">
        <v>60</v>
      </c>
      <c r="C107" s="9">
        <v>180.99693418206499</v>
      </c>
      <c r="D107" s="9">
        <v>56.256566809700303</v>
      </c>
      <c r="E107" t="s">
        <v>60</v>
      </c>
      <c r="F107" t="s">
        <v>60</v>
      </c>
      <c r="G107" s="9">
        <v>61.205946780253498</v>
      </c>
      <c r="H107" s="9">
        <v>125.41953956574601</v>
      </c>
      <c r="I107" s="9">
        <v>99.347155272780697</v>
      </c>
      <c r="J107" t="s">
        <v>60</v>
      </c>
      <c r="K107" s="9">
        <v>222.65427729999999</v>
      </c>
      <c r="L107" s="9">
        <v>339.89133767031899</v>
      </c>
      <c r="M107" s="9">
        <v>11.2771610504312</v>
      </c>
      <c r="N107" t="s">
        <v>60</v>
      </c>
      <c r="O107" s="9">
        <v>267.13951496695103</v>
      </c>
    </row>
    <row r="108" spans="1:15" ht="15.75" customHeight="1">
      <c r="A108" s="8">
        <v>45597</v>
      </c>
      <c r="B108" t="s">
        <v>60</v>
      </c>
      <c r="C108" s="9">
        <v>196.72969057218799</v>
      </c>
      <c r="D108" s="9">
        <v>61.791185202933796</v>
      </c>
      <c r="E108" t="s">
        <v>60</v>
      </c>
      <c r="F108" t="s">
        <v>60</v>
      </c>
      <c r="G108" s="9">
        <v>73.074965618464404</v>
      </c>
      <c r="H108" s="9">
        <v>139.58242002143001</v>
      </c>
      <c r="I108" s="9">
        <v>100.440333323788</v>
      </c>
      <c r="J108" t="s">
        <v>60</v>
      </c>
      <c r="K108" s="9">
        <v>222.65427729999999</v>
      </c>
      <c r="L108" s="9">
        <v>339.89096498049202</v>
      </c>
      <c r="M108" s="9">
        <v>11.277162581496</v>
      </c>
      <c r="N108" t="s">
        <v>60</v>
      </c>
      <c r="O108" s="9">
        <v>299.54547240384198</v>
      </c>
    </row>
    <row r="109" spans="1:15" ht="15.75" customHeight="1">
      <c r="A109" s="8">
        <v>45627</v>
      </c>
      <c r="B109" t="s">
        <v>60</v>
      </c>
      <c r="C109" s="9">
        <v>171.48021129465599</v>
      </c>
      <c r="D109" s="9">
        <v>94.880594260473302</v>
      </c>
      <c r="E109" t="s">
        <v>60</v>
      </c>
      <c r="F109" t="s">
        <v>60</v>
      </c>
      <c r="G109" s="9">
        <v>47.219438497993501</v>
      </c>
      <c r="H109" s="9">
        <v>136.589824086363</v>
      </c>
      <c r="I109" s="9">
        <v>76.884716440775605</v>
      </c>
      <c r="J109" t="s">
        <v>60</v>
      </c>
      <c r="K109" s="9">
        <v>222.65427729999999</v>
      </c>
      <c r="L109" s="9">
        <v>339.89125062316998</v>
      </c>
      <c r="M109" s="9">
        <v>11.2771637239205</v>
      </c>
      <c r="N109" t="s">
        <v>60</v>
      </c>
      <c r="O109" s="9">
        <v>247.593776830661</v>
      </c>
    </row>
    <row r="110" spans="1:15" ht="15.75" customHeight="1">
      <c r="A110" s="8">
        <v>45658</v>
      </c>
      <c r="B110" t="s">
        <v>60</v>
      </c>
      <c r="C110" s="9">
        <v>179.76197734563601</v>
      </c>
      <c r="D110" s="9">
        <v>99.771370202517701</v>
      </c>
      <c r="E110" t="s">
        <v>60</v>
      </c>
      <c r="F110" t="s">
        <v>60</v>
      </c>
      <c r="G110" s="9">
        <v>47.069855715660701</v>
      </c>
      <c r="H110" s="9">
        <v>138.158393873433</v>
      </c>
      <c r="I110" s="9">
        <v>81.831287121772604</v>
      </c>
      <c r="J110" t="s">
        <v>60</v>
      </c>
      <c r="K110" s="9">
        <v>222.65427729999999</v>
      </c>
      <c r="L110" s="9">
        <v>339.89174723296401</v>
      </c>
      <c r="M110" s="9">
        <v>11.277162849715699</v>
      </c>
      <c r="N110" t="s">
        <v>60</v>
      </c>
      <c r="O110" s="9">
        <v>222.45000354965501</v>
      </c>
    </row>
    <row r="111" spans="1:15" ht="15.75" customHeight="1">
      <c r="A111" s="8">
        <v>45689</v>
      </c>
      <c r="B111" t="s">
        <v>60</v>
      </c>
      <c r="C111" s="9">
        <v>186.81947088163599</v>
      </c>
      <c r="D111" s="9">
        <v>94.629537272765802</v>
      </c>
      <c r="E111" t="s">
        <v>60</v>
      </c>
      <c r="F111" t="s">
        <v>60</v>
      </c>
      <c r="G111" s="9">
        <v>53.840858508300499</v>
      </c>
      <c r="H111" s="9">
        <v>143.44446261832999</v>
      </c>
      <c r="I111" s="9">
        <v>70.941597603206702</v>
      </c>
      <c r="J111" t="s">
        <v>60</v>
      </c>
      <c r="K111" s="9">
        <v>222.65427729999999</v>
      </c>
      <c r="L111" s="9">
        <v>339.892016744285</v>
      </c>
      <c r="M111" s="9">
        <v>11.277162819432601</v>
      </c>
      <c r="N111" t="s">
        <v>60</v>
      </c>
      <c r="O111" s="9">
        <v>238.371930659192</v>
      </c>
    </row>
    <row r="112" spans="1:15" ht="15.75" customHeight="1">
      <c r="A112" s="8">
        <v>45717</v>
      </c>
      <c r="B112" t="s">
        <v>60</v>
      </c>
      <c r="C112" s="9">
        <v>161.623335472354</v>
      </c>
      <c r="D112" s="9">
        <v>90.184697522617597</v>
      </c>
      <c r="E112" t="s">
        <v>60</v>
      </c>
      <c r="F112" t="s">
        <v>60</v>
      </c>
      <c r="G112" s="9">
        <v>37.830012617264401</v>
      </c>
      <c r="H112" s="9">
        <v>144.63300277687301</v>
      </c>
      <c r="I112" s="9">
        <v>94.396342952793901</v>
      </c>
      <c r="J112" t="s">
        <v>60</v>
      </c>
      <c r="K112" s="9">
        <v>222.65427729999999</v>
      </c>
      <c r="L112" s="9">
        <v>339.891989969939</v>
      </c>
      <c r="M112" s="9">
        <v>11.2771643148015</v>
      </c>
      <c r="N112" t="s">
        <v>60</v>
      </c>
      <c r="O112" s="9">
        <v>180.72058501818901</v>
      </c>
    </row>
    <row r="113" spans="1:15" ht="15.75" customHeight="1">
      <c r="A113" s="8">
        <v>45748</v>
      </c>
      <c r="B113" t="s">
        <v>60</v>
      </c>
      <c r="C113" s="9">
        <v>165.183494937669</v>
      </c>
      <c r="D113" s="9">
        <v>88.793995452889405</v>
      </c>
      <c r="E113" t="s">
        <v>60</v>
      </c>
      <c r="F113" t="s">
        <v>60</v>
      </c>
      <c r="G113" s="9">
        <v>21.773956821676499</v>
      </c>
      <c r="H113" s="9">
        <v>132.41806885268201</v>
      </c>
      <c r="I113" s="9">
        <v>104.909163125565</v>
      </c>
      <c r="J113" t="s">
        <v>60</v>
      </c>
      <c r="K113" s="9">
        <v>222.65427729999999</v>
      </c>
      <c r="L113" s="9">
        <v>339.89233717081402</v>
      </c>
      <c r="M113" s="9">
        <v>11.277162745265301</v>
      </c>
      <c r="N113" t="s">
        <v>60</v>
      </c>
      <c r="O113" s="9">
        <v>138.586024966564</v>
      </c>
    </row>
    <row r="114" spans="1:15" ht="15.75" customHeight="1">
      <c r="A114" s="8">
        <v>45778</v>
      </c>
      <c r="B114" t="s">
        <v>60</v>
      </c>
      <c r="C114" s="9">
        <v>163.149769243478</v>
      </c>
      <c r="D114" s="9">
        <v>47.711562426974801</v>
      </c>
      <c r="E114" t="s">
        <v>60</v>
      </c>
      <c r="F114" t="s">
        <v>60</v>
      </c>
      <c r="G114" s="9">
        <v>18.167446367750401</v>
      </c>
      <c r="H114" s="9">
        <v>130.33031822582899</v>
      </c>
      <c r="I114" s="9">
        <v>126.68763904805699</v>
      </c>
      <c r="J114" t="s">
        <v>60</v>
      </c>
      <c r="K114" s="9">
        <v>222.65427729999999</v>
      </c>
      <c r="L114" s="9">
        <v>339.892394144837</v>
      </c>
      <c r="M114" s="9">
        <v>11.277162417285799</v>
      </c>
      <c r="N114" t="s">
        <v>60</v>
      </c>
      <c r="O114" s="9">
        <v>114.107963031835</v>
      </c>
    </row>
    <row r="115" spans="1:15" ht="15.75" customHeight="1">
      <c r="A115" s="8">
        <v>45809</v>
      </c>
      <c r="B115" t="s">
        <v>60</v>
      </c>
      <c r="C115" s="9">
        <v>157.65208586059001</v>
      </c>
      <c r="D115" s="9">
        <v>29.322197702068198</v>
      </c>
      <c r="E115" t="s">
        <v>60</v>
      </c>
      <c r="F115" t="s">
        <v>60</v>
      </c>
      <c r="G115" s="9">
        <v>20.103135765083</v>
      </c>
      <c r="H115" s="9">
        <v>129.68430841235701</v>
      </c>
      <c r="I115" s="9">
        <v>125.018564132595</v>
      </c>
      <c r="J115" t="s">
        <v>60</v>
      </c>
      <c r="K115" s="9">
        <v>222.65427729999999</v>
      </c>
      <c r="L115" s="9">
        <v>339.89237260918298</v>
      </c>
      <c r="M115" s="9">
        <v>11.277162347961101</v>
      </c>
      <c r="N115" t="s">
        <v>60</v>
      </c>
      <c r="O115" s="9">
        <v>129.67493511083799</v>
      </c>
    </row>
    <row r="116" spans="1:15" ht="15.75" customHeight="1">
      <c r="A116" s="8">
        <v>45839</v>
      </c>
      <c r="B116" t="s">
        <v>60</v>
      </c>
      <c r="C116" s="9">
        <v>170.61504095705601</v>
      </c>
      <c r="D116" s="9">
        <v>40.289760108701401</v>
      </c>
      <c r="E116" t="s">
        <v>60</v>
      </c>
      <c r="F116" t="s">
        <v>60</v>
      </c>
      <c r="G116" s="9">
        <v>35.614260026348603</v>
      </c>
      <c r="H116" s="9">
        <v>128.40737584885699</v>
      </c>
      <c r="I116" s="9">
        <v>127.82664595271299</v>
      </c>
      <c r="J116" t="s">
        <v>60</v>
      </c>
      <c r="K116" s="9">
        <v>222.65427729999999</v>
      </c>
      <c r="L116" s="9">
        <v>339.89238606652299</v>
      </c>
      <c r="M116" s="9">
        <v>11.2771621316256</v>
      </c>
      <c r="N116" t="s">
        <v>60</v>
      </c>
      <c r="O116" s="9">
        <v>165.157372896141</v>
      </c>
    </row>
    <row r="117" spans="1:15" ht="15.75" customHeight="1">
      <c r="A117" s="8">
        <v>45870</v>
      </c>
      <c r="B117" t="s">
        <v>60</v>
      </c>
      <c r="C117" s="9">
        <v>166.56824304136799</v>
      </c>
      <c r="D117" s="9">
        <v>48.970321619645503</v>
      </c>
      <c r="E117" t="s">
        <v>60</v>
      </c>
      <c r="F117" t="s">
        <v>60</v>
      </c>
      <c r="G117" s="9">
        <v>31.274620666539999</v>
      </c>
      <c r="H117" s="9">
        <v>112.975394981262</v>
      </c>
      <c r="I117" s="9">
        <v>93.930077394207103</v>
      </c>
      <c r="J117" t="s">
        <v>60</v>
      </c>
      <c r="K117" s="9">
        <v>222.65427729999999</v>
      </c>
      <c r="L117" s="9">
        <v>339.89235284918698</v>
      </c>
      <c r="M117" s="9">
        <v>11.277162084614799</v>
      </c>
      <c r="N117" t="s">
        <v>60</v>
      </c>
      <c r="O117" s="9">
        <v>161.46163361773901</v>
      </c>
    </row>
    <row r="118" spans="1:15" ht="15.75" customHeight="1">
      <c r="A118" s="8">
        <v>45901</v>
      </c>
      <c r="B118" t="s">
        <v>60</v>
      </c>
      <c r="C118" s="9">
        <v>168.18783748691499</v>
      </c>
      <c r="D118" s="9">
        <v>35.751251287028801</v>
      </c>
      <c r="E118" t="s">
        <v>60</v>
      </c>
      <c r="F118" t="s">
        <v>60</v>
      </c>
      <c r="G118" s="9">
        <v>34.574265834553103</v>
      </c>
      <c r="H118" s="9">
        <v>111.850815770019</v>
      </c>
      <c r="I118" s="9">
        <v>82.184759647815</v>
      </c>
      <c r="J118" t="s">
        <v>60</v>
      </c>
      <c r="K118" s="9">
        <v>222.65427729999999</v>
      </c>
      <c r="L118" s="9">
        <v>339.89235775203701</v>
      </c>
      <c r="M118" s="9">
        <v>11.277161897648099</v>
      </c>
      <c r="N118" t="s">
        <v>60</v>
      </c>
      <c r="O118" s="9">
        <v>183.43298566413901</v>
      </c>
    </row>
    <row r="119" spans="1:15" ht="15.75" customHeight="1">
      <c r="A119" s="8">
        <v>45931</v>
      </c>
      <c r="B119" t="s">
        <v>60</v>
      </c>
      <c r="C119" s="9">
        <v>161.71332023516399</v>
      </c>
      <c r="D119" s="9">
        <v>49.152388210415602</v>
      </c>
      <c r="E119" t="s">
        <v>60</v>
      </c>
      <c r="F119" t="s">
        <v>60</v>
      </c>
      <c r="G119" s="9">
        <v>63.157244750225601</v>
      </c>
      <c r="H119" s="9">
        <v>112.962964273319</v>
      </c>
      <c r="I119" s="9">
        <v>64.403603526050205</v>
      </c>
      <c r="J119" t="s">
        <v>60</v>
      </c>
      <c r="K119" s="9">
        <v>222.65427729999999</v>
      </c>
      <c r="L119" s="9">
        <v>339.89243285299898</v>
      </c>
      <c r="M119" s="9">
        <v>11.277162130918599</v>
      </c>
      <c r="N119" t="s">
        <v>60</v>
      </c>
      <c r="O119" s="9">
        <v>262.54807921756702</v>
      </c>
    </row>
    <row r="120" spans="1:15" ht="15.75" customHeight="1">
      <c r="A120" s="8">
        <v>45962</v>
      </c>
      <c r="B120" t="s">
        <v>60</v>
      </c>
      <c r="C120" s="9">
        <v>175.76984699699801</v>
      </c>
      <c r="D120" s="9">
        <v>52.652664684726503</v>
      </c>
      <c r="E120" t="s">
        <v>60</v>
      </c>
      <c r="F120" t="s">
        <v>60</v>
      </c>
      <c r="G120" s="9">
        <v>75.098727098253093</v>
      </c>
      <c r="H120" s="9">
        <v>125.76546671055701</v>
      </c>
      <c r="I120" s="9">
        <v>65.406459119841699</v>
      </c>
      <c r="J120" t="s">
        <v>60</v>
      </c>
      <c r="K120" s="9">
        <v>222.65427729999999</v>
      </c>
      <c r="L120" s="9">
        <v>339.89246981050599</v>
      </c>
      <c r="M120" s="9">
        <v>11.2771620174563</v>
      </c>
      <c r="N120" t="s">
        <v>60</v>
      </c>
      <c r="O120" s="9">
        <v>296.63223586166498</v>
      </c>
    </row>
    <row r="121" spans="1:15" ht="15.75" customHeight="1">
      <c r="A121" s="8">
        <v>45992</v>
      </c>
      <c r="B121" t="s">
        <v>60</v>
      </c>
      <c r="C121" s="9">
        <v>153.21044686420601</v>
      </c>
      <c r="D121" s="9">
        <v>77.156316532497002</v>
      </c>
      <c r="E121" t="s">
        <v>60</v>
      </c>
      <c r="F121" t="s">
        <v>60</v>
      </c>
      <c r="G121" s="9">
        <v>48.4923695037971</v>
      </c>
      <c r="H121" s="9">
        <v>123.14633520789501</v>
      </c>
      <c r="I121" s="9">
        <v>44.035942637611399</v>
      </c>
      <c r="J121" t="s">
        <v>60</v>
      </c>
      <c r="K121" s="9">
        <v>222.65427729999999</v>
      </c>
      <c r="L121" s="9">
        <v>339.89244148495999</v>
      </c>
      <c r="M121" s="9">
        <v>11.2771619327949</v>
      </c>
      <c r="N121" t="s">
        <v>60</v>
      </c>
      <c r="O121" s="9">
        <v>246.18855526366701</v>
      </c>
    </row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4B083"/>
    <outlinePr summaryBelow="0" summaryRight="0"/>
  </sheetPr>
  <dimension ref="A1:AT1000"/>
  <sheetViews>
    <sheetView tabSelected="1" topLeftCell="A100" workbookViewId="0">
      <selection activeCell="A62" sqref="A62:XFD121"/>
    </sheetView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6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spans="1:46" ht="15.75" customHeight="1">
      <c r="A2" s="2">
        <v>42370</v>
      </c>
      <c r="B2" s="6">
        <f>(Total_Carbon_Intensity_PasteVal!H2-Total_Carbon_Intensity_PasteVal!G2)*IF(Imports!B2&gt;0, 1,0)</f>
        <v>305.73498969667338</v>
      </c>
      <c r="C2" s="6">
        <f>(Total_Carbon_Intensity_PasteVal!H2-Total_Carbon_Intensity_PasteVal!L2)*IF(Imports!C2&gt;0, 1,0)</f>
        <v>-220.90210291353196</v>
      </c>
      <c r="D2" s="6">
        <f>(Total_Carbon_Intensity_PasteVal!H2-Total_Carbon_Intensity_PasteVal!O2)*IF(Imports!D2&gt;0, 1,0)</f>
        <v>0</v>
      </c>
      <c r="E2" s="6">
        <f>(Total_Carbon_Intensity_PasteVal!H2-Total_Carbon_Intensity_PasteVal!I2)*IF(Imports!E2&gt;0, 1,0)</f>
        <v>0</v>
      </c>
      <c r="F2" s="6">
        <f>(Total_Carbon_Intensity_PasteVal!H2-Total_Carbon_Intensity_PasteVal!K2)*IF(Imports!F2&gt;0, 1,0)</f>
        <v>-28.338813170972003</v>
      </c>
      <c r="G2" s="6">
        <f>(Total_Carbon_Intensity_PasteVal!B2-Total_Carbon_Intensity_PasteVal!J2)*IF(Imports!G2&gt;0, 1,0)</f>
        <v>0</v>
      </c>
      <c r="H2" s="6">
        <f>(Total_Carbon_Intensity_PasteVal!B2-Total_Carbon_Intensity_PasteVal!C2)*IF(Imports!H2&gt;0, 1,0)</f>
        <v>-217.40134945641543</v>
      </c>
      <c r="I2" s="6">
        <f>(Total_Carbon_Intensity_PasteVal!O2-Total_Carbon_Intensity_PasteVal!G2)*IF(Imports!I2&gt;0, 1,0)</f>
        <v>0</v>
      </c>
      <c r="J2" s="6">
        <f>(Total_Carbon_Intensity_PasteVal!O2-Total_Carbon_Intensity_PasteVal!G2)*IF(Imports!J2&gt;0, 1,0)</f>
        <v>0</v>
      </c>
      <c r="K2" s="6">
        <f>(Total_Carbon_Intensity_PasteVal!O2-Total_Carbon_Intensity_PasteVal!L2)*IF(Imports!K2&gt;0, 1,0)</f>
        <v>-369.37126259368688</v>
      </c>
      <c r="L2" s="6">
        <f>(Total_Carbon_Intensity_PasteVal!O2-Total_Carbon_Intensity_PasteVal!C2)*IF(Imports!L2&gt;0, 1,0)</f>
        <v>0</v>
      </c>
      <c r="M2" s="6">
        <f>(Total_Carbon_Intensity_PasteVal!C2-Total_Carbon_Intensity_PasteVal!B2)*IF(Imports!M2&gt;0, 1,0)</f>
        <v>0</v>
      </c>
      <c r="N2" s="6">
        <f>(Total_Carbon_Intensity_PasteVal!C2-Total_Carbon_Intensity_PasteVal!D2)*IF(Imports!N2&gt;0, 1,0)</f>
        <v>0</v>
      </c>
      <c r="O2" s="6">
        <f>(Total_Carbon_Intensity_PasteVal!C2-Total_Carbon_Intensity_PasteVal!G2)*IF(Imports!O2&gt;0, 1,0)</f>
        <v>413.1891864095366</v>
      </c>
      <c r="P2" s="6">
        <f>(Total_Carbon_Intensity_PasteVal!C2-Total_Carbon_Intensity_PasteVal!L2)*IF(Imports!P2&gt;0, 1,0)</f>
        <v>0</v>
      </c>
      <c r="Q2" s="6">
        <f>(Total_Carbon_Intensity_PasteVal!C2-Total_Carbon_Intensity_PasteVal!N2)*IF(Imports!Q2&gt;0, 1,0)</f>
        <v>401.24442158523834</v>
      </c>
      <c r="R2" s="6">
        <f>(Total_Carbon_Intensity_PasteVal!D2-Total_Carbon_Intensity_PasteVal!N2)*IF(Imports!R2&gt;0, 1,0)</f>
        <v>0</v>
      </c>
      <c r="S2" s="6">
        <f>(Total_Carbon_Intensity_PasteVal!D2-Total_Carbon_Intensity_PasteVal!M2)*IF(Imports!S2&gt;0, 1,0)</f>
        <v>354.53534677667221</v>
      </c>
      <c r="T2" s="6">
        <f>(Total_Carbon_Intensity_PasteVal!D2-Total_Carbon_Intensity_PasteVal!C2)*IF(Imports!T2&gt;0, 1,0)</f>
        <v>-100.50558439710915</v>
      </c>
      <c r="U2" s="6">
        <f>(Total_Carbon_Intensity_PasteVal!E2-Total_Carbon_Intensity_PasteVal!G2)*IF(Imports!U2&gt;0, 1,0)</f>
        <v>144.86921731622712</v>
      </c>
      <c r="V2" s="6">
        <f>(Total_Carbon_Intensity_PasteVal!F2-Total_Carbon_Intensity_PasteVal!M2)*IF(Imports!V2&gt;0, 1,0)</f>
        <v>0</v>
      </c>
      <c r="W2" s="6">
        <f>(Total_Carbon_Intensity_PasteVal!F2-Total_Carbon_Intensity_PasteVal!N2)*IF(Imports!W2&gt;0, 1,0)</f>
        <v>157.102799628029</v>
      </c>
      <c r="X2" s="6">
        <f>(Total_Carbon_Intensity_PasteVal!G2-Total_Carbon_Intensity_PasteVal!H2)*IF(Imports!X2&gt;0, 1,0)</f>
        <v>0</v>
      </c>
      <c r="Y2" s="6">
        <f>(Total_Carbon_Intensity_PasteVal!G2-Total_Carbon_Intensity_PasteVal!J2)*IF(Imports!Y2&gt;0, 1,0)</f>
        <v>0</v>
      </c>
      <c r="Z2" s="6">
        <f>(Total_Carbon_Intensity_PasteVal!G2-Total_Carbon_Intensity_PasteVal!E2)*IF(Imports!Z2&gt;0, 1,0)</f>
        <v>0</v>
      </c>
      <c r="AA2" s="6">
        <f>(Total_Carbon_Intensity_PasteVal!G2-Total_Carbon_Intensity_PasteVal!O2)*IF(Imports!AA2&gt;0, 1,0)</f>
        <v>-157.26583001651846</v>
      </c>
      <c r="AB2" s="6">
        <f>(Total_Carbon_Intensity_PasteVal!G2-Total_Carbon_Intensity_PasteVal!C2)*IF(Imports!AB2&gt;0, 1,0)</f>
        <v>0</v>
      </c>
      <c r="AC2" s="6">
        <f>(Total_Carbon_Intensity_PasteVal!I2-Total_Carbon_Intensity_PasteVal!H2)*IF(Imports!AC2&gt;0, 1,0)</f>
        <v>66.238528597164589</v>
      </c>
      <c r="AD2" s="6">
        <f>(Total_Carbon_Intensity_PasteVal!I2-Total_Carbon_Intensity_PasteVal!K2)*IF(Imports!AD2&gt;0, 1,0)</f>
        <v>0</v>
      </c>
      <c r="AE2" s="6">
        <f>(Total_Carbon_Intensity_PasteVal!J2-Total_Carbon_Intensity_PasteVal!B2)*IF(Imports!AE2&gt;0, 1,0)</f>
        <v>134.21438742616365</v>
      </c>
      <c r="AF2" s="6">
        <f>(Total_Carbon_Intensity_PasteVal!J2-Total_Carbon_Intensity_PasteVal!G2)*IF(Imports!AF2&gt;0, 1,0)</f>
        <v>330.00222437928483</v>
      </c>
      <c r="AG2" s="6">
        <f>(Total_Carbon_Intensity_PasteVal!K2-Total_Carbon_Intensity_PasteVal!H2)*IF(Imports!AG2&gt;0, 1,0)</f>
        <v>0</v>
      </c>
      <c r="AH2" s="6">
        <f>(Total_Carbon_Intensity_PasteVal!K2-Total_Carbon_Intensity_PasteVal!I2)*IF(Imports!AH2&gt;0, 1,0)</f>
        <v>0</v>
      </c>
      <c r="AI2" s="6">
        <f>(Total_Carbon_Intensity_PasteVal!L2-Total_Carbon_Intensity_PasteVal!H2)*IF(Imports!AI2&gt;0, 1,0)</f>
        <v>0</v>
      </c>
      <c r="AJ2" s="6">
        <f>(Total_Carbon_Intensity_PasteVal!L2-Total_Carbon_Intensity_PasteVal!O2)*IF(Imports!AJ2&gt;0, 1,0)</f>
        <v>0</v>
      </c>
      <c r="AK2" s="6">
        <f>(Total_Carbon_Intensity_PasteVal!L2-Total_Carbon_Intensity_PasteVal!C2)*IF(Imports!AK2&gt;0, 1,0)</f>
        <v>113.44790620066874</v>
      </c>
      <c r="AL2" s="6">
        <f>(Total_Carbon_Intensity_PasteVal!L2-Total_Carbon_Intensity_PasteVal!D2)*IF(Imports!AL2&gt;0, 1,0)</f>
        <v>0</v>
      </c>
      <c r="AM2" s="6">
        <f>(Total_Carbon_Intensity_PasteVal!L2-Total_Carbon_Intensity_PasteVal!M2)*IF(Imports!AM2&gt;0, 1,0)</f>
        <v>568.4888373744501</v>
      </c>
      <c r="AN2" s="6">
        <f>(Total_Carbon_Intensity_PasteVal!M2-Total_Carbon_Intensity_PasteVal!D2)*IF(Imports!AN2&gt;0, 1,0)</f>
        <v>0</v>
      </c>
      <c r="AO2" s="6">
        <f>(Total_Carbon_Intensity_PasteVal!M2-Total_Carbon_Intensity_PasteVal!L2)*IF(Imports!AO2&gt;0, 1,0)</f>
        <v>0</v>
      </c>
      <c r="AP2" s="6">
        <f>(Total_Carbon_Intensity_PasteVal!M2-Total_Carbon_Intensity_PasteVal!N2)*IF(Imports!AP2&gt;0, 1,0)</f>
        <v>0</v>
      </c>
      <c r="AQ2" s="6">
        <f>(Total_Carbon_Intensity_PasteVal!N2-Total_Carbon_Intensity_PasteVal!D2)*IF(Imports!AQ2&gt;0, 1,0)</f>
        <v>-300.7388371881292</v>
      </c>
      <c r="AR2" s="6">
        <f>(Total_Carbon_Intensity_PasteVal!N2-Total_Carbon_Intensity_PasteVal!M2)*IF(Imports!AR2&gt;0, 1,0)</f>
        <v>53.796509588543032</v>
      </c>
      <c r="AS2" s="6">
        <f>(Total_Carbon_Intensity_PasteVal!N2-Total_Carbon_Intensity_PasteVal!F2)*IF(Imports!AS2&gt;0, 1,0)</f>
        <v>0</v>
      </c>
      <c r="AT2" s="6">
        <f>(Total_Carbon_Intensity_PasteVal!N2-Total_Carbon_Intensity_PasteVal!C2)*IF(Imports!AT2&gt;0, 1,0)</f>
        <v>0</v>
      </c>
    </row>
    <row r="3" spans="1:46" ht="15.75" customHeight="1">
      <c r="A3" s="2">
        <v>42401</v>
      </c>
      <c r="B3" s="6">
        <f>(Total_Carbon_Intensity_PasteVal!H3-Total_Carbon_Intensity_PasteVal!G3)*IF(Imports!B3&gt;0, 1,0)</f>
        <v>327.4759485933306</v>
      </c>
      <c r="C3" s="6">
        <f>(Total_Carbon_Intensity_PasteVal!H3-Total_Carbon_Intensity_PasteVal!L3)*IF(Imports!C3&gt;0, 1,0)</f>
        <v>-224.32048562321876</v>
      </c>
      <c r="D3" s="6">
        <f>(Total_Carbon_Intensity_PasteVal!H3-Total_Carbon_Intensity_PasteVal!O3)*IF(Imports!D3&gt;0, 1,0)</f>
        <v>0</v>
      </c>
      <c r="E3" s="6">
        <f>(Total_Carbon_Intensity_PasteVal!H3-Total_Carbon_Intensity_PasteVal!I3)*IF(Imports!E3&gt;0, 1,0)</f>
        <v>0</v>
      </c>
      <c r="F3" s="6">
        <f>(Total_Carbon_Intensity_PasteVal!H3-Total_Carbon_Intensity_PasteVal!K3)*IF(Imports!F3&gt;0, 1,0)</f>
        <v>-36.426965598771346</v>
      </c>
      <c r="G3" s="6">
        <f>(Total_Carbon_Intensity_PasteVal!B3-Total_Carbon_Intensity_PasteVal!J3)*IF(Imports!G3&gt;0, 1,0)</f>
        <v>0</v>
      </c>
      <c r="H3" s="6">
        <f>(Total_Carbon_Intensity_PasteVal!B3-Total_Carbon_Intensity_PasteVal!C3)*IF(Imports!H3&gt;0, 1,0)</f>
        <v>-267.73838647902755</v>
      </c>
      <c r="I3" s="6">
        <f>(Total_Carbon_Intensity_PasteVal!O3-Total_Carbon_Intensity_PasteVal!G3)*IF(Imports!I3&gt;0, 1,0)</f>
        <v>0</v>
      </c>
      <c r="J3" s="6">
        <f>(Total_Carbon_Intensity_PasteVal!O3-Total_Carbon_Intensity_PasteVal!G3)*IF(Imports!J3&gt;0, 1,0)</f>
        <v>0</v>
      </c>
      <c r="K3" s="6">
        <f>(Total_Carbon_Intensity_PasteVal!O3-Total_Carbon_Intensity_PasteVal!L3)*IF(Imports!K3&gt;0, 1,0)</f>
        <v>-393.05494138710594</v>
      </c>
      <c r="L3" s="6">
        <f>(Total_Carbon_Intensity_PasteVal!O3-Total_Carbon_Intensity_PasteVal!C3)*IF(Imports!L3&gt;0, 1,0)</f>
        <v>0</v>
      </c>
      <c r="M3" s="6">
        <f>(Total_Carbon_Intensity_PasteVal!C3-Total_Carbon_Intensity_PasteVal!B3)*IF(Imports!M3&gt;0, 1,0)</f>
        <v>0</v>
      </c>
      <c r="N3" s="6">
        <f>(Total_Carbon_Intensity_PasteVal!C3-Total_Carbon_Intensity_PasteVal!D3)*IF(Imports!N3&gt;0, 1,0)</f>
        <v>0</v>
      </c>
      <c r="O3" s="6">
        <f>(Total_Carbon_Intensity_PasteVal!C3-Total_Carbon_Intensity_PasteVal!G3)*IF(Imports!O3&gt;0, 1,0)</f>
        <v>391.96877415048482</v>
      </c>
      <c r="P3" s="6">
        <f>(Total_Carbon_Intensity_PasteVal!C3-Total_Carbon_Intensity_PasteVal!L3)*IF(Imports!P3&gt;0, 1,0)</f>
        <v>0</v>
      </c>
      <c r="Q3" s="6">
        <f>(Total_Carbon_Intensity_PasteVal!C3-Total_Carbon_Intensity_PasteVal!N3)*IF(Imports!Q3&gt;0, 1,0)</f>
        <v>382.87214370929053</v>
      </c>
      <c r="R3" s="6">
        <f>(Total_Carbon_Intensity_PasteVal!D3-Total_Carbon_Intensity_PasteVal!N3)*IF(Imports!R3&gt;0, 1,0)</f>
        <v>0</v>
      </c>
      <c r="S3" s="6">
        <f>(Total_Carbon_Intensity_PasteVal!D3-Total_Carbon_Intensity_PasteVal!M3)*IF(Imports!S3&gt;0, 1,0)</f>
        <v>316.80273021934516</v>
      </c>
      <c r="T3" s="6">
        <f>(Total_Carbon_Intensity_PasteVal!D3-Total_Carbon_Intensity_PasteVal!C3)*IF(Imports!T3&gt;0, 1,0)</f>
        <v>-103.53742864601094</v>
      </c>
      <c r="U3" s="6">
        <f>(Total_Carbon_Intensity_PasteVal!E3-Total_Carbon_Intensity_PasteVal!G3)*IF(Imports!U3&gt;0, 1,0)</f>
        <v>111.57877059004321</v>
      </c>
      <c r="V3" s="6">
        <f>(Total_Carbon_Intensity_PasteVal!F3-Total_Carbon_Intensity_PasteVal!M3)*IF(Imports!V3&gt;0, 1,0)</f>
        <v>0</v>
      </c>
      <c r="W3" s="6">
        <f>(Total_Carbon_Intensity_PasteVal!F3-Total_Carbon_Intensity_PasteVal!N3)*IF(Imports!W3&gt;0, 1,0)</f>
        <v>116.5666745437713</v>
      </c>
      <c r="X3" s="6">
        <f>(Total_Carbon_Intensity_PasteVal!G3-Total_Carbon_Intensity_PasteVal!H3)*IF(Imports!X3&gt;0, 1,0)</f>
        <v>0</v>
      </c>
      <c r="Y3" s="6">
        <f>(Total_Carbon_Intensity_PasteVal!G3-Total_Carbon_Intensity_PasteVal!J3)*IF(Imports!Y3&gt;0, 1,0)</f>
        <v>0</v>
      </c>
      <c r="Z3" s="6">
        <f>(Total_Carbon_Intensity_PasteVal!G3-Total_Carbon_Intensity_PasteVal!E3)*IF(Imports!Z3&gt;0, 1,0)</f>
        <v>0</v>
      </c>
      <c r="AA3" s="6">
        <f>(Total_Carbon_Intensity_PasteVal!G3-Total_Carbon_Intensity_PasteVal!O3)*IF(Imports!AA3&gt;0, 1,0)</f>
        <v>-158.74149282944342</v>
      </c>
      <c r="AB3" s="6">
        <f>(Total_Carbon_Intensity_PasteVal!G3-Total_Carbon_Intensity_PasteVal!C3)*IF(Imports!AB3&gt;0, 1,0)</f>
        <v>0</v>
      </c>
      <c r="AC3" s="6">
        <f>(Total_Carbon_Intensity_PasteVal!I3-Total_Carbon_Intensity_PasteVal!H3)*IF(Imports!AC3&gt;0, 1,0)</f>
        <v>84.557092547228933</v>
      </c>
      <c r="AD3" s="6">
        <f>(Total_Carbon_Intensity_PasteVal!I3-Total_Carbon_Intensity_PasteVal!K3)*IF(Imports!AD3&gt;0, 1,0)</f>
        <v>0</v>
      </c>
      <c r="AE3" s="6">
        <f>(Total_Carbon_Intensity_PasteVal!J3-Total_Carbon_Intensity_PasteVal!B3)*IF(Imports!AE3&gt;0, 1,0)</f>
        <v>178.98319447504261</v>
      </c>
      <c r="AF3" s="6">
        <f>(Total_Carbon_Intensity_PasteVal!J3-Total_Carbon_Intensity_PasteVal!G3)*IF(Imports!AF3&gt;0, 1,0)</f>
        <v>303.2135821464999</v>
      </c>
      <c r="AG3" s="6">
        <f>(Total_Carbon_Intensity_PasteVal!K3-Total_Carbon_Intensity_PasteVal!H3)*IF(Imports!AG3&gt;0, 1,0)</f>
        <v>0</v>
      </c>
      <c r="AH3" s="6">
        <f>(Total_Carbon_Intensity_PasteVal!K3-Total_Carbon_Intensity_PasteVal!I3)*IF(Imports!AH3&gt;0, 1,0)</f>
        <v>0</v>
      </c>
      <c r="AI3" s="6">
        <f>(Total_Carbon_Intensity_PasteVal!L3-Total_Carbon_Intensity_PasteVal!H3)*IF(Imports!AI3&gt;0, 1,0)</f>
        <v>0</v>
      </c>
      <c r="AJ3" s="6">
        <f>(Total_Carbon_Intensity_PasteVal!L3-Total_Carbon_Intensity_PasteVal!O3)*IF(Imports!AJ3&gt;0, 1,0)</f>
        <v>0</v>
      </c>
      <c r="AK3" s="6">
        <f>(Total_Carbon_Intensity_PasteVal!L3-Total_Carbon_Intensity_PasteVal!C3)*IF(Imports!AK3&gt;0, 1,0)</f>
        <v>159.82766006606454</v>
      </c>
      <c r="AL3" s="6">
        <f>(Total_Carbon_Intensity_PasteVal!L3-Total_Carbon_Intensity_PasteVal!D3)*IF(Imports!AL3&gt;0, 1,0)</f>
        <v>0</v>
      </c>
      <c r="AM3" s="6">
        <f>(Total_Carbon_Intensity_PasteVal!L3-Total_Carbon_Intensity_PasteVal!M3)*IF(Imports!AM3&gt;0, 1,0)</f>
        <v>580.16781893142058</v>
      </c>
      <c r="AN3" s="6">
        <f>(Total_Carbon_Intensity_PasteVal!M3-Total_Carbon_Intensity_PasteVal!D3)*IF(Imports!AN3&gt;0, 1,0)</f>
        <v>0</v>
      </c>
      <c r="AO3" s="6">
        <f>(Total_Carbon_Intensity_PasteVal!M3-Total_Carbon_Intensity_PasteVal!L3)*IF(Imports!AO3&gt;0, 1,0)</f>
        <v>0</v>
      </c>
      <c r="AP3" s="6">
        <f>(Total_Carbon_Intensity_PasteVal!M3-Total_Carbon_Intensity_PasteVal!N3)*IF(Imports!AP3&gt;0, 1,0)</f>
        <v>0</v>
      </c>
      <c r="AQ3" s="6">
        <f>(Total_Carbon_Intensity_PasteVal!N3-Total_Carbon_Intensity_PasteVal!D3)*IF(Imports!AQ3&gt;0, 1,0)</f>
        <v>-279.33471506327959</v>
      </c>
      <c r="AR3" s="6">
        <f>(Total_Carbon_Intensity_PasteVal!N3-Total_Carbon_Intensity_PasteVal!M3)*IF(Imports!AR3&gt;0, 1,0)</f>
        <v>37.468015156065547</v>
      </c>
      <c r="AS3" s="6">
        <f>(Total_Carbon_Intensity_PasteVal!N3-Total_Carbon_Intensity_PasteVal!F3)*IF(Imports!AS3&gt;0, 1,0)</f>
        <v>0</v>
      </c>
      <c r="AT3" s="6">
        <f>(Total_Carbon_Intensity_PasteVal!N3-Total_Carbon_Intensity_PasteVal!C3)*IF(Imports!AT3&gt;0, 1,0)</f>
        <v>0</v>
      </c>
    </row>
    <row r="4" spans="1:46" ht="15.75" customHeight="1">
      <c r="A4" s="2">
        <v>42430</v>
      </c>
      <c r="B4" s="6">
        <f>(Total_Carbon_Intensity_PasteVal!H4-Total_Carbon_Intensity_PasteVal!G4)*IF(Imports!B4&gt;0, 1,0)</f>
        <v>317.12407146972902</v>
      </c>
      <c r="C4" s="6">
        <f>(Total_Carbon_Intensity_PasteVal!H4-Total_Carbon_Intensity_PasteVal!L4)*IF(Imports!C4&gt;0, 1,0)</f>
        <v>-234.8775660672157</v>
      </c>
      <c r="D4" s="6">
        <f>(Total_Carbon_Intensity_PasteVal!H4-Total_Carbon_Intensity_PasteVal!O4)*IF(Imports!D4&gt;0, 1,0)</f>
        <v>0</v>
      </c>
      <c r="E4" s="6">
        <f>(Total_Carbon_Intensity_PasteVal!H4-Total_Carbon_Intensity_PasteVal!I4)*IF(Imports!E4&gt;0, 1,0)</f>
        <v>-137.35867807078102</v>
      </c>
      <c r="F4" s="6">
        <f>(Total_Carbon_Intensity_PasteVal!H4-Total_Carbon_Intensity_PasteVal!K4)*IF(Imports!F4&gt;0, 1,0)</f>
        <v>0</v>
      </c>
      <c r="G4" s="6">
        <f>(Total_Carbon_Intensity_PasteVal!B4-Total_Carbon_Intensity_PasteVal!J4)*IF(Imports!G4&gt;0, 1,0)</f>
        <v>0</v>
      </c>
      <c r="H4" s="6">
        <f>(Total_Carbon_Intensity_PasteVal!B4-Total_Carbon_Intensity_PasteVal!C4)*IF(Imports!H4&gt;0, 1,0)</f>
        <v>-293.93777731083037</v>
      </c>
      <c r="I4" s="6">
        <f>(Total_Carbon_Intensity_PasteVal!O4-Total_Carbon_Intensity_PasteVal!G4)*IF(Imports!I4&gt;0, 1,0)</f>
        <v>0</v>
      </c>
      <c r="J4" s="6">
        <f>(Total_Carbon_Intensity_PasteVal!O4-Total_Carbon_Intensity_PasteVal!G4)*IF(Imports!J4&gt;0, 1,0)</f>
        <v>0</v>
      </c>
      <c r="K4" s="6">
        <f>(Total_Carbon_Intensity_PasteVal!O4-Total_Carbon_Intensity_PasteVal!L4)*IF(Imports!K4&gt;0, 1,0)</f>
        <v>-394.61763674977379</v>
      </c>
      <c r="L4" s="6">
        <f>(Total_Carbon_Intensity_PasteVal!O4-Total_Carbon_Intensity_PasteVal!C4)*IF(Imports!L4&gt;0, 1,0)</f>
        <v>0</v>
      </c>
      <c r="M4" s="6">
        <f>(Total_Carbon_Intensity_PasteVal!C4-Total_Carbon_Intensity_PasteVal!B4)*IF(Imports!M4&gt;0, 1,0)</f>
        <v>0</v>
      </c>
      <c r="N4" s="6">
        <f>(Total_Carbon_Intensity_PasteVal!C4-Total_Carbon_Intensity_PasteVal!D4)*IF(Imports!N4&gt;0, 1,0)</f>
        <v>140.27222550105017</v>
      </c>
      <c r="O4" s="6">
        <f>(Total_Carbon_Intensity_PasteVal!C4-Total_Carbon_Intensity_PasteVal!G4)*IF(Imports!O4&gt;0, 1,0)</f>
        <v>422.56274826242941</v>
      </c>
      <c r="P4" s="6">
        <f>(Total_Carbon_Intensity_PasteVal!C4-Total_Carbon_Intensity_PasteVal!L4)*IF(Imports!P4&gt;0, 1,0)</f>
        <v>0</v>
      </c>
      <c r="Q4" s="6">
        <f>(Total_Carbon_Intensity_PasteVal!C4-Total_Carbon_Intensity_PasteVal!N4)*IF(Imports!Q4&gt;0, 1,0)</f>
        <v>437.08596227697274</v>
      </c>
      <c r="R4" s="6">
        <f>(Total_Carbon_Intensity_PasteVal!D4-Total_Carbon_Intensity_PasteVal!N4)*IF(Imports!R4&gt;0, 1,0)</f>
        <v>296.81373677592256</v>
      </c>
      <c r="S4" s="6">
        <f>(Total_Carbon_Intensity_PasteVal!D4-Total_Carbon_Intensity_PasteVal!M4)*IF(Imports!S4&gt;0, 1,0)</f>
        <v>320.87465930860805</v>
      </c>
      <c r="T4" s="6">
        <f>(Total_Carbon_Intensity_PasteVal!D4-Total_Carbon_Intensity_PasteVal!C4)*IF(Imports!T4&gt;0, 1,0)</f>
        <v>0</v>
      </c>
      <c r="U4" s="6">
        <f>(Total_Carbon_Intensity_PasteVal!E4-Total_Carbon_Intensity_PasteVal!G4)*IF(Imports!U4&gt;0, 1,0)</f>
        <v>89.767321042933133</v>
      </c>
      <c r="V4" s="6">
        <f>(Total_Carbon_Intensity_PasteVal!F4-Total_Carbon_Intensity_PasteVal!M4)*IF(Imports!V4&gt;0, 1,0)</f>
        <v>145.96947487871611</v>
      </c>
      <c r="W4" s="6">
        <f>(Total_Carbon_Intensity_PasteVal!F4-Total_Carbon_Intensity_PasteVal!N4)*IF(Imports!W4&gt;0, 1,0)</f>
        <v>121.90855234603063</v>
      </c>
      <c r="X4" s="6">
        <f>(Total_Carbon_Intensity_PasteVal!G4-Total_Carbon_Intensity_PasteVal!H4)*IF(Imports!X4&gt;0, 1,0)</f>
        <v>0</v>
      </c>
      <c r="Y4" s="6">
        <f>(Total_Carbon_Intensity_PasteVal!G4-Total_Carbon_Intensity_PasteVal!J4)*IF(Imports!Y4&gt;0, 1,0)</f>
        <v>0</v>
      </c>
      <c r="Z4" s="6">
        <f>(Total_Carbon_Intensity_PasteVal!G4-Total_Carbon_Intensity_PasteVal!E4)*IF(Imports!Z4&gt;0, 1,0)</f>
        <v>0</v>
      </c>
      <c r="AA4" s="6">
        <f>(Total_Carbon_Intensity_PasteVal!G4-Total_Carbon_Intensity_PasteVal!O4)*IF(Imports!AA4&gt;0, 1,0)</f>
        <v>-157.38400078717092</v>
      </c>
      <c r="AB4" s="6">
        <f>(Total_Carbon_Intensity_PasteVal!G4-Total_Carbon_Intensity_PasteVal!C4)*IF(Imports!AB4&gt;0, 1,0)</f>
        <v>0</v>
      </c>
      <c r="AC4" s="6">
        <f>(Total_Carbon_Intensity_PasteVal!I4-Total_Carbon_Intensity_PasteVal!H4)*IF(Imports!AC4&gt;0, 1,0)</f>
        <v>0</v>
      </c>
      <c r="AD4" s="6">
        <f>(Total_Carbon_Intensity_PasteVal!I4-Total_Carbon_Intensity_PasteVal!K4)*IF(Imports!AD4&gt;0, 1,0)</f>
        <v>0</v>
      </c>
      <c r="AE4" s="6">
        <f>(Total_Carbon_Intensity_PasteVal!J4-Total_Carbon_Intensity_PasteVal!B4)*IF(Imports!AE4&gt;0, 1,0)</f>
        <v>161.98138950806737</v>
      </c>
      <c r="AF4" s="6">
        <f>(Total_Carbon_Intensity_PasteVal!J4-Total_Carbon_Intensity_PasteVal!G4)*IF(Imports!AF4&gt;0, 1,0)</f>
        <v>290.6063604596664</v>
      </c>
      <c r="AG4" s="6">
        <f>(Total_Carbon_Intensity_PasteVal!K4-Total_Carbon_Intensity_PasteVal!H4)*IF(Imports!AG4&gt;0, 1,0)</f>
        <v>66.978317783292539</v>
      </c>
      <c r="AH4" s="6">
        <f>(Total_Carbon_Intensity_PasteVal!K4-Total_Carbon_Intensity_PasteVal!I4)*IF(Imports!AH4&gt;0, 1,0)</f>
        <v>0</v>
      </c>
      <c r="AI4" s="6">
        <f>(Total_Carbon_Intensity_PasteVal!L4-Total_Carbon_Intensity_PasteVal!H4)*IF(Imports!AI4&gt;0, 1,0)</f>
        <v>0</v>
      </c>
      <c r="AJ4" s="6">
        <f>(Total_Carbon_Intensity_PasteVal!L4-Total_Carbon_Intensity_PasteVal!O4)*IF(Imports!AJ4&gt;0, 1,0)</f>
        <v>0</v>
      </c>
      <c r="AK4" s="6">
        <f>(Total_Carbon_Intensity_PasteVal!L4-Total_Carbon_Intensity_PasteVal!C4)*IF(Imports!AK4&gt;0, 1,0)</f>
        <v>129.4388892745153</v>
      </c>
      <c r="AL4" s="6">
        <f>(Total_Carbon_Intensity_PasteVal!L4-Total_Carbon_Intensity_PasteVal!D4)*IF(Imports!AL4&gt;0, 1,0)</f>
        <v>0</v>
      </c>
      <c r="AM4" s="6">
        <f>(Total_Carbon_Intensity_PasteVal!L4-Total_Carbon_Intensity_PasteVal!M4)*IF(Imports!AM4&gt;0, 1,0)</f>
        <v>590.58577408417352</v>
      </c>
      <c r="AN4" s="6">
        <f>(Total_Carbon_Intensity_PasteVal!M4-Total_Carbon_Intensity_PasteVal!D4)*IF(Imports!AN4&gt;0, 1,0)</f>
        <v>0</v>
      </c>
      <c r="AO4" s="6">
        <f>(Total_Carbon_Intensity_PasteVal!M4-Total_Carbon_Intensity_PasteVal!L4)*IF(Imports!AO4&gt;0, 1,0)</f>
        <v>0</v>
      </c>
      <c r="AP4" s="6">
        <f>(Total_Carbon_Intensity_PasteVal!M4-Total_Carbon_Intensity_PasteVal!N4)*IF(Imports!AP4&gt;0, 1,0)</f>
        <v>0</v>
      </c>
      <c r="AQ4" s="6">
        <f>(Total_Carbon_Intensity_PasteVal!N4-Total_Carbon_Intensity_PasteVal!D4)*IF(Imports!AQ4&gt;0, 1,0)</f>
        <v>0</v>
      </c>
      <c r="AR4" s="6">
        <f>(Total_Carbon_Intensity_PasteVal!N4-Total_Carbon_Intensity_PasteVal!M4)*IF(Imports!AR4&gt;0, 1,0)</f>
        <v>24.060922532685495</v>
      </c>
      <c r="AS4" s="6">
        <f>(Total_Carbon_Intensity_PasteVal!N4-Total_Carbon_Intensity_PasteVal!F4)*IF(Imports!AS4&gt;0, 1,0)</f>
        <v>0</v>
      </c>
      <c r="AT4" s="6">
        <f>(Total_Carbon_Intensity_PasteVal!N4-Total_Carbon_Intensity_PasteVal!C4)*IF(Imports!AT4&gt;0, 1,0)</f>
        <v>0</v>
      </c>
    </row>
    <row r="5" spans="1:46" ht="15.75" customHeight="1">
      <c r="A5" s="2">
        <v>42461</v>
      </c>
      <c r="B5" s="6">
        <f>(Total_Carbon_Intensity_PasteVal!H5-Total_Carbon_Intensity_PasteVal!G5)*IF(Imports!B5&gt;0, 1,0)</f>
        <v>284.32873475214046</v>
      </c>
      <c r="C5" s="6">
        <f>(Total_Carbon_Intensity_PasteVal!H5-Total_Carbon_Intensity_PasteVal!L5)*IF(Imports!C5&gt;0, 1,0)</f>
        <v>-286.65132989175277</v>
      </c>
      <c r="D5" s="6">
        <f>(Total_Carbon_Intensity_PasteVal!H5-Total_Carbon_Intensity_PasteVal!O5)*IF(Imports!D5&gt;0, 1,0)</f>
        <v>0</v>
      </c>
      <c r="E5" s="6">
        <f>(Total_Carbon_Intensity_PasteVal!H5-Total_Carbon_Intensity_PasteVal!I5)*IF(Imports!E5&gt;0, 1,0)</f>
        <v>-181.15188053270782</v>
      </c>
      <c r="F5" s="6">
        <f>(Total_Carbon_Intensity_PasteVal!H5-Total_Carbon_Intensity_PasteVal!K5)*IF(Imports!F5&gt;0, 1,0)</f>
        <v>-125.1634893402948</v>
      </c>
      <c r="G5" s="6">
        <f>(Total_Carbon_Intensity_PasteVal!B5-Total_Carbon_Intensity_PasteVal!J5)*IF(Imports!G5&gt;0, 1,0)</f>
        <v>0</v>
      </c>
      <c r="H5" s="6">
        <f>(Total_Carbon_Intensity_PasteVal!B5-Total_Carbon_Intensity_PasteVal!C5)*IF(Imports!H5&gt;0, 1,0)</f>
        <v>-348.03014900408897</v>
      </c>
      <c r="I5" s="6">
        <f>(Total_Carbon_Intensity_PasteVal!O5-Total_Carbon_Intensity_PasteVal!G5)*IF(Imports!I5&gt;0, 1,0)</f>
        <v>137.23854881146747</v>
      </c>
      <c r="J5" s="6">
        <f>(Total_Carbon_Intensity_PasteVal!O5-Total_Carbon_Intensity_PasteVal!G5)*IF(Imports!J5&gt;0, 1,0)</f>
        <v>0</v>
      </c>
      <c r="K5" s="6">
        <f>(Total_Carbon_Intensity_PasteVal!O5-Total_Carbon_Intensity_PasteVal!L5)*IF(Imports!K5&gt;0, 1,0)</f>
        <v>-433.74151583242576</v>
      </c>
      <c r="L5" s="6">
        <f>(Total_Carbon_Intensity_PasteVal!O5-Total_Carbon_Intensity_PasteVal!C5)*IF(Imports!L5&gt;0, 1,0)</f>
        <v>0</v>
      </c>
      <c r="M5" s="6">
        <f>(Total_Carbon_Intensity_PasteVal!C5-Total_Carbon_Intensity_PasteVal!B5)*IF(Imports!M5&gt;0, 1,0)</f>
        <v>0</v>
      </c>
      <c r="N5" s="6">
        <f>(Total_Carbon_Intensity_PasteVal!C5-Total_Carbon_Intensity_PasteVal!D5)*IF(Imports!N5&gt;0, 1,0)</f>
        <v>0</v>
      </c>
      <c r="O5" s="6">
        <f>(Total_Carbon_Intensity_PasteVal!C5-Total_Carbon_Intensity_PasteVal!G5)*IF(Imports!O5&gt;0, 1,0)</f>
        <v>428.82256837085578</v>
      </c>
      <c r="P5" s="6">
        <f>(Total_Carbon_Intensity_PasteVal!C5-Total_Carbon_Intensity_PasteVal!L5)*IF(Imports!P5&gt;0, 1,0)</f>
        <v>0</v>
      </c>
      <c r="Q5" s="6">
        <f>(Total_Carbon_Intensity_PasteVal!C5-Total_Carbon_Intensity_PasteVal!N5)*IF(Imports!Q5&gt;0, 1,0)</f>
        <v>435.97053911076353</v>
      </c>
      <c r="R5" s="6">
        <f>(Total_Carbon_Intensity_PasteVal!D5-Total_Carbon_Intensity_PasteVal!N5)*IF(Imports!R5&gt;0, 1,0)</f>
        <v>299.63552007600538</v>
      </c>
      <c r="S5" s="6">
        <f>(Total_Carbon_Intensity_PasteVal!D5-Total_Carbon_Intensity_PasteVal!M5)*IF(Imports!S5&gt;0, 1,0)</f>
        <v>316.11611066174771</v>
      </c>
      <c r="T5" s="6">
        <f>(Total_Carbon_Intensity_PasteVal!D5-Total_Carbon_Intensity_PasteVal!C5)*IF(Imports!T5&gt;0, 1,0)</f>
        <v>-136.33501903475815</v>
      </c>
      <c r="U5" s="6">
        <f>(Total_Carbon_Intensity_PasteVal!E5-Total_Carbon_Intensity_PasteVal!G5)*IF(Imports!U5&gt;0, 1,0)</f>
        <v>0</v>
      </c>
      <c r="V5" s="6">
        <f>(Total_Carbon_Intensity_PasteVal!F5-Total_Carbon_Intensity_PasteVal!M5)*IF(Imports!V5&gt;0, 1,0)</f>
        <v>0</v>
      </c>
      <c r="W5" s="6">
        <f>(Total_Carbon_Intensity_PasteVal!F5-Total_Carbon_Intensity_PasteVal!N5)*IF(Imports!W5&gt;0, 1,0)</f>
        <v>130.86475297868503</v>
      </c>
      <c r="X5" s="6">
        <f>(Total_Carbon_Intensity_PasteVal!G5-Total_Carbon_Intensity_PasteVal!H5)*IF(Imports!X5&gt;0, 1,0)</f>
        <v>0</v>
      </c>
      <c r="Y5" s="6">
        <f>(Total_Carbon_Intensity_PasteVal!G5-Total_Carbon_Intensity_PasteVal!J5)*IF(Imports!Y5&gt;0, 1,0)</f>
        <v>0</v>
      </c>
      <c r="Z5" s="6">
        <f>(Total_Carbon_Intensity_PasteVal!G5-Total_Carbon_Intensity_PasteVal!E5)*IF(Imports!Z5&gt;0, 1,0)</f>
        <v>-74.825761449090237</v>
      </c>
      <c r="AA5" s="6">
        <f>(Total_Carbon_Intensity_PasteVal!G5-Total_Carbon_Intensity_PasteVal!O5)*IF(Imports!AA5&gt;0, 1,0)</f>
        <v>0</v>
      </c>
      <c r="AB5" s="6">
        <f>(Total_Carbon_Intensity_PasteVal!G5-Total_Carbon_Intensity_PasteVal!C5)*IF(Imports!AB5&gt;0, 1,0)</f>
        <v>0</v>
      </c>
      <c r="AC5" s="6">
        <f>(Total_Carbon_Intensity_PasteVal!I5-Total_Carbon_Intensity_PasteVal!H5)*IF(Imports!AC5&gt;0, 1,0)</f>
        <v>0</v>
      </c>
      <c r="AD5" s="6">
        <f>(Total_Carbon_Intensity_PasteVal!I5-Total_Carbon_Intensity_PasteVal!K5)*IF(Imports!AD5&gt;0, 1,0)</f>
        <v>0</v>
      </c>
      <c r="AE5" s="6">
        <f>(Total_Carbon_Intensity_PasteVal!J5-Total_Carbon_Intensity_PasteVal!B5)*IF(Imports!AE5&gt;0, 1,0)</f>
        <v>193.85312270857725</v>
      </c>
      <c r="AF5" s="6">
        <f>(Total_Carbon_Intensity_PasteVal!J5-Total_Carbon_Intensity_PasteVal!G5)*IF(Imports!AF5&gt;0, 1,0)</f>
        <v>274.64554207534405</v>
      </c>
      <c r="AG5" s="6">
        <f>(Total_Carbon_Intensity_PasteVal!K5-Total_Carbon_Intensity_PasteVal!H5)*IF(Imports!AG5&gt;0, 1,0)</f>
        <v>0</v>
      </c>
      <c r="AH5" s="6">
        <f>(Total_Carbon_Intensity_PasteVal!K5-Total_Carbon_Intensity_PasteVal!I5)*IF(Imports!AH5&gt;0, 1,0)</f>
        <v>0</v>
      </c>
      <c r="AI5" s="6">
        <f>(Total_Carbon_Intensity_PasteVal!L5-Total_Carbon_Intensity_PasteVal!H5)*IF(Imports!AI5&gt;0, 1,0)</f>
        <v>0</v>
      </c>
      <c r="AJ5" s="6">
        <f>(Total_Carbon_Intensity_PasteVal!L5-Total_Carbon_Intensity_PasteVal!O5)*IF(Imports!AJ5&gt;0, 1,0)</f>
        <v>0</v>
      </c>
      <c r="AK5" s="6">
        <f>(Total_Carbon_Intensity_PasteVal!L5-Total_Carbon_Intensity_PasteVal!C5)*IF(Imports!AK5&gt;0, 1,0)</f>
        <v>142.15749627303745</v>
      </c>
      <c r="AL5" s="6">
        <f>(Total_Carbon_Intensity_PasteVal!L5-Total_Carbon_Intensity_PasteVal!D5)*IF(Imports!AL5&gt;0, 1,0)</f>
        <v>0</v>
      </c>
      <c r="AM5" s="6">
        <f>(Total_Carbon_Intensity_PasteVal!L5-Total_Carbon_Intensity_PasteVal!M5)*IF(Imports!AM5&gt;0, 1,0)</f>
        <v>594.60862596954325</v>
      </c>
      <c r="AN5" s="6">
        <f>(Total_Carbon_Intensity_PasteVal!M5-Total_Carbon_Intensity_PasteVal!D5)*IF(Imports!AN5&gt;0, 1,0)</f>
        <v>0</v>
      </c>
      <c r="AO5" s="6">
        <f>(Total_Carbon_Intensity_PasteVal!M5-Total_Carbon_Intensity_PasteVal!L5)*IF(Imports!AO5&gt;0, 1,0)</f>
        <v>0</v>
      </c>
      <c r="AP5" s="6">
        <f>(Total_Carbon_Intensity_PasteVal!M5-Total_Carbon_Intensity_PasteVal!N5)*IF(Imports!AP5&gt;0, 1,0)</f>
        <v>0</v>
      </c>
      <c r="AQ5" s="6">
        <f>(Total_Carbon_Intensity_PasteVal!N5-Total_Carbon_Intensity_PasteVal!D5)*IF(Imports!AQ5&gt;0, 1,0)</f>
        <v>0</v>
      </c>
      <c r="AR5" s="6">
        <f>(Total_Carbon_Intensity_PasteVal!N5-Total_Carbon_Intensity_PasteVal!M5)*IF(Imports!AR5&gt;0, 1,0)</f>
        <v>16.480590585742313</v>
      </c>
      <c r="AS5" s="6">
        <f>(Total_Carbon_Intensity_PasteVal!N5-Total_Carbon_Intensity_PasteVal!F5)*IF(Imports!AS5&gt;0, 1,0)</f>
        <v>0</v>
      </c>
      <c r="AT5" s="6">
        <f>(Total_Carbon_Intensity_PasteVal!N5-Total_Carbon_Intensity_PasteVal!C5)*IF(Imports!AT5&gt;0, 1,0)</f>
        <v>0</v>
      </c>
    </row>
    <row r="6" spans="1:46" ht="15.75" customHeight="1">
      <c r="A6" s="2">
        <v>42491</v>
      </c>
      <c r="B6" s="6">
        <f>(Total_Carbon_Intensity_PasteVal!H6-Total_Carbon_Intensity_PasteVal!G6)*IF(Imports!B6&gt;0, 1,0)</f>
        <v>260.68746804011835</v>
      </c>
      <c r="C6" s="6">
        <f>(Total_Carbon_Intensity_PasteVal!H6-Total_Carbon_Intensity_PasteVal!L6)*IF(Imports!C6&gt;0, 1,0)</f>
        <v>-341.56833477013777</v>
      </c>
      <c r="D6" s="6">
        <f>(Total_Carbon_Intensity_PasteVal!H6-Total_Carbon_Intensity_PasteVal!O6)*IF(Imports!D6&gt;0, 1,0)</f>
        <v>0</v>
      </c>
      <c r="E6" s="6">
        <f>(Total_Carbon_Intensity_PasteVal!H6-Total_Carbon_Intensity_PasteVal!I6)*IF(Imports!E6&gt;0, 1,0)</f>
        <v>0</v>
      </c>
      <c r="F6" s="6">
        <f>(Total_Carbon_Intensity_PasteVal!H6-Total_Carbon_Intensity_PasteVal!K6)*IF(Imports!F6&gt;0, 1,0)</f>
        <v>-172.33499826999616</v>
      </c>
      <c r="G6" s="6">
        <f>(Total_Carbon_Intensity_PasteVal!B6-Total_Carbon_Intensity_PasteVal!J6)*IF(Imports!G6&gt;0, 1,0)</f>
        <v>0</v>
      </c>
      <c r="H6" s="6">
        <f>(Total_Carbon_Intensity_PasteVal!B6-Total_Carbon_Intensity_PasteVal!C6)*IF(Imports!H6&gt;0, 1,0)</f>
        <v>-378.93439393825548</v>
      </c>
      <c r="I6" s="6">
        <f>(Total_Carbon_Intensity_PasteVal!O6-Total_Carbon_Intensity_PasteVal!G6)*IF(Imports!I6&gt;0, 1,0)</f>
        <v>124.33385355154284</v>
      </c>
      <c r="J6" s="6">
        <f>(Total_Carbon_Intensity_PasteVal!O6-Total_Carbon_Intensity_PasteVal!G6)*IF(Imports!J6&gt;0, 1,0)</f>
        <v>0</v>
      </c>
      <c r="K6" s="6">
        <f>(Total_Carbon_Intensity_PasteVal!O6-Total_Carbon_Intensity_PasteVal!L6)*IF(Imports!K6&gt;0, 1,0)</f>
        <v>-477.92194925871331</v>
      </c>
      <c r="L6" s="6">
        <f>(Total_Carbon_Intensity_PasteVal!O6-Total_Carbon_Intensity_PasteVal!C6)*IF(Imports!L6&gt;0, 1,0)</f>
        <v>0</v>
      </c>
      <c r="M6" s="6">
        <f>(Total_Carbon_Intensity_PasteVal!C6-Total_Carbon_Intensity_PasteVal!B6)*IF(Imports!M6&gt;0, 1,0)</f>
        <v>0</v>
      </c>
      <c r="N6" s="6">
        <f>(Total_Carbon_Intensity_PasteVal!C6-Total_Carbon_Intensity_PasteVal!D6)*IF(Imports!N6&gt;0, 1,0)</f>
        <v>0</v>
      </c>
      <c r="O6" s="6">
        <f>(Total_Carbon_Intensity_PasteVal!C6-Total_Carbon_Intensity_PasteVal!G6)*IF(Imports!O6&gt;0, 1,0)</f>
        <v>405.30365375196897</v>
      </c>
      <c r="P6" s="6">
        <f>(Total_Carbon_Intensity_PasteVal!C6-Total_Carbon_Intensity_PasteVal!L6)*IF(Imports!P6&gt;0, 1,0)</f>
        <v>0</v>
      </c>
      <c r="Q6" s="6">
        <f>(Total_Carbon_Intensity_PasteVal!C6-Total_Carbon_Intensity_PasteVal!N6)*IF(Imports!Q6&gt;0, 1,0)</f>
        <v>405.38096428707098</v>
      </c>
      <c r="R6" s="6">
        <f>(Total_Carbon_Intensity_PasteVal!D6-Total_Carbon_Intensity_PasteVal!N6)*IF(Imports!R6&gt;0, 1,0)</f>
        <v>222.17617672429094</v>
      </c>
      <c r="S6" s="6">
        <f>(Total_Carbon_Intensity_PasteVal!D6-Total_Carbon_Intensity_PasteVal!M6)*IF(Imports!S6&gt;0, 1,0)</f>
        <v>230.259675953081</v>
      </c>
      <c r="T6" s="6">
        <f>(Total_Carbon_Intensity_PasteVal!D6-Total_Carbon_Intensity_PasteVal!C6)*IF(Imports!T6&gt;0, 1,0)</f>
        <v>-183.20478756278007</v>
      </c>
      <c r="U6" s="6">
        <f>(Total_Carbon_Intensity_PasteVal!E6-Total_Carbon_Intensity_PasteVal!G6)*IF(Imports!U6&gt;0, 1,0)</f>
        <v>104.66473341168377</v>
      </c>
      <c r="V6" s="6">
        <f>(Total_Carbon_Intensity_PasteVal!F6-Total_Carbon_Intensity_PasteVal!M6)*IF(Imports!V6&gt;0, 1,0)</f>
        <v>99.580156937576234</v>
      </c>
      <c r="W6" s="6">
        <f>(Total_Carbon_Intensity_PasteVal!F6-Total_Carbon_Intensity_PasteVal!N6)*IF(Imports!W6&gt;0, 1,0)</f>
        <v>91.496657708786145</v>
      </c>
      <c r="X6" s="6">
        <f>(Total_Carbon_Intensity_PasteVal!G6-Total_Carbon_Intensity_PasteVal!H6)*IF(Imports!X6&gt;0, 1,0)</f>
        <v>0</v>
      </c>
      <c r="Y6" s="6">
        <f>(Total_Carbon_Intensity_PasteVal!G6-Total_Carbon_Intensity_PasteVal!J6)*IF(Imports!Y6&gt;0, 1,0)</f>
        <v>0</v>
      </c>
      <c r="Z6" s="6">
        <f>(Total_Carbon_Intensity_PasteVal!G6-Total_Carbon_Intensity_PasteVal!E6)*IF(Imports!Z6&gt;0, 1,0)</f>
        <v>0</v>
      </c>
      <c r="AA6" s="6">
        <f>(Total_Carbon_Intensity_PasteVal!G6-Total_Carbon_Intensity_PasteVal!O6)*IF(Imports!AA6&gt;0, 1,0)</f>
        <v>0</v>
      </c>
      <c r="AB6" s="6">
        <f>(Total_Carbon_Intensity_PasteVal!G6-Total_Carbon_Intensity_PasteVal!C6)*IF(Imports!AB6&gt;0, 1,0)</f>
        <v>0</v>
      </c>
      <c r="AC6" s="6">
        <f>(Total_Carbon_Intensity_PasteVal!I6-Total_Carbon_Intensity_PasteVal!H6)*IF(Imports!AC6&gt;0, 1,0)</f>
        <v>228.52136401796622</v>
      </c>
      <c r="AD6" s="6">
        <f>(Total_Carbon_Intensity_PasteVal!I6-Total_Carbon_Intensity_PasteVal!K6)*IF(Imports!AD6&gt;0, 1,0)</f>
        <v>0</v>
      </c>
      <c r="AE6" s="6">
        <f>(Total_Carbon_Intensity_PasteVal!J6-Total_Carbon_Intensity_PasteVal!B6)*IF(Imports!AE6&gt;0, 1,0)</f>
        <v>258.00025866092079</v>
      </c>
      <c r="AF6" s="6">
        <f>(Total_Carbon_Intensity_PasteVal!J6-Total_Carbon_Intensity_PasteVal!G6)*IF(Imports!AF6&gt;0, 1,0)</f>
        <v>284.36951847463428</v>
      </c>
      <c r="AG6" s="6">
        <f>(Total_Carbon_Intensity_PasteVal!K6-Total_Carbon_Intensity_PasteVal!H6)*IF(Imports!AG6&gt;0, 1,0)</f>
        <v>0</v>
      </c>
      <c r="AH6" s="6">
        <f>(Total_Carbon_Intensity_PasteVal!K6-Total_Carbon_Intensity_PasteVal!I6)*IF(Imports!AH6&gt;0, 1,0)</f>
        <v>0</v>
      </c>
      <c r="AI6" s="6">
        <f>(Total_Carbon_Intensity_PasteVal!L6-Total_Carbon_Intensity_PasteVal!H6)*IF(Imports!AI6&gt;0, 1,0)</f>
        <v>0</v>
      </c>
      <c r="AJ6" s="6">
        <f>(Total_Carbon_Intensity_PasteVal!L6-Total_Carbon_Intensity_PasteVal!O6)*IF(Imports!AJ6&gt;0, 1,0)</f>
        <v>0</v>
      </c>
      <c r="AK6" s="6">
        <f>(Total_Carbon_Intensity_PasteVal!L6-Total_Carbon_Intensity_PasteVal!C6)*IF(Imports!AK6&gt;0, 1,0)</f>
        <v>196.95214905828715</v>
      </c>
      <c r="AL6" s="6">
        <f>(Total_Carbon_Intensity_PasteVal!L6-Total_Carbon_Intensity_PasteVal!D6)*IF(Imports!AL6&gt;0, 1,0)</f>
        <v>0</v>
      </c>
      <c r="AM6" s="6">
        <f>(Total_Carbon_Intensity_PasteVal!L6-Total_Carbon_Intensity_PasteVal!M6)*IF(Imports!AM6&gt;0, 1,0)</f>
        <v>610.41661257414819</v>
      </c>
      <c r="AN6" s="6">
        <f>(Total_Carbon_Intensity_PasteVal!M6-Total_Carbon_Intensity_PasteVal!D6)*IF(Imports!AN6&gt;0, 1,0)</f>
        <v>0</v>
      </c>
      <c r="AO6" s="6">
        <f>(Total_Carbon_Intensity_PasteVal!M6-Total_Carbon_Intensity_PasteVal!L6)*IF(Imports!AO6&gt;0, 1,0)</f>
        <v>0</v>
      </c>
      <c r="AP6" s="6">
        <f>(Total_Carbon_Intensity_PasteVal!M6-Total_Carbon_Intensity_PasteVal!N6)*IF(Imports!AP6&gt;0, 1,0)</f>
        <v>0</v>
      </c>
      <c r="AQ6" s="6">
        <f>(Total_Carbon_Intensity_PasteVal!N6-Total_Carbon_Intensity_PasteVal!D6)*IF(Imports!AQ6&gt;0, 1,0)</f>
        <v>0</v>
      </c>
      <c r="AR6" s="6">
        <f>(Total_Carbon_Intensity_PasteVal!N6-Total_Carbon_Intensity_PasteVal!M6)*IF(Imports!AR6&gt;0, 1,0)</f>
        <v>8.0834992287900853</v>
      </c>
      <c r="AS6" s="6">
        <f>(Total_Carbon_Intensity_PasteVal!N6-Total_Carbon_Intensity_PasteVal!F6)*IF(Imports!AS6&gt;0, 1,0)</f>
        <v>0</v>
      </c>
      <c r="AT6" s="6">
        <f>(Total_Carbon_Intensity_PasteVal!N6-Total_Carbon_Intensity_PasteVal!C6)*IF(Imports!AT6&gt;0, 1,0)</f>
        <v>0</v>
      </c>
    </row>
    <row r="7" spans="1:46" ht="15.75" customHeight="1">
      <c r="A7" s="2">
        <v>42522</v>
      </c>
      <c r="B7" s="6">
        <f>(Total_Carbon_Intensity_PasteVal!H7-Total_Carbon_Intensity_PasteVal!G7)*IF(Imports!B7&gt;0, 1,0)</f>
        <v>284.94892320354148</v>
      </c>
      <c r="C7" s="6">
        <f>(Total_Carbon_Intensity_PasteVal!H7-Total_Carbon_Intensity_PasteVal!L7)*IF(Imports!C7&gt;0, 1,0)</f>
        <v>-299.65526160803938</v>
      </c>
      <c r="D7" s="6">
        <f>(Total_Carbon_Intensity_PasteVal!H7-Total_Carbon_Intensity_PasteVal!O7)*IF(Imports!D7&gt;0, 1,0)</f>
        <v>0</v>
      </c>
      <c r="E7" s="6">
        <f>(Total_Carbon_Intensity_PasteVal!H7-Total_Carbon_Intensity_PasteVal!I7)*IF(Imports!E7&gt;0, 1,0)</f>
        <v>-245.52639315252372</v>
      </c>
      <c r="F7" s="6">
        <f>(Total_Carbon_Intensity_PasteVal!H7-Total_Carbon_Intensity_PasteVal!K7)*IF(Imports!F7&gt;0, 1,0)</f>
        <v>-159.02691334828575</v>
      </c>
      <c r="G7" s="6">
        <f>(Total_Carbon_Intensity_PasteVal!B7-Total_Carbon_Intensity_PasteVal!J7)*IF(Imports!G7&gt;0, 1,0)</f>
        <v>0</v>
      </c>
      <c r="H7" s="6">
        <f>(Total_Carbon_Intensity_PasteVal!B7-Total_Carbon_Intensity_PasteVal!C7)*IF(Imports!H7&gt;0, 1,0)</f>
        <v>-428.49321880840228</v>
      </c>
      <c r="I7" s="6">
        <f>(Total_Carbon_Intensity_PasteVal!O7-Total_Carbon_Intensity_PasteVal!G7)*IF(Imports!I7&gt;0, 1,0)</f>
        <v>78.717702312612062</v>
      </c>
      <c r="J7" s="6">
        <f>(Total_Carbon_Intensity_PasteVal!O7-Total_Carbon_Intensity_PasteVal!G7)*IF(Imports!J7&gt;0, 1,0)</f>
        <v>0</v>
      </c>
      <c r="K7" s="6">
        <f>(Total_Carbon_Intensity_PasteVal!O7-Total_Carbon_Intensity_PasteVal!L7)*IF(Imports!K7&gt;0, 1,0)</f>
        <v>0</v>
      </c>
      <c r="L7" s="6">
        <f>(Total_Carbon_Intensity_PasteVal!O7-Total_Carbon_Intensity_PasteVal!C7)*IF(Imports!L7&gt;0, 1,0)</f>
        <v>0</v>
      </c>
      <c r="M7" s="6">
        <f>(Total_Carbon_Intensity_PasteVal!C7-Total_Carbon_Intensity_PasteVal!B7)*IF(Imports!M7&gt;0, 1,0)</f>
        <v>0</v>
      </c>
      <c r="N7" s="6">
        <f>(Total_Carbon_Intensity_PasteVal!C7-Total_Carbon_Intensity_PasteVal!D7)*IF(Imports!N7&gt;0, 1,0)</f>
        <v>0</v>
      </c>
      <c r="O7" s="6">
        <f>(Total_Carbon_Intensity_PasteVal!C7-Total_Carbon_Intensity_PasteVal!G7)*IF(Imports!O7&gt;0, 1,0)</f>
        <v>429.7381652047427</v>
      </c>
      <c r="P7" s="6">
        <f>(Total_Carbon_Intensity_PasteVal!C7-Total_Carbon_Intensity_PasteVal!L7)*IF(Imports!P7&gt;0, 1,0)</f>
        <v>0</v>
      </c>
      <c r="Q7" s="6">
        <f>(Total_Carbon_Intensity_PasteVal!C7-Total_Carbon_Intensity_PasteVal!N7)*IF(Imports!Q7&gt;0, 1,0)</f>
        <v>0</v>
      </c>
      <c r="R7" s="6">
        <f>(Total_Carbon_Intensity_PasteVal!D7-Total_Carbon_Intensity_PasteVal!N7)*IF(Imports!R7&gt;0, 1,0)</f>
        <v>0</v>
      </c>
      <c r="S7" s="6">
        <f>(Total_Carbon_Intensity_PasteVal!D7-Total_Carbon_Intensity_PasteVal!M7)*IF(Imports!S7&gt;0, 1,0)</f>
        <v>258.04589770938117</v>
      </c>
      <c r="T7" s="6">
        <f>(Total_Carbon_Intensity_PasteVal!D7-Total_Carbon_Intensity_PasteVal!C7)*IF(Imports!T7&gt;0, 1,0)</f>
        <v>-180.5973735339881</v>
      </c>
      <c r="U7" s="6">
        <f>(Total_Carbon_Intensity_PasteVal!E7-Total_Carbon_Intensity_PasteVal!G7)*IF(Imports!U7&gt;0, 1,0)</f>
        <v>153.88787573803455</v>
      </c>
      <c r="V7" s="6">
        <f>(Total_Carbon_Intensity_PasteVal!F7-Total_Carbon_Intensity_PasteVal!M7)*IF(Imports!V7&gt;0, 1,0)</f>
        <v>87.208199664182104</v>
      </c>
      <c r="W7" s="6">
        <f>(Total_Carbon_Intensity_PasteVal!F7-Total_Carbon_Intensity_PasteVal!N7)*IF(Imports!W7&gt;0, 1,0)</f>
        <v>55.564781396251867</v>
      </c>
      <c r="X7" s="6">
        <f>(Total_Carbon_Intensity_PasteVal!G7-Total_Carbon_Intensity_PasteVal!H7)*IF(Imports!X7&gt;0, 1,0)</f>
        <v>0</v>
      </c>
      <c r="Y7" s="6">
        <f>(Total_Carbon_Intensity_PasteVal!G7-Total_Carbon_Intensity_PasteVal!J7)*IF(Imports!Y7&gt;0, 1,0)</f>
        <v>0</v>
      </c>
      <c r="Z7" s="6">
        <f>(Total_Carbon_Intensity_PasteVal!G7-Total_Carbon_Intensity_PasteVal!E7)*IF(Imports!Z7&gt;0, 1,0)</f>
        <v>0</v>
      </c>
      <c r="AA7" s="6">
        <f>(Total_Carbon_Intensity_PasteVal!G7-Total_Carbon_Intensity_PasteVal!O7)*IF(Imports!AA7&gt;0, 1,0)</f>
        <v>0</v>
      </c>
      <c r="AB7" s="6">
        <f>(Total_Carbon_Intensity_PasteVal!G7-Total_Carbon_Intensity_PasteVal!C7)*IF(Imports!AB7&gt;0, 1,0)</f>
        <v>0</v>
      </c>
      <c r="AC7" s="6">
        <f>(Total_Carbon_Intensity_PasteVal!I7-Total_Carbon_Intensity_PasteVal!H7)*IF(Imports!AC7&gt;0, 1,0)</f>
        <v>0</v>
      </c>
      <c r="AD7" s="6">
        <f>(Total_Carbon_Intensity_PasteVal!I7-Total_Carbon_Intensity_PasteVal!K7)*IF(Imports!AD7&gt;0, 1,0)</f>
        <v>0</v>
      </c>
      <c r="AE7" s="6">
        <f>(Total_Carbon_Intensity_PasteVal!J7-Total_Carbon_Intensity_PasteVal!B7)*IF(Imports!AE7&gt;0, 1,0)</f>
        <v>266.11701867779766</v>
      </c>
      <c r="AF7" s="6">
        <f>(Total_Carbon_Intensity_PasteVal!J7-Total_Carbon_Intensity_PasteVal!G7)*IF(Imports!AF7&gt;0, 1,0)</f>
        <v>267.36196507413808</v>
      </c>
      <c r="AG7" s="6">
        <f>(Total_Carbon_Intensity_PasteVal!K7-Total_Carbon_Intensity_PasteVal!H7)*IF(Imports!AG7&gt;0, 1,0)</f>
        <v>0</v>
      </c>
      <c r="AH7" s="6">
        <f>(Total_Carbon_Intensity_PasteVal!K7-Total_Carbon_Intensity_PasteVal!I7)*IF(Imports!AH7&gt;0, 1,0)</f>
        <v>0</v>
      </c>
      <c r="AI7" s="6">
        <f>(Total_Carbon_Intensity_PasteVal!L7-Total_Carbon_Intensity_PasteVal!H7)*IF(Imports!AI7&gt;0, 1,0)</f>
        <v>0</v>
      </c>
      <c r="AJ7" s="6">
        <f>(Total_Carbon_Intensity_PasteVal!L7-Total_Carbon_Intensity_PasteVal!O7)*IF(Imports!AJ7&gt;0, 1,0)</f>
        <v>505.8864824989688</v>
      </c>
      <c r="AK7" s="6">
        <f>(Total_Carbon_Intensity_PasteVal!L7-Total_Carbon_Intensity_PasteVal!C7)*IF(Imports!AK7&gt;0, 1,0)</f>
        <v>154.86601960683817</v>
      </c>
      <c r="AL7" s="6">
        <f>(Total_Carbon_Intensity_PasteVal!L7-Total_Carbon_Intensity_PasteVal!D7)*IF(Imports!AL7&gt;0, 1,0)</f>
        <v>0</v>
      </c>
      <c r="AM7" s="6">
        <f>(Total_Carbon_Intensity_PasteVal!L7-Total_Carbon_Intensity_PasteVal!M7)*IF(Imports!AM7&gt;0, 1,0)</f>
        <v>593.50929085020744</v>
      </c>
      <c r="AN7" s="6">
        <f>(Total_Carbon_Intensity_PasteVal!M7-Total_Carbon_Intensity_PasteVal!D7)*IF(Imports!AN7&gt;0, 1,0)</f>
        <v>0</v>
      </c>
      <c r="AO7" s="6">
        <f>(Total_Carbon_Intensity_PasteVal!M7-Total_Carbon_Intensity_PasteVal!L7)*IF(Imports!AO7&gt;0, 1,0)</f>
        <v>0</v>
      </c>
      <c r="AP7" s="6">
        <f>(Total_Carbon_Intensity_PasteVal!M7-Total_Carbon_Intensity_PasteVal!N7)*IF(Imports!AP7&gt;0, 1,0)</f>
        <v>0</v>
      </c>
      <c r="AQ7" s="6">
        <f>(Total_Carbon_Intensity_PasteVal!N7-Total_Carbon_Intensity_PasteVal!D7)*IF(Imports!AQ7&gt;0, 1,0)</f>
        <v>-226.40247944145094</v>
      </c>
      <c r="AR7" s="6">
        <f>(Total_Carbon_Intensity_PasteVal!N7-Total_Carbon_Intensity_PasteVal!M7)*IF(Imports!AR7&gt;0, 1,0)</f>
        <v>31.643418267930244</v>
      </c>
      <c r="AS7" s="6">
        <f>(Total_Carbon_Intensity_PasteVal!N7-Total_Carbon_Intensity_PasteVal!F7)*IF(Imports!AS7&gt;0, 1,0)</f>
        <v>0</v>
      </c>
      <c r="AT7" s="6">
        <f>(Total_Carbon_Intensity_PasteVal!N7-Total_Carbon_Intensity_PasteVal!C7)*IF(Imports!AT7&gt;0, 1,0)</f>
        <v>-406.99985297543907</v>
      </c>
    </row>
    <row r="8" spans="1:46" ht="15.75" customHeight="1">
      <c r="A8" s="2">
        <v>42552</v>
      </c>
      <c r="B8" s="6">
        <f>(Total_Carbon_Intensity_PasteVal!H8-Total_Carbon_Intensity_PasteVal!G8)*IF(Imports!B8&gt;0, 1,0)</f>
        <v>236.65734252689887</v>
      </c>
      <c r="C8" s="6">
        <f>(Total_Carbon_Intensity_PasteVal!H8-Total_Carbon_Intensity_PasteVal!L8)*IF(Imports!C8&gt;0, 1,0)</f>
        <v>-297.82220106715192</v>
      </c>
      <c r="D8" s="6">
        <f>(Total_Carbon_Intensity_PasteVal!H8-Total_Carbon_Intensity_PasteVal!O8)*IF(Imports!D8&gt;0, 1,0)</f>
        <v>0</v>
      </c>
      <c r="E8" s="6">
        <f>(Total_Carbon_Intensity_PasteVal!H8-Total_Carbon_Intensity_PasteVal!I8)*IF(Imports!E8&gt;0, 1,0)</f>
        <v>-270.45071401394387</v>
      </c>
      <c r="F8" s="6">
        <f>(Total_Carbon_Intensity_PasteVal!H8-Total_Carbon_Intensity_PasteVal!K8)*IF(Imports!F8&gt;0, 1,0)</f>
        <v>0</v>
      </c>
      <c r="G8" s="6">
        <f>(Total_Carbon_Intensity_PasteVal!B8-Total_Carbon_Intensity_PasteVal!J8)*IF(Imports!G8&gt;0, 1,0)</f>
        <v>0</v>
      </c>
      <c r="H8" s="6">
        <f>(Total_Carbon_Intensity_PasteVal!B8-Total_Carbon_Intensity_PasteVal!C8)*IF(Imports!H8&gt;0, 1,0)</f>
        <v>-418.15863318648377</v>
      </c>
      <c r="I8" s="6">
        <f>(Total_Carbon_Intensity_PasteVal!O8-Total_Carbon_Intensity_PasteVal!G8)*IF(Imports!I8&gt;0, 1,0)</f>
        <v>95.953869911734841</v>
      </c>
      <c r="J8" s="6">
        <f>(Total_Carbon_Intensity_PasteVal!O8-Total_Carbon_Intensity_PasteVal!G8)*IF(Imports!J8&gt;0, 1,0)</f>
        <v>0</v>
      </c>
      <c r="K8" s="6">
        <f>(Total_Carbon_Intensity_PasteVal!O8-Total_Carbon_Intensity_PasteVal!L8)*IF(Imports!K8&gt;0, 1,0)</f>
        <v>0</v>
      </c>
      <c r="L8" s="6">
        <f>(Total_Carbon_Intensity_PasteVal!O8-Total_Carbon_Intensity_PasteVal!C8)*IF(Imports!L8&gt;0, 1,0)</f>
        <v>0</v>
      </c>
      <c r="M8" s="6">
        <f>(Total_Carbon_Intensity_PasteVal!C8-Total_Carbon_Intensity_PasteVal!B8)*IF(Imports!M8&gt;0, 1,0)</f>
        <v>0</v>
      </c>
      <c r="N8" s="6">
        <f>(Total_Carbon_Intensity_PasteVal!C8-Total_Carbon_Intensity_PasteVal!D8)*IF(Imports!N8&gt;0, 1,0)</f>
        <v>0</v>
      </c>
      <c r="O8" s="6">
        <f>(Total_Carbon_Intensity_PasteVal!C8-Total_Carbon_Intensity_PasteVal!G8)*IF(Imports!O8&gt;0, 1,0)</f>
        <v>415.47881734606381</v>
      </c>
      <c r="P8" s="6">
        <f>(Total_Carbon_Intensity_PasteVal!C8-Total_Carbon_Intensity_PasteVal!L8)*IF(Imports!P8&gt;0, 1,0)</f>
        <v>0</v>
      </c>
      <c r="Q8" s="6">
        <f>(Total_Carbon_Intensity_PasteVal!C8-Total_Carbon_Intensity_PasteVal!N8)*IF(Imports!Q8&gt;0, 1,0)</f>
        <v>0</v>
      </c>
      <c r="R8" s="6">
        <f>(Total_Carbon_Intensity_PasteVal!D8-Total_Carbon_Intensity_PasteVal!N8)*IF(Imports!R8&gt;0, 1,0)</f>
        <v>0</v>
      </c>
      <c r="S8" s="6">
        <f>(Total_Carbon_Intensity_PasteVal!D8-Total_Carbon_Intensity_PasteVal!M8)*IF(Imports!S8&gt;0, 1,0)</f>
        <v>212.14413399411333</v>
      </c>
      <c r="T8" s="6">
        <f>(Total_Carbon_Intensity_PasteVal!D8-Total_Carbon_Intensity_PasteVal!C8)*IF(Imports!T8&gt;0, 1,0)</f>
        <v>-215.04781525299271</v>
      </c>
      <c r="U8" s="6">
        <f>(Total_Carbon_Intensity_PasteVal!E8-Total_Carbon_Intensity_PasteVal!G8)*IF(Imports!U8&gt;0, 1,0)</f>
        <v>205.64789461897044</v>
      </c>
      <c r="V8" s="6">
        <f>(Total_Carbon_Intensity_PasteVal!F8-Total_Carbon_Intensity_PasteVal!M8)*IF(Imports!V8&gt;0, 1,0)</f>
        <v>49.3254706760221</v>
      </c>
      <c r="W8" s="6">
        <f>(Total_Carbon_Intensity_PasteVal!F8-Total_Carbon_Intensity_PasteVal!N8)*IF(Imports!W8&gt;0, 1,0)</f>
        <v>43.493518996750133</v>
      </c>
      <c r="X8" s="6">
        <f>(Total_Carbon_Intensity_PasteVal!G8-Total_Carbon_Intensity_PasteVal!H8)*IF(Imports!X8&gt;0, 1,0)</f>
        <v>0</v>
      </c>
      <c r="Y8" s="6">
        <f>(Total_Carbon_Intensity_PasteVal!G8-Total_Carbon_Intensity_PasteVal!J8)*IF(Imports!Y8&gt;0, 1,0)</f>
        <v>0</v>
      </c>
      <c r="Z8" s="6">
        <f>(Total_Carbon_Intensity_PasteVal!G8-Total_Carbon_Intensity_PasteVal!E8)*IF(Imports!Z8&gt;0, 1,0)</f>
        <v>0</v>
      </c>
      <c r="AA8" s="6">
        <f>(Total_Carbon_Intensity_PasteVal!G8-Total_Carbon_Intensity_PasteVal!O8)*IF(Imports!AA8&gt;0, 1,0)</f>
        <v>0</v>
      </c>
      <c r="AB8" s="6">
        <f>(Total_Carbon_Intensity_PasteVal!G8-Total_Carbon_Intensity_PasteVal!C8)*IF(Imports!AB8&gt;0, 1,0)</f>
        <v>0</v>
      </c>
      <c r="AC8" s="6">
        <f>(Total_Carbon_Intensity_PasteVal!I8-Total_Carbon_Intensity_PasteVal!H8)*IF(Imports!AC8&gt;0, 1,0)</f>
        <v>0</v>
      </c>
      <c r="AD8" s="6">
        <f>(Total_Carbon_Intensity_PasteVal!I8-Total_Carbon_Intensity_PasteVal!K8)*IF(Imports!AD8&gt;0, 1,0)</f>
        <v>0</v>
      </c>
      <c r="AE8" s="6">
        <f>(Total_Carbon_Intensity_PasteVal!J8-Total_Carbon_Intensity_PasteVal!B8)*IF(Imports!AE8&gt;0, 1,0)</f>
        <v>309.38718785772397</v>
      </c>
      <c r="AF8" s="6">
        <f>(Total_Carbon_Intensity_PasteVal!J8-Total_Carbon_Intensity_PasteVal!G8)*IF(Imports!AF8&gt;0, 1,0)</f>
        <v>306.70737201730401</v>
      </c>
      <c r="AG8" s="6">
        <f>(Total_Carbon_Intensity_PasteVal!K8-Total_Carbon_Intensity_PasteVal!H8)*IF(Imports!AG8&gt;0, 1,0)</f>
        <v>0</v>
      </c>
      <c r="AH8" s="6">
        <f>(Total_Carbon_Intensity_PasteVal!K8-Total_Carbon_Intensity_PasteVal!I8)*IF(Imports!AH8&gt;0, 1,0)</f>
        <v>0</v>
      </c>
      <c r="AI8" s="6">
        <f>(Total_Carbon_Intensity_PasteVal!L8-Total_Carbon_Intensity_PasteVal!H8)*IF(Imports!AI8&gt;0, 1,0)</f>
        <v>0</v>
      </c>
      <c r="AJ8" s="6">
        <f>(Total_Carbon_Intensity_PasteVal!L8-Total_Carbon_Intensity_PasteVal!O8)*IF(Imports!AJ8&gt;0, 1,0)</f>
        <v>438.52567368231598</v>
      </c>
      <c r="AK8" s="6">
        <f>(Total_Carbon_Intensity_PasteVal!L8-Total_Carbon_Intensity_PasteVal!C8)*IF(Imports!AK8&gt;0, 1,0)</f>
        <v>119.00072624798696</v>
      </c>
      <c r="AL8" s="6">
        <f>(Total_Carbon_Intensity_PasteVal!L8-Total_Carbon_Intensity_PasteVal!D8)*IF(Imports!AL8&gt;0, 1,0)</f>
        <v>0</v>
      </c>
      <c r="AM8" s="6">
        <f>(Total_Carbon_Intensity_PasteVal!L8-Total_Carbon_Intensity_PasteVal!M8)*IF(Imports!AM8&gt;0, 1,0)</f>
        <v>546.192675495093</v>
      </c>
      <c r="AN8" s="6">
        <f>(Total_Carbon_Intensity_PasteVal!M8-Total_Carbon_Intensity_PasteVal!D8)*IF(Imports!AN8&gt;0, 1,0)</f>
        <v>0</v>
      </c>
      <c r="AO8" s="6">
        <f>(Total_Carbon_Intensity_PasteVal!M8-Total_Carbon_Intensity_PasteVal!L8)*IF(Imports!AO8&gt;0, 1,0)</f>
        <v>0</v>
      </c>
      <c r="AP8" s="6">
        <f>(Total_Carbon_Intensity_PasteVal!M8-Total_Carbon_Intensity_PasteVal!N8)*IF(Imports!AP8&gt;0, 1,0)</f>
        <v>0</v>
      </c>
      <c r="AQ8" s="6">
        <f>(Total_Carbon_Intensity_PasteVal!N8-Total_Carbon_Intensity_PasteVal!D8)*IF(Imports!AQ8&gt;0, 1,0)</f>
        <v>-206.31218231484135</v>
      </c>
      <c r="AR8" s="6">
        <f>(Total_Carbon_Intensity_PasteVal!N8-Total_Carbon_Intensity_PasteVal!M8)*IF(Imports!AR8&gt;0, 1,0)</f>
        <v>5.8319516792719668</v>
      </c>
      <c r="AS8" s="6">
        <f>(Total_Carbon_Intensity_PasteVal!N8-Total_Carbon_Intensity_PasteVal!F8)*IF(Imports!AS8&gt;0, 1,0)</f>
        <v>0</v>
      </c>
      <c r="AT8" s="6">
        <f>(Total_Carbon_Intensity_PasteVal!N8-Total_Carbon_Intensity_PasteVal!C8)*IF(Imports!AT8&gt;0, 1,0)</f>
        <v>-421.35999756783406</v>
      </c>
    </row>
    <row r="9" spans="1:46" ht="15.75" customHeight="1">
      <c r="A9" s="2">
        <v>42583</v>
      </c>
      <c r="B9" s="6">
        <f>(Total_Carbon_Intensity_PasteVal!H9-Total_Carbon_Intensity_PasteVal!G9)*IF(Imports!B9&gt;0, 1,0)</f>
        <v>222.4270385866354</v>
      </c>
      <c r="C9" s="6">
        <f>(Total_Carbon_Intensity_PasteVal!H9-Total_Carbon_Intensity_PasteVal!L9)*IF(Imports!C9&gt;0, 1,0)</f>
        <v>-303.05140212043068</v>
      </c>
      <c r="D9" s="6">
        <f>(Total_Carbon_Intensity_PasteVal!H9-Total_Carbon_Intensity_PasteVal!O9)*IF(Imports!D9&gt;0, 1,0)</f>
        <v>0</v>
      </c>
      <c r="E9" s="6">
        <f>(Total_Carbon_Intensity_PasteVal!H9-Total_Carbon_Intensity_PasteVal!I9)*IF(Imports!E9&gt;0, 1,0)</f>
        <v>-217.74159527808902</v>
      </c>
      <c r="F9" s="6">
        <f>(Total_Carbon_Intensity_PasteVal!H9-Total_Carbon_Intensity_PasteVal!K9)*IF(Imports!F9&gt;0, 1,0)</f>
        <v>0</v>
      </c>
      <c r="G9" s="6">
        <f>(Total_Carbon_Intensity_PasteVal!B9-Total_Carbon_Intensity_PasteVal!J9)*IF(Imports!G9&gt;0, 1,0)</f>
        <v>0</v>
      </c>
      <c r="H9" s="6">
        <f>(Total_Carbon_Intensity_PasteVal!B9-Total_Carbon_Intensity_PasteVal!C9)*IF(Imports!H9&gt;0, 1,0)</f>
        <v>-386.97351694223858</v>
      </c>
      <c r="I9" s="6">
        <f>(Total_Carbon_Intensity_PasteVal!O9-Total_Carbon_Intensity_PasteVal!G9)*IF(Imports!I9&gt;0, 1,0)</f>
        <v>0</v>
      </c>
      <c r="J9" s="6">
        <f>(Total_Carbon_Intensity_PasteVal!O9-Total_Carbon_Intensity_PasteVal!G9)*IF(Imports!J9&gt;0, 1,0)</f>
        <v>0</v>
      </c>
      <c r="K9" s="6">
        <f>(Total_Carbon_Intensity_PasteVal!O9-Total_Carbon_Intensity_PasteVal!L9)*IF(Imports!K9&gt;0, 1,0)</f>
        <v>0</v>
      </c>
      <c r="L9" s="6">
        <f>(Total_Carbon_Intensity_PasteVal!O9-Total_Carbon_Intensity_PasteVal!C9)*IF(Imports!L9&gt;0, 1,0)</f>
        <v>0</v>
      </c>
      <c r="M9" s="6">
        <f>(Total_Carbon_Intensity_PasteVal!C9-Total_Carbon_Intensity_PasteVal!B9)*IF(Imports!M9&gt;0, 1,0)</f>
        <v>0</v>
      </c>
      <c r="N9" s="6">
        <f>(Total_Carbon_Intensity_PasteVal!C9-Total_Carbon_Intensity_PasteVal!D9)*IF(Imports!N9&gt;0, 1,0)</f>
        <v>0</v>
      </c>
      <c r="O9" s="6">
        <f>(Total_Carbon_Intensity_PasteVal!C9-Total_Carbon_Intensity_PasteVal!G9)*IF(Imports!O9&gt;0, 1,0)</f>
        <v>396.65187328284645</v>
      </c>
      <c r="P9" s="6">
        <f>(Total_Carbon_Intensity_PasteVal!C9-Total_Carbon_Intensity_PasteVal!L9)*IF(Imports!P9&gt;0, 1,0)</f>
        <v>0</v>
      </c>
      <c r="Q9" s="6">
        <f>(Total_Carbon_Intensity_PasteVal!C9-Total_Carbon_Intensity_PasteVal!N9)*IF(Imports!Q9&gt;0, 1,0)</f>
        <v>0</v>
      </c>
      <c r="R9" s="6">
        <f>(Total_Carbon_Intensity_PasteVal!D9-Total_Carbon_Intensity_PasteVal!N9)*IF(Imports!R9&gt;0, 1,0)</f>
        <v>0</v>
      </c>
      <c r="S9" s="6">
        <f>(Total_Carbon_Intensity_PasteVal!D9-Total_Carbon_Intensity_PasteVal!M9)*IF(Imports!S9&gt;0, 1,0)</f>
        <v>266.08444087881605</v>
      </c>
      <c r="T9" s="6">
        <f>(Total_Carbon_Intensity_PasteVal!D9-Total_Carbon_Intensity_PasteVal!C9)*IF(Imports!T9&gt;0, 1,0)</f>
        <v>-146.38411724312755</v>
      </c>
      <c r="U9" s="6">
        <f>(Total_Carbon_Intensity_PasteVal!E9-Total_Carbon_Intensity_PasteVal!G9)*IF(Imports!U9&gt;0, 1,0)</f>
        <v>189.60351926433623</v>
      </c>
      <c r="V9" s="6">
        <f>(Total_Carbon_Intensity_PasteVal!F9-Total_Carbon_Intensity_PasteVal!M9)*IF(Imports!V9&gt;0, 1,0)</f>
        <v>77.118086925485642</v>
      </c>
      <c r="W9" s="6">
        <f>(Total_Carbon_Intensity_PasteVal!F9-Total_Carbon_Intensity_PasteVal!N9)*IF(Imports!W9&gt;0, 1,0)</f>
        <v>55.801172523535271</v>
      </c>
      <c r="X9" s="6">
        <f>(Total_Carbon_Intensity_PasteVal!G9-Total_Carbon_Intensity_PasteVal!H9)*IF(Imports!X9&gt;0, 1,0)</f>
        <v>0</v>
      </c>
      <c r="Y9" s="6">
        <f>(Total_Carbon_Intensity_PasteVal!G9-Total_Carbon_Intensity_PasteVal!J9)*IF(Imports!Y9&gt;0, 1,0)</f>
        <v>0</v>
      </c>
      <c r="Z9" s="6">
        <f>(Total_Carbon_Intensity_PasteVal!G9-Total_Carbon_Intensity_PasteVal!E9)*IF(Imports!Z9&gt;0, 1,0)</f>
        <v>0</v>
      </c>
      <c r="AA9" s="6">
        <f>(Total_Carbon_Intensity_PasteVal!G9-Total_Carbon_Intensity_PasteVal!O9)*IF(Imports!AA9&gt;0, 1,0)</f>
        <v>-100.97325379044344</v>
      </c>
      <c r="AB9" s="6">
        <f>(Total_Carbon_Intensity_PasteVal!G9-Total_Carbon_Intensity_PasteVal!C9)*IF(Imports!AB9&gt;0, 1,0)</f>
        <v>0</v>
      </c>
      <c r="AC9" s="6">
        <f>(Total_Carbon_Intensity_PasteVal!I9-Total_Carbon_Intensity_PasteVal!H9)*IF(Imports!AC9&gt;0, 1,0)</f>
        <v>0</v>
      </c>
      <c r="AD9" s="6">
        <f>(Total_Carbon_Intensity_PasteVal!I9-Total_Carbon_Intensity_PasteVal!K9)*IF(Imports!AD9&gt;0, 1,0)</f>
        <v>0</v>
      </c>
      <c r="AE9" s="6">
        <f>(Total_Carbon_Intensity_PasteVal!J9-Total_Carbon_Intensity_PasteVal!B9)*IF(Imports!AE9&gt;0, 1,0)</f>
        <v>296.75867814875005</v>
      </c>
      <c r="AF9" s="6">
        <f>(Total_Carbon_Intensity_PasteVal!J9-Total_Carbon_Intensity_PasteVal!G9)*IF(Imports!AF9&gt;0, 1,0)</f>
        <v>306.43703448935793</v>
      </c>
      <c r="AG9" s="6">
        <f>(Total_Carbon_Intensity_PasteVal!K9-Total_Carbon_Intensity_PasteVal!H9)*IF(Imports!AG9&gt;0, 1,0)</f>
        <v>0</v>
      </c>
      <c r="AH9" s="6">
        <f>(Total_Carbon_Intensity_PasteVal!K9-Total_Carbon_Intensity_PasteVal!I9)*IF(Imports!AH9&gt;0, 1,0)</f>
        <v>0</v>
      </c>
      <c r="AI9" s="6">
        <f>(Total_Carbon_Intensity_PasteVal!L9-Total_Carbon_Intensity_PasteVal!H9)*IF(Imports!AI9&gt;0, 1,0)</f>
        <v>0</v>
      </c>
      <c r="AJ9" s="6">
        <f>(Total_Carbon_Intensity_PasteVal!L9-Total_Carbon_Intensity_PasteVal!O9)*IF(Imports!AJ9&gt;0, 1,0)</f>
        <v>424.50518691662268</v>
      </c>
      <c r="AK9" s="6">
        <f>(Total_Carbon_Intensity_PasteVal!L9-Total_Carbon_Intensity_PasteVal!C9)*IF(Imports!AK9&gt;0, 1,0)</f>
        <v>128.82656742421966</v>
      </c>
      <c r="AL9" s="6">
        <f>(Total_Carbon_Intensity_PasteVal!L9-Total_Carbon_Intensity_PasteVal!D9)*IF(Imports!AL9&gt;0, 1,0)</f>
        <v>0</v>
      </c>
      <c r="AM9" s="6">
        <f>(Total_Carbon_Intensity_PasteVal!L9-Total_Carbon_Intensity_PasteVal!M9)*IF(Imports!AM9&gt;0, 1,0)</f>
        <v>541.29512554616326</v>
      </c>
      <c r="AN9" s="6">
        <f>(Total_Carbon_Intensity_PasteVal!M9-Total_Carbon_Intensity_PasteVal!D9)*IF(Imports!AN9&gt;0, 1,0)</f>
        <v>0</v>
      </c>
      <c r="AO9" s="6">
        <f>(Total_Carbon_Intensity_PasteVal!M9-Total_Carbon_Intensity_PasteVal!L9)*IF(Imports!AO9&gt;0, 1,0)</f>
        <v>0</v>
      </c>
      <c r="AP9" s="6">
        <f>(Total_Carbon_Intensity_PasteVal!M9-Total_Carbon_Intensity_PasteVal!N9)*IF(Imports!AP9&gt;0, 1,0)</f>
        <v>0</v>
      </c>
      <c r="AQ9" s="6">
        <f>(Total_Carbon_Intensity_PasteVal!N9-Total_Carbon_Intensity_PasteVal!D9)*IF(Imports!AQ9&gt;0, 1,0)</f>
        <v>-244.76752647686567</v>
      </c>
      <c r="AR9" s="6">
        <f>(Total_Carbon_Intensity_PasteVal!N9-Total_Carbon_Intensity_PasteVal!M9)*IF(Imports!AR9&gt;0, 1,0)</f>
        <v>21.31691440195037</v>
      </c>
      <c r="AS9" s="6">
        <f>(Total_Carbon_Intensity_PasteVal!N9-Total_Carbon_Intensity_PasteVal!F9)*IF(Imports!AS9&gt;0, 1,0)</f>
        <v>0</v>
      </c>
      <c r="AT9" s="6">
        <f>(Total_Carbon_Intensity_PasteVal!N9-Total_Carbon_Intensity_PasteVal!C9)*IF(Imports!AT9&gt;0, 1,0)</f>
        <v>-391.15164371999322</v>
      </c>
    </row>
    <row r="10" spans="1:46" ht="15.75" customHeight="1">
      <c r="A10" s="2">
        <v>42614</v>
      </c>
      <c r="B10" s="6">
        <f>(Total_Carbon_Intensity_PasteVal!H10-Total_Carbon_Intensity_PasteVal!G10)*IF(Imports!B10&gt;0, 1,0)</f>
        <v>219.07487088007468</v>
      </c>
      <c r="C10" s="6">
        <f>(Total_Carbon_Intensity_PasteVal!H10-Total_Carbon_Intensity_PasteVal!L10)*IF(Imports!C10&gt;0, 1,0)</f>
        <v>-309.46519186792756</v>
      </c>
      <c r="D10" s="6">
        <f>(Total_Carbon_Intensity_PasteVal!H10-Total_Carbon_Intensity_PasteVal!O10)*IF(Imports!D10&gt;0, 1,0)</f>
        <v>0</v>
      </c>
      <c r="E10" s="6">
        <f>(Total_Carbon_Intensity_PasteVal!H10-Total_Carbon_Intensity_PasteVal!I10)*IF(Imports!E10&gt;0, 1,0)</f>
        <v>-158.13964085975925</v>
      </c>
      <c r="F10" s="6">
        <f>(Total_Carbon_Intensity_PasteVal!H10-Total_Carbon_Intensity_PasteVal!K10)*IF(Imports!F10&gt;0, 1,0)</f>
        <v>-105.2599047473762</v>
      </c>
      <c r="G10" s="6">
        <f>(Total_Carbon_Intensity_PasteVal!B10-Total_Carbon_Intensity_PasteVal!J10)*IF(Imports!G10&gt;0, 1,0)</f>
        <v>0</v>
      </c>
      <c r="H10" s="6">
        <f>(Total_Carbon_Intensity_PasteVal!B10-Total_Carbon_Intensity_PasteVal!C10)*IF(Imports!H10&gt;0, 1,0)</f>
        <v>-359.61841655654206</v>
      </c>
      <c r="I10" s="6">
        <f>(Total_Carbon_Intensity_PasteVal!O10-Total_Carbon_Intensity_PasteVal!G10)*IF(Imports!I10&gt;0, 1,0)</f>
        <v>0</v>
      </c>
      <c r="J10" s="6">
        <f>(Total_Carbon_Intensity_PasteVal!O10-Total_Carbon_Intensity_PasteVal!G10)*IF(Imports!J10&gt;0, 1,0)</f>
        <v>0</v>
      </c>
      <c r="K10" s="6">
        <f>(Total_Carbon_Intensity_PasteVal!O10-Total_Carbon_Intensity_PasteVal!L10)*IF(Imports!K10&gt;0, 1,0)</f>
        <v>-312.19844933662705</v>
      </c>
      <c r="L10" s="6">
        <f>(Total_Carbon_Intensity_PasteVal!O10-Total_Carbon_Intensity_PasteVal!C10)*IF(Imports!L10&gt;0, 1,0)</f>
        <v>0</v>
      </c>
      <c r="M10" s="6">
        <f>(Total_Carbon_Intensity_PasteVal!C10-Total_Carbon_Intensity_PasteVal!B10)*IF(Imports!M10&gt;0, 1,0)</f>
        <v>0</v>
      </c>
      <c r="N10" s="6">
        <f>(Total_Carbon_Intensity_PasteVal!C10-Total_Carbon_Intensity_PasteVal!D10)*IF(Imports!N10&gt;0, 1,0)</f>
        <v>0</v>
      </c>
      <c r="O10" s="6">
        <f>(Total_Carbon_Intensity_PasteVal!C10-Total_Carbon_Intensity_PasteVal!G10)*IF(Imports!O10&gt;0, 1,0)</f>
        <v>404.82801531529356</v>
      </c>
      <c r="P10" s="6">
        <f>(Total_Carbon_Intensity_PasteVal!C10-Total_Carbon_Intensity_PasteVal!L10)*IF(Imports!P10&gt;0, 1,0)</f>
        <v>0</v>
      </c>
      <c r="Q10" s="6">
        <f>(Total_Carbon_Intensity_PasteVal!C10-Total_Carbon_Intensity_PasteVal!N10)*IF(Imports!Q10&gt;0, 1,0)</f>
        <v>458.50084473274876</v>
      </c>
      <c r="R10" s="6">
        <f>(Total_Carbon_Intensity_PasteVal!D10-Total_Carbon_Intensity_PasteVal!N10)*IF(Imports!R10&gt;0, 1,0)</f>
        <v>206.88821702409678</v>
      </c>
      <c r="S10" s="6">
        <f>(Total_Carbon_Intensity_PasteVal!D10-Total_Carbon_Intensity_PasteVal!M10)*IF(Imports!S10&gt;0, 1,0)</f>
        <v>211.94633193630042</v>
      </c>
      <c r="T10" s="6">
        <f>(Total_Carbon_Intensity_PasteVal!D10-Total_Carbon_Intensity_PasteVal!C10)*IF(Imports!T10&gt;0, 1,0)</f>
        <v>-251.61262770865198</v>
      </c>
      <c r="U10" s="6">
        <f>(Total_Carbon_Intensity_PasteVal!E10-Total_Carbon_Intensity_PasteVal!G10)*IF(Imports!U10&gt;0, 1,0)</f>
        <v>209.78273872397614</v>
      </c>
      <c r="V10" s="6">
        <f>(Total_Carbon_Intensity_PasteVal!F10-Total_Carbon_Intensity_PasteVal!M10)*IF(Imports!V10&gt;0, 1,0)</f>
        <v>107.53054481598204</v>
      </c>
      <c r="W10" s="6">
        <f>(Total_Carbon_Intensity_PasteVal!F10-Total_Carbon_Intensity_PasteVal!N10)*IF(Imports!W10&gt;0, 1,0)</f>
        <v>102.4724299037784</v>
      </c>
      <c r="X10" s="6">
        <f>(Total_Carbon_Intensity_PasteVal!G10-Total_Carbon_Intensity_PasteVal!H10)*IF(Imports!X10&gt;0, 1,0)</f>
        <v>0</v>
      </c>
      <c r="Y10" s="6">
        <f>(Total_Carbon_Intensity_PasteVal!G10-Total_Carbon_Intensity_PasteVal!J10)*IF(Imports!Y10&gt;0, 1,0)</f>
        <v>0</v>
      </c>
      <c r="Z10" s="6">
        <f>(Total_Carbon_Intensity_PasteVal!G10-Total_Carbon_Intensity_PasteVal!E10)*IF(Imports!Z10&gt;0, 1,0)</f>
        <v>0</v>
      </c>
      <c r="AA10" s="6">
        <f>(Total_Carbon_Intensity_PasteVal!G10-Total_Carbon_Intensity_PasteVal!O10)*IF(Imports!AA10&gt;0, 1,0)</f>
        <v>-216.34161341137519</v>
      </c>
      <c r="AB10" s="6">
        <f>(Total_Carbon_Intensity_PasteVal!G10-Total_Carbon_Intensity_PasteVal!C10)*IF(Imports!AB10&gt;0, 1,0)</f>
        <v>0</v>
      </c>
      <c r="AC10" s="6">
        <f>(Total_Carbon_Intensity_PasteVal!I10-Total_Carbon_Intensity_PasteVal!H10)*IF(Imports!AC10&gt;0, 1,0)</f>
        <v>0</v>
      </c>
      <c r="AD10" s="6">
        <f>(Total_Carbon_Intensity_PasteVal!I10-Total_Carbon_Intensity_PasteVal!K10)*IF(Imports!AD10&gt;0, 1,0)</f>
        <v>0</v>
      </c>
      <c r="AE10" s="6">
        <f>(Total_Carbon_Intensity_PasteVal!J10-Total_Carbon_Intensity_PasteVal!B10)*IF(Imports!AE10&gt;0, 1,0)</f>
        <v>270.99638972286152</v>
      </c>
      <c r="AF10" s="6">
        <f>(Total_Carbon_Intensity_PasteVal!J10-Total_Carbon_Intensity_PasteVal!G10)*IF(Imports!AF10&gt;0, 1,0)</f>
        <v>316.20598848161302</v>
      </c>
      <c r="AG10" s="6">
        <f>(Total_Carbon_Intensity_PasteVal!K10-Total_Carbon_Intensity_PasteVal!H10)*IF(Imports!AG10&gt;0, 1,0)</f>
        <v>0</v>
      </c>
      <c r="AH10" s="6">
        <f>(Total_Carbon_Intensity_PasteVal!K10-Total_Carbon_Intensity_PasteVal!I10)*IF(Imports!AH10&gt;0, 1,0)</f>
        <v>0</v>
      </c>
      <c r="AI10" s="6">
        <f>(Total_Carbon_Intensity_PasteVal!L10-Total_Carbon_Intensity_PasteVal!H10)*IF(Imports!AI10&gt;0, 1,0)</f>
        <v>0</v>
      </c>
      <c r="AJ10" s="6">
        <f>(Total_Carbon_Intensity_PasteVal!L10-Total_Carbon_Intensity_PasteVal!O10)*IF(Imports!AJ10&gt;0, 1,0)</f>
        <v>0</v>
      </c>
      <c r="AK10" s="6">
        <f>(Total_Carbon_Intensity_PasteVal!L10-Total_Carbon_Intensity_PasteVal!C10)*IF(Imports!AK10&gt;0, 1,0)</f>
        <v>123.71204743270869</v>
      </c>
      <c r="AL10" s="6">
        <f>(Total_Carbon_Intensity_PasteVal!L10-Total_Carbon_Intensity_PasteVal!D10)*IF(Imports!AL10&gt;0, 1,0)</f>
        <v>0</v>
      </c>
      <c r="AM10" s="6">
        <f>(Total_Carbon_Intensity_PasteVal!L10-Total_Carbon_Intensity_PasteVal!M10)*IF(Imports!AM10&gt;0, 1,0)</f>
        <v>587.27100707766112</v>
      </c>
      <c r="AN10" s="6">
        <f>(Total_Carbon_Intensity_PasteVal!M10-Total_Carbon_Intensity_PasteVal!D10)*IF(Imports!AN10&gt;0, 1,0)</f>
        <v>0</v>
      </c>
      <c r="AO10" s="6">
        <f>(Total_Carbon_Intensity_PasteVal!M10-Total_Carbon_Intensity_PasteVal!L10)*IF(Imports!AO10&gt;0, 1,0)</f>
        <v>0</v>
      </c>
      <c r="AP10" s="6">
        <f>(Total_Carbon_Intensity_PasteVal!M10-Total_Carbon_Intensity_PasteVal!N10)*IF(Imports!AP10&gt;0, 1,0)</f>
        <v>0</v>
      </c>
      <c r="AQ10" s="6">
        <f>(Total_Carbon_Intensity_PasteVal!N10-Total_Carbon_Intensity_PasteVal!D10)*IF(Imports!AQ10&gt;0, 1,0)</f>
        <v>0</v>
      </c>
      <c r="AR10" s="6">
        <f>(Total_Carbon_Intensity_PasteVal!N10-Total_Carbon_Intensity_PasteVal!M10)*IF(Imports!AR10&gt;0, 1,0)</f>
        <v>5.0581149122036368</v>
      </c>
      <c r="AS10" s="6">
        <f>(Total_Carbon_Intensity_PasteVal!N10-Total_Carbon_Intensity_PasteVal!F10)*IF(Imports!AS10&gt;0, 1,0)</f>
        <v>0</v>
      </c>
      <c r="AT10" s="6">
        <f>(Total_Carbon_Intensity_PasteVal!N10-Total_Carbon_Intensity_PasteVal!C10)*IF(Imports!AT10&gt;0, 1,0)</f>
        <v>0</v>
      </c>
    </row>
    <row r="11" spans="1:46" ht="15.75" customHeight="1">
      <c r="A11" s="2">
        <v>42644</v>
      </c>
      <c r="B11" s="6">
        <f>(Total_Carbon_Intensity_PasteVal!H11-Total_Carbon_Intensity_PasteVal!G11)*IF(Imports!B11&gt;0, 1,0)</f>
        <v>0</v>
      </c>
      <c r="C11" s="6">
        <f>(Total_Carbon_Intensity_PasteVal!H11-Total_Carbon_Intensity_PasteVal!L11)*IF(Imports!C11&gt;0, 1,0)</f>
        <v>-264.57224781696021</v>
      </c>
      <c r="D11" s="6">
        <f>(Total_Carbon_Intensity_PasteVal!H11-Total_Carbon_Intensity_PasteVal!O11)*IF(Imports!D11&gt;0, 1,0)</f>
        <v>0</v>
      </c>
      <c r="E11" s="6">
        <f>(Total_Carbon_Intensity_PasteVal!H11-Total_Carbon_Intensity_PasteVal!I11)*IF(Imports!E11&gt;0, 1,0)</f>
        <v>0</v>
      </c>
      <c r="F11" s="6">
        <f>(Total_Carbon_Intensity_PasteVal!H11-Total_Carbon_Intensity_PasteVal!K11)*IF(Imports!F11&gt;0, 1,0)</f>
        <v>-116.26687520693326</v>
      </c>
      <c r="G11" s="6">
        <f>(Total_Carbon_Intensity_PasteVal!B11-Total_Carbon_Intensity_PasteVal!J11)*IF(Imports!G11&gt;0, 1,0)</f>
        <v>0</v>
      </c>
      <c r="H11" s="6">
        <f>(Total_Carbon_Intensity_PasteVal!B11-Total_Carbon_Intensity_PasteVal!C11)*IF(Imports!H11&gt;0, 1,0)</f>
        <v>-317.1897153948147</v>
      </c>
      <c r="I11" s="6">
        <f>(Total_Carbon_Intensity_PasteVal!O11-Total_Carbon_Intensity_PasteVal!G11)*IF(Imports!I11&gt;0, 1,0)</f>
        <v>0</v>
      </c>
      <c r="J11" s="6">
        <f>(Total_Carbon_Intensity_PasteVal!O11-Total_Carbon_Intensity_PasteVal!G11)*IF(Imports!J11&gt;0, 1,0)</f>
        <v>0</v>
      </c>
      <c r="K11" s="6">
        <f>(Total_Carbon_Intensity_PasteVal!O11-Total_Carbon_Intensity_PasteVal!L11)*IF(Imports!K11&gt;0, 1,0)</f>
        <v>-242.23851685504059</v>
      </c>
      <c r="L11" s="6">
        <f>(Total_Carbon_Intensity_PasteVal!O11-Total_Carbon_Intensity_PasteVal!C11)*IF(Imports!L11&gt;0, 1,0)</f>
        <v>0</v>
      </c>
      <c r="M11" s="6">
        <f>(Total_Carbon_Intensity_PasteVal!C11-Total_Carbon_Intensity_PasteVal!B11)*IF(Imports!M11&gt;0, 1,0)</f>
        <v>0</v>
      </c>
      <c r="N11" s="6">
        <f>(Total_Carbon_Intensity_PasteVal!C11-Total_Carbon_Intensity_PasteVal!D11)*IF(Imports!N11&gt;0, 1,0)</f>
        <v>0</v>
      </c>
      <c r="O11" s="6">
        <f>(Total_Carbon_Intensity_PasteVal!C11-Total_Carbon_Intensity_PasteVal!G11)*IF(Imports!O11&gt;0, 1,0)</f>
        <v>0</v>
      </c>
      <c r="P11" s="6">
        <f>(Total_Carbon_Intensity_PasteVal!C11-Total_Carbon_Intensity_PasteVal!L11)*IF(Imports!P11&gt;0, 1,0)</f>
        <v>0</v>
      </c>
      <c r="Q11" s="6">
        <f>(Total_Carbon_Intensity_PasteVal!C11-Total_Carbon_Intensity_PasteVal!N11)*IF(Imports!Q11&gt;0, 1,0)</f>
        <v>445.05737192320998</v>
      </c>
      <c r="R11" s="6">
        <f>(Total_Carbon_Intensity_PasteVal!D11-Total_Carbon_Intensity_PasteVal!N11)*IF(Imports!R11&gt;0, 1,0)</f>
        <v>0</v>
      </c>
      <c r="S11" s="6">
        <f>(Total_Carbon_Intensity_PasteVal!D11-Total_Carbon_Intensity_PasteVal!M11)*IF(Imports!S11&gt;0, 1,0)</f>
        <v>289.61301676174924</v>
      </c>
      <c r="T11" s="6">
        <f>(Total_Carbon_Intensity_PasteVal!D11-Total_Carbon_Intensity_PasteVal!C11)*IF(Imports!T11&gt;0, 1,0)</f>
        <v>-194.36318076649638</v>
      </c>
      <c r="U11" s="6">
        <f>(Total_Carbon_Intensity_PasteVal!E11-Total_Carbon_Intensity_PasteVal!G11)*IF(Imports!U11&gt;0, 1,0)</f>
        <v>236.77368463900626</v>
      </c>
      <c r="V11" s="6">
        <f>(Total_Carbon_Intensity_PasteVal!F11-Total_Carbon_Intensity_PasteVal!M11)*IF(Imports!V11&gt;0, 1,0)</f>
        <v>208.84586409415806</v>
      </c>
      <c r="W11" s="6">
        <f>(Total_Carbon_Intensity_PasteVal!F11-Total_Carbon_Intensity_PasteVal!N11)*IF(Imports!W11&gt;0, 1,0)</f>
        <v>169.92703848912242</v>
      </c>
      <c r="X11" s="6">
        <f>(Total_Carbon_Intensity_PasteVal!G11-Total_Carbon_Intensity_PasteVal!H11)*IF(Imports!X11&gt;0, 1,0)</f>
        <v>-250.32865999040928</v>
      </c>
      <c r="Y11" s="6">
        <f>(Total_Carbon_Intensity_PasteVal!G11-Total_Carbon_Intensity_PasteVal!J11)*IF(Imports!Y11&gt;0, 1,0)</f>
        <v>0</v>
      </c>
      <c r="Z11" s="6">
        <f>(Total_Carbon_Intensity_PasteVal!G11-Total_Carbon_Intensity_PasteVal!E11)*IF(Imports!Z11&gt;0, 1,0)</f>
        <v>0</v>
      </c>
      <c r="AA11" s="6">
        <f>(Total_Carbon_Intensity_PasteVal!G11-Total_Carbon_Intensity_PasteVal!O11)*IF(Imports!AA11&gt;0, 1,0)</f>
        <v>-272.66239095232891</v>
      </c>
      <c r="AB11" s="6">
        <f>(Total_Carbon_Intensity_PasteVal!G11-Total_Carbon_Intensity_PasteVal!C11)*IF(Imports!AB11&gt;0, 1,0)</f>
        <v>-410.03982597910988</v>
      </c>
      <c r="AC11" s="6">
        <f>(Total_Carbon_Intensity_PasteVal!I11-Total_Carbon_Intensity_PasteVal!H11)*IF(Imports!AC11&gt;0, 1,0)</f>
        <v>169.17172368083408</v>
      </c>
      <c r="AD11" s="6">
        <f>(Total_Carbon_Intensity_PasteVal!I11-Total_Carbon_Intensity_PasteVal!K11)*IF(Imports!AD11&gt;0, 1,0)</f>
        <v>0</v>
      </c>
      <c r="AE11" s="6">
        <f>(Total_Carbon_Intensity_PasteVal!J11-Total_Carbon_Intensity_PasteVal!B11)*IF(Imports!AE11&gt;0, 1,0)</f>
        <v>225.71495471007327</v>
      </c>
      <c r="AF11" s="6">
        <f>(Total_Carbon_Intensity_PasteVal!J11-Total_Carbon_Intensity_PasteVal!G11)*IF(Imports!AF11&gt;0, 1,0)</f>
        <v>318.56506529436842</v>
      </c>
      <c r="AG11" s="6">
        <f>(Total_Carbon_Intensity_PasteVal!K11-Total_Carbon_Intensity_PasteVal!H11)*IF(Imports!AG11&gt;0, 1,0)</f>
        <v>0</v>
      </c>
      <c r="AH11" s="6">
        <f>(Total_Carbon_Intensity_PasteVal!K11-Total_Carbon_Intensity_PasteVal!I11)*IF(Imports!AH11&gt;0, 1,0)</f>
        <v>0</v>
      </c>
      <c r="AI11" s="6">
        <f>(Total_Carbon_Intensity_PasteVal!L11-Total_Carbon_Intensity_PasteVal!H11)*IF(Imports!AI11&gt;0, 1,0)</f>
        <v>0</v>
      </c>
      <c r="AJ11" s="6">
        <f>(Total_Carbon_Intensity_PasteVal!L11-Total_Carbon_Intensity_PasteVal!O11)*IF(Imports!AJ11&gt;0, 1,0)</f>
        <v>0</v>
      </c>
      <c r="AK11" s="6">
        <f>(Total_Carbon_Intensity_PasteVal!L11-Total_Carbon_Intensity_PasteVal!C11)*IF(Imports!AK11&gt;0, 1,0)</f>
        <v>104.86108182825961</v>
      </c>
      <c r="AL11" s="6">
        <f>(Total_Carbon_Intensity_PasteVal!L11-Total_Carbon_Intensity_PasteVal!D11)*IF(Imports!AL11&gt;0, 1,0)</f>
        <v>0</v>
      </c>
      <c r="AM11" s="6">
        <f>(Total_Carbon_Intensity_PasteVal!L11-Total_Carbon_Intensity_PasteVal!M11)*IF(Imports!AM11&gt;0, 1,0)</f>
        <v>588.83727935650529</v>
      </c>
      <c r="AN11" s="6">
        <f>(Total_Carbon_Intensity_PasteVal!M11-Total_Carbon_Intensity_PasteVal!D11)*IF(Imports!AN11&gt;0, 1,0)</f>
        <v>0</v>
      </c>
      <c r="AO11" s="6">
        <f>(Total_Carbon_Intensity_PasteVal!M11-Total_Carbon_Intensity_PasteVal!L11)*IF(Imports!AO11&gt;0, 1,0)</f>
        <v>0</v>
      </c>
      <c r="AP11" s="6">
        <f>(Total_Carbon_Intensity_PasteVal!M11-Total_Carbon_Intensity_PasteVal!N11)*IF(Imports!AP11&gt;0, 1,0)</f>
        <v>0</v>
      </c>
      <c r="AQ11" s="6">
        <f>(Total_Carbon_Intensity_PasteVal!N11-Total_Carbon_Intensity_PasteVal!D11)*IF(Imports!AQ11&gt;0, 1,0)</f>
        <v>-250.69419115671363</v>
      </c>
      <c r="AR11" s="6">
        <f>(Total_Carbon_Intensity_PasteVal!N11-Total_Carbon_Intensity_PasteVal!M11)*IF(Imports!AR11&gt;0, 1,0)</f>
        <v>38.918825605035629</v>
      </c>
      <c r="AS11" s="6">
        <f>(Total_Carbon_Intensity_PasteVal!N11-Total_Carbon_Intensity_PasteVal!F11)*IF(Imports!AS11&gt;0, 1,0)</f>
        <v>0</v>
      </c>
      <c r="AT11" s="6">
        <f>(Total_Carbon_Intensity_PasteVal!N11-Total_Carbon_Intensity_PasteVal!C11)*IF(Imports!AT11&gt;0, 1,0)</f>
        <v>0</v>
      </c>
    </row>
    <row r="12" spans="1:46" ht="15.75" customHeight="1">
      <c r="A12" s="2">
        <v>42675</v>
      </c>
      <c r="B12" s="6">
        <f>(Total_Carbon_Intensity_PasteVal!H12-Total_Carbon_Intensity_PasteVal!G12)*IF(Imports!B12&gt;0, 1,0)</f>
        <v>0</v>
      </c>
      <c r="C12" s="6">
        <f>(Total_Carbon_Intensity_PasteVal!H12-Total_Carbon_Intensity_PasteVal!L12)*IF(Imports!C12&gt;0, 1,0)</f>
        <v>-222.22690515099271</v>
      </c>
      <c r="D12" s="6">
        <f>(Total_Carbon_Intensity_PasteVal!H12-Total_Carbon_Intensity_PasteVal!O12)*IF(Imports!D12&gt;0, 1,0)</f>
        <v>0</v>
      </c>
      <c r="E12" s="6">
        <f>(Total_Carbon_Intensity_PasteVal!H12-Total_Carbon_Intensity_PasteVal!I12)*IF(Imports!E12&gt;0, 1,0)</f>
        <v>0</v>
      </c>
      <c r="F12" s="6">
        <f>(Total_Carbon_Intensity_PasteVal!H12-Total_Carbon_Intensity_PasteVal!K12)*IF(Imports!F12&gt;0, 1,0)</f>
        <v>-100.56907760213261</v>
      </c>
      <c r="G12" s="6">
        <f>(Total_Carbon_Intensity_PasteVal!B12-Total_Carbon_Intensity_PasteVal!J12)*IF(Imports!G12&gt;0, 1,0)</f>
        <v>0</v>
      </c>
      <c r="H12" s="6">
        <f>(Total_Carbon_Intensity_PasteVal!B12-Total_Carbon_Intensity_PasteVal!C12)*IF(Imports!H12&gt;0, 1,0)</f>
        <v>-284.22066903468237</v>
      </c>
      <c r="I12" s="6">
        <f>(Total_Carbon_Intensity_PasteVal!O12-Total_Carbon_Intensity_PasteVal!G12)*IF(Imports!I12&gt;0, 1,0)</f>
        <v>0</v>
      </c>
      <c r="J12" s="6">
        <f>(Total_Carbon_Intensity_PasteVal!O12-Total_Carbon_Intensity_PasteVal!G12)*IF(Imports!J12&gt;0, 1,0)</f>
        <v>0</v>
      </c>
      <c r="K12" s="6">
        <f>(Total_Carbon_Intensity_PasteVal!O12-Total_Carbon_Intensity_PasteVal!L12)*IF(Imports!K12&gt;0, 1,0)</f>
        <v>-263.7699731271673</v>
      </c>
      <c r="L12" s="6">
        <f>(Total_Carbon_Intensity_PasteVal!O12-Total_Carbon_Intensity_PasteVal!C12)*IF(Imports!L12&gt;0, 1,0)</f>
        <v>0</v>
      </c>
      <c r="M12" s="6">
        <f>(Total_Carbon_Intensity_PasteVal!C12-Total_Carbon_Intensity_PasteVal!B12)*IF(Imports!M12&gt;0, 1,0)</f>
        <v>0</v>
      </c>
      <c r="N12" s="6">
        <f>(Total_Carbon_Intensity_PasteVal!C12-Total_Carbon_Intensity_PasteVal!D12)*IF(Imports!N12&gt;0, 1,0)</f>
        <v>0</v>
      </c>
      <c r="O12" s="6">
        <f>(Total_Carbon_Intensity_PasteVal!C12-Total_Carbon_Intensity_PasteVal!G12)*IF(Imports!O12&gt;0, 1,0)</f>
        <v>0</v>
      </c>
      <c r="P12" s="6">
        <f>(Total_Carbon_Intensity_PasteVal!C12-Total_Carbon_Intensity_PasteVal!L12)*IF(Imports!P12&gt;0, 1,0)</f>
        <v>0</v>
      </c>
      <c r="Q12" s="6">
        <f>(Total_Carbon_Intensity_PasteVal!C12-Total_Carbon_Intensity_PasteVal!N12)*IF(Imports!Q12&gt;0, 1,0)</f>
        <v>0</v>
      </c>
      <c r="R12" s="6">
        <f>(Total_Carbon_Intensity_PasteVal!D12-Total_Carbon_Intensity_PasteVal!N12)*IF(Imports!R12&gt;0, 1,0)</f>
        <v>0</v>
      </c>
      <c r="S12" s="6">
        <f>(Total_Carbon_Intensity_PasteVal!D12-Total_Carbon_Intensity_PasteVal!M12)*IF(Imports!S12&gt;0, 1,0)</f>
        <v>391.02157613997514</v>
      </c>
      <c r="T12" s="6">
        <f>(Total_Carbon_Intensity_PasteVal!D12-Total_Carbon_Intensity_PasteVal!C12)*IF(Imports!T12&gt;0, 1,0)</f>
        <v>-76.587382318780726</v>
      </c>
      <c r="U12" s="6">
        <f>(Total_Carbon_Intensity_PasteVal!E12-Total_Carbon_Intensity_PasteVal!G12)*IF(Imports!U12&gt;0, 1,0)</f>
        <v>233.72761858668332</v>
      </c>
      <c r="V12" s="6">
        <f>(Total_Carbon_Intensity_PasteVal!F12-Total_Carbon_Intensity_PasteVal!M12)*IF(Imports!V12&gt;0, 1,0)</f>
        <v>248.6559576175807</v>
      </c>
      <c r="W12" s="6">
        <f>(Total_Carbon_Intensity_PasteVal!F12-Total_Carbon_Intensity_PasteVal!N12)*IF(Imports!W12&gt;0, 1,0)</f>
        <v>182.75880480293182</v>
      </c>
      <c r="X12" s="6">
        <f>(Total_Carbon_Intensity_PasteVal!G12-Total_Carbon_Intensity_PasteVal!H12)*IF(Imports!X12&gt;0, 1,0)</f>
        <v>-270.05358213098611</v>
      </c>
      <c r="Y12" s="6">
        <f>(Total_Carbon_Intensity_PasteVal!G12-Total_Carbon_Intensity_PasteVal!J12)*IF(Imports!Y12&gt;0, 1,0)</f>
        <v>0</v>
      </c>
      <c r="Z12" s="6">
        <f>(Total_Carbon_Intensity_PasteVal!G12-Total_Carbon_Intensity_PasteVal!E12)*IF(Imports!Z12&gt;0, 1,0)</f>
        <v>0</v>
      </c>
      <c r="AA12" s="6">
        <f>(Total_Carbon_Intensity_PasteVal!G12-Total_Carbon_Intensity_PasteVal!O12)*IF(Imports!AA12&gt;0, 1,0)</f>
        <v>-228.51051415481152</v>
      </c>
      <c r="AB12" s="6">
        <f>(Total_Carbon_Intensity_PasteVal!G12-Total_Carbon_Intensity_PasteVal!C12)*IF(Imports!AB12&gt;0, 1,0)</f>
        <v>-387.92087075944778</v>
      </c>
      <c r="AC12" s="6">
        <f>(Total_Carbon_Intensity_PasteVal!I12-Total_Carbon_Intensity_PasteVal!H12)*IF(Imports!AC12&gt;0, 1,0)</f>
        <v>148.09640183393356</v>
      </c>
      <c r="AD12" s="6">
        <f>(Total_Carbon_Intensity_PasteVal!I12-Total_Carbon_Intensity_PasteVal!K12)*IF(Imports!AD12&gt;0, 1,0)</f>
        <v>0</v>
      </c>
      <c r="AE12" s="6">
        <f>(Total_Carbon_Intensity_PasteVal!J12-Total_Carbon_Intensity_PasteVal!B12)*IF(Imports!AE12&gt;0, 1,0)</f>
        <v>208.85845396945521</v>
      </c>
      <c r="AF12" s="6">
        <f>(Total_Carbon_Intensity_PasteVal!J12-Total_Carbon_Intensity_PasteVal!G12)*IF(Imports!AF12&gt;0, 1,0)</f>
        <v>312.55865569422065</v>
      </c>
      <c r="AG12" s="6">
        <f>(Total_Carbon_Intensity_PasteVal!K12-Total_Carbon_Intensity_PasteVal!H12)*IF(Imports!AG12&gt;0, 1,0)</f>
        <v>0</v>
      </c>
      <c r="AH12" s="6">
        <f>(Total_Carbon_Intensity_PasteVal!K12-Total_Carbon_Intensity_PasteVal!I12)*IF(Imports!AH12&gt;0, 1,0)</f>
        <v>0</v>
      </c>
      <c r="AI12" s="6">
        <f>(Total_Carbon_Intensity_PasteVal!L12-Total_Carbon_Intensity_PasteVal!H12)*IF(Imports!AI12&gt;0, 1,0)</f>
        <v>0</v>
      </c>
      <c r="AJ12" s="6">
        <f>(Total_Carbon_Intensity_PasteVal!L12-Total_Carbon_Intensity_PasteVal!O12)*IF(Imports!AJ12&gt;0, 1,0)</f>
        <v>0</v>
      </c>
      <c r="AK12" s="6">
        <f>(Total_Carbon_Intensity_PasteVal!L12-Total_Carbon_Intensity_PasteVal!C12)*IF(Imports!AK12&gt;0, 1,0)</f>
        <v>104.35961652253104</v>
      </c>
      <c r="AL12" s="6">
        <f>(Total_Carbon_Intensity_PasteVal!L12-Total_Carbon_Intensity_PasteVal!D12)*IF(Imports!AL12&gt;0, 1,0)</f>
        <v>0</v>
      </c>
      <c r="AM12" s="6">
        <f>(Total_Carbon_Intensity_PasteVal!L12-Total_Carbon_Intensity_PasteVal!M12)*IF(Imports!AM12&gt;0, 1,0)</f>
        <v>571.96857498128691</v>
      </c>
      <c r="AN12" s="6">
        <f>(Total_Carbon_Intensity_PasteVal!M12-Total_Carbon_Intensity_PasteVal!D12)*IF(Imports!AN12&gt;0, 1,0)</f>
        <v>0</v>
      </c>
      <c r="AO12" s="6">
        <f>(Total_Carbon_Intensity_PasteVal!M12-Total_Carbon_Intensity_PasteVal!L12)*IF(Imports!AO12&gt;0, 1,0)</f>
        <v>0</v>
      </c>
      <c r="AP12" s="6">
        <f>(Total_Carbon_Intensity_PasteVal!M12-Total_Carbon_Intensity_PasteVal!N12)*IF(Imports!AP12&gt;0, 1,0)</f>
        <v>0</v>
      </c>
      <c r="AQ12" s="6">
        <f>(Total_Carbon_Intensity_PasteVal!N12-Total_Carbon_Intensity_PasteVal!D12)*IF(Imports!AQ12&gt;0, 1,0)</f>
        <v>-325.12442332532629</v>
      </c>
      <c r="AR12" s="6">
        <f>(Total_Carbon_Intensity_PasteVal!N12-Total_Carbon_Intensity_PasteVal!M12)*IF(Imports!AR12&gt;0, 1,0)</f>
        <v>65.897152814648891</v>
      </c>
      <c r="AS12" s="6">
        <f>(Total_Carbon_Intensity_PasteVal!N12-Total_Carbon_Intensity_PasteVal!F12)*IF(Imports!AS12&gt;0, 1,0)</f>
        <v>0</v>
      </c>
      <c r="AT12" s="6">
        <f>(Total_Carbon_Intensity_PasteVal!N12-Total_Carbon_Intensity_PasteVal!C12)*IF(Imports!AT12&gt;0, 1,0)</f>
        <v>-401.71180564410702</v>
      </c>
    </row>
    <row r="13" spans="1:46" ht="15.75" customHeight="1">
      <c r="A13" s="2">
        <v>42705</v>
      </c>
      <c r="B13" s="6">
        <f>(Total_Carbon_Intensity_PasteVal!H13-Total_Carbon_Intensity_PasteVal!G13)*IF(Imports!B13&gt;0, 1,0)</f>
        <v>0</v>
      </c>
      <c r="C13" s="6">
        <f>(Total_Carbon_Intensity_PasteVal!H13-Total_Carbon_Intensity_PasteVal!L13)*IF(Imports!C13&gt;0, 1,0)</f>
        <v>-228.83358392755036</v>
      </c>
      <c r="D13" s="6">
        <f>(Total_Carbon_Intensity_PasteVal!H13-Total_Carbon_Intensity_PasteVal!O13)*IF(Imports!D13&gt;0, 1,0)</f>
        <v>0</v>
      </c>
      <c r="E13" s="6">
        <f>(Total_Carbon_Intensity_PasteVal!H13-Total_Carbon_Intensity_PasteVal!I13)*IF(Imports!E13&gt;0, 1,0)</f>
        <v>-91.076851056007968</v>
      </c>
      <c r="F13" s="6">
        <f>(Total_Carbon_Intensity_PasteVal!H13-Total_Carbon_Intensity_PasteVal!K13)*IF(Imports!F13&gt;0, 1,0)</f>
        <v>13.600099406480069</v>
      </c>
      <c r="G13" s="6">
        <f>(Total_Carbon_Intensity_PasteVal!B13-Total_Carbon_Intensity_PasteVal!J13)*IF(Imports!G13&gt;0, 1,0)</f>
        <v>0</v>
      </c>
      <c r="H13" s="6">
        <f>(Total_Carbon_Intensity_PasteVal!B13-Total_Carbon_Intensity_PasteVal!C13)*IF(Imports!H13&gt;0, 1,0)</f>
        <v>-251.16202234789429</v>
      </c>
      <c r="I13" s="6">
        <f>(Total_Carbon_Intensity_PasteVal!O13-Total_Carbon_Intensity_PasteVal!G13)*IF(Imports!I13&gt;0, 1,0)</f>
        <v>0</v>
      </c>
      <c r="J13" s="6">
        <f>(Total_Carbon_Intensity_PasteVal!O13-Total_Carbon_Intensity_PasteVal!G13)*IF(Imports!J13&gt;0, 1,0)</f>
        <v>0</v>
      </c>
      <c r="K13" s="6">
        <f>(Total_Carbon_Intensity_PasteVal!O13-Total_Carbon_Intensity_PasteVal!L13)*IF(Imports!K13&gt;0, 1,0)</f>
        <v>-276.57177326974653</v>
      </c>
      <c r="L13" s="6">
        <f>(Total_Carbon_Intensity_PasteVal!O13-Total_Carbon_Intensity_PasteVal!C13)*IF(Imports!L13&gt;0, 1,0)</f>
        <v>0</v>
      </c>
      <c r="M13" s="6">
        <f>(Total_Carbon_Intensity_PasteVal!C13-Total_Carbon_Intensity_PasteVal!B13)*IF(Imports!M13&gt;0, 1,0)</f>
        <v>0</v>
      </c>
      <c r="N13" s="6">
        <f>(Total_Carbon_Intensity_PasteVal!C13-Total_Carbon_Intensity_PasteVal!D13)*IF(Imports!N13&gt;0, 1,0)</f>
        <v>120.58350123229587</v>
      </c>
      <c r="O13" s="6">
        <f>(Total_Carbon_Intensity_PasteVal!C13-Total_Carbon_Intensity_PasteVal!G13)*IF(Imports!O13&gt;0, 1,0)</f>
        <v>0</v>
      </c>
      <c r="P13" s="6">
        <f>(Total_Carbon_Intensity_PasteVal!C13-Total_Carbon_Intensity_PasteVal!L13)*IF(Imports!P13&gt;0, 1,0)</f>
        <v>0</v>
      </c>
      <c r="Q13" s="6">
        <f>(Total_Carbon_Intensity_PasteVal!C13-Total_Carbon_Intensity_PasteVal!N13)*IF(Imports!Q13&gt;0, 1,0)</f>
        <v>423.39768611373222</v>
      </c>
      <c r="R13" s="6">
        <f>(Total_Carbon_Intensity_PasteVal!D13-Total_Carbon_Intensity_PasteVal!N13)*IF(Imports!R13&gt;0, 1,0)</f>
        <v>0</v>
      </c>
      <c r="S13" s="6">
        <f>(Total_Carbon_Intensity_PasteVal!D13-Total_Carbon_Intensity_PasteVal!M13)*IF(Imports!S13&gt;0, 1,0)</f>
        <v>343.05397900023206</v>
      </c>
      <c r="T13" s="6">
        <f>(Total_Carbon_Intensity_PasteVal!D13-Total_Carbon_Intensity_PasteVal!C13)*IF(Imports!T13&gt;0, 1,0)</f>
        <v>0</v>
      </c>
      <c r="U13" s="6">
        <f>(Total_Carbon_Intensity_PasteVal!E13-Total_Carbon_Intensity_PasteVal!G13)*IF(Imports!U13&gt;0, 1,0)</f>
        <v>237.12860368175217</v>
      </c>
      <c r="V13" s="6">
        <f>(Total_Carbon_Intensity_PasteVal!F13-Total_Carbon_Intensity_PasteVal!M13)*IF(Imports!V13&gt;0, 1,0)</f>
        <v>196.64329808964663</v>
      </c>
      <c r="W13" s="6">
        <f>(Total_Carbon_Intensity_PasteVal!F13-Total_Carbon_Intensity_PasteVal!N13)*IF(Imports!W13&gt;0, 1,0)</f>
        <v>156.40350397085092</v>
      </c>
      <c r="X13" s="6">
        <f>(Total_Carbon_Intensity_PasteVal!G13-Total_Carbon_Intensity_PasteVal!H13)*IF(Imports!X13&gt;0, 1,0)</f>
        <v>-256.31647417214828</v>
      </c>
      <c r="Y13" s="6">
        <f>(Total_Carbon_Intensity_PasteVal!G13-Total_Carbon_Intensity_PasteVal!J13)*IF(Imports!Y13&gt;0, 1,0)</f>
        <v>0</v>
      </c>
      <c r="Z13" s="6">
        <f>(Total_Carbon_Intensity_PasteVal!G13-Total_Carbon_Intensity_PasteVal!E13)*IF(Imports!Z13&gt;0, 1,0)</f>
        <v>0</v>
      </c>
      <c r="AA13" s="6">
        <f>(Total_Carbon_Intensity_PasteVal!G13-Total_Carbon_Intensity_PasteVal!O13)*IF(Imports!AA13&gt;0, 1,0)</f>
        <v>-208.57828482995211</v>
      </c>
      <c r="AB13" s="6">
        <f>(Total_Carbon_Intensity_PasteVal!G13-Total_Carbon_Intensity_PasteVal!C13)*IF(Imports!AB13&gt;0, 1,0)</f>
        <v>-380.09181891072069</v>
      </c>
      <c r="AC13" s="6">
        <f>(Total_Carbon_Intensity_PasteVal!I13-Total_Carbon_Intensity_PasteVal!H13)*IF(Imports!AC13&gt;0, 1,0)</f>
        <v>0</v>
      </c>
      <c r="AD13" s="6">
        <f>(Total_Carbon_Intensity_PasteVal!I13-Total_Carbon_Intensity_PasteVal!K13)*IF(Imports!AD13&gt;0, 1,0)</f>
        <v>0</v>
      </c>
      <c r="AE13" s="6">
        <f>(Total_Carbon_Intensity_PasteVal!J13-Total_Carbon_Intensity_PasteVal!B13)*IF(Imports!AE13&gt;0, 1,0)</f>
        <v>202.14725290807283</v>
      </c>
      <c r="AF13" s="6">
        <f>(Total_Carbon_Intensity_PasteVal!J13-Total_Carbon_Intensity_PasteVal!G13)*IF(Imports!AF13&gt;0, 1,0)</f>
        <v>331.07704947089923</v>
      </c>
      <c r="AG13" s="6">
        <f>(Total_Carbon_Intensity_PasteVal!K13-Total_Carbon_Intensity_PasteVal!H13)*IF(Imports!AG13&gt;0, 1,0)</f>
        <v>0</v>
      </c>
      <c r="AH13" s="6">
        <f>(Total_Carbon_Intensity_PasteVal!K13-Total_Carbon_Intensity_PasteVal!I13)*IF(Imports!AH13&gt;0, 1,0)</f>
        <v>0</v>
      </c>
      <c r="AI13" s="6">
        <f>(Total_Carbon_Intensity_PasteVal!L13-Total_Carbon_Intensity_PasteVal!H13)*IF(Imports!AI13&gt;0, 1,0)</f>
        <v>0</v>
      </c>
      <c r="AJ13" s="6">
        <f>(Total_Carbon_Intensity_PasteVal!L13-Total_Carbon_Intensity_PasteVal!O13)*IF(Imports!AJ13&gt;0, 1,0)</f>
        <v>0</v>
      </c>
      <c r="AK13" s="6">
        <f>(Total_Carbon_Intensity_PasteVal!L13-Total_Carbon_Intensity_PasteVal!C13)*IF(Imports!AK13&gt;0, 1,0)</f>
        <v>105.05823918897795</v>
      </c>
      <c r="AL13" s="6">
        <f>(Total_Carbon_Intensity_PasteVal!L13-Total_Carbon_Intensity_PasteVal!D13)*IF(Imports!AL13&gt;0, 1,0)</f>
        <v>0</v>
      </c>
      <c r="AM13" s="6">
        <f>(Total_Carbon_Intensity_PasteVal!L13-Total_Carbon_Intensity_PasteVal!M13)*IF(Imports!AM13&gt;0, 1,0)</f>
        <v>568.69571942150594</v>
      </c>
      <c r="AN13" s="6">
        <f>(Total_Carbon_Intensity_PasteVal!M13-Total_Carbon_Intensity_PasteVal!D13)*IF(Imports!AN13&gt;0, 1,0)</f>
        <v>0</v>
      </c>
      <c r="AO13" s="6">
        <f>(Total_Carbon_Intensity_PasteVal!M13-Total_Carbon_Intensity_PasteVal!L13)*IF(Imports!AO13&gt;0, 1,0)</f>
        <v>0</v>
      </c>
      <c r="AP13" s="6">
        <f>(Total_Carbon_Intensity_PasteVal!M13-Total_Carbon_Intensity_PasteVal!N13)*IF(Imports!AP13&gt;0, 1,0)</f>
        <v>0</v>
      </c>
      <c r="AQ13" s="6">
        <f>(Total_Carbon_Intensity_PasteVal!N13-Total_Carbon_Intensity_PasteVal!D13)*IF(Imports!AQ13&gt;0, 1,0)</f>
        <v>-302.81418488143635</v>
      </c>
      <c r="AR13" s="6">
        <f>(Total_Carbon_Intensity_PasteVal!N13-Total_Carbon_Intensity_PasteVal!M13)*IF(Imports!AR13&gt;0, 1,0)</f>
        <v>40.239794118795714</v>
      </c>
      <c r="AS13" s="6">
        <f>(Total_Carbon_Intensity_PasteVal!N13-Total_Carbon_Intensity_PasteVal!F13)*IF(Imports!AS13&gt;0, 1,0)</f>
        <v>0</v>
      </c>
      <c r="AT13" s="6">
        <f>(Total_Carbon_Intensity_PasteVal!N13-Total_Carbon_Intensity_PasteVal!C13)*IF(Imports!AT13&gt;0, 1,0)</f>
        <v>0</v>
      </c>
    </row>
    <row r="14" spans="1:46" ht="15.75" customHeight="1">
      <c r="A14" s="2">
        <v>42736</v>
      </c>
      <c r="B14" s="6">
        <f>(Total_Carbon_Intensity_PasteVal!H14-Total_Carbon_Intensity_PasteVal!G14)*IF(Imports!B14&gt;0, 1,0)</f>
        <v>0</v>
      </c>
      <c r="C14" s="6">
        <f>(Total_Carbon_Intensity_PasteVal!H14-Total_Carbon_Intensity_PasteVal!L14)*IF(Imports!C14&gt;0, 1,0)</f>
        <v>-190.12784092037856</v>
      </c>
      <c r="D14" s="6">
        <f>(Total_Carbon_Intensity_PasteVal!H14-Total_Carbon_Intensity_PasteVal!O14)*IF(Imports!D14&gt;0, 1,0)</f>
        <v>0</v>
      </c>
      <c r="E14" s="6">
        <f>(Total_Carbon_Intensity_PasteVal!H14-Total_Carbon_Intensity_PasteVal!I14)*IF(Imports!E14&gt;0, 1,0)</f>
        <v>-97.608582380781002</v>
      </c>
      <c r="F14" s="6">
        <f>(Total_Carbon_Intensity_PasteVal!H14-Total_Carbon_Intensity_PasteVal!K14)*IF(Imports!F14&gt;0, 1,0)</f>
        <v>0</v>
      </c>
      <c r="G14" s="6">
        <f>(Total_Carbon_Intensity_PasteVal!B14-Total_Carbon_Intensity_PasteVal!J14)*IF(Imports!G14&gt;0, 1,0)</f>
        <v>0</v>
      </c>
      <c r="H14" s="6">
        <f>(Total_Carbon_Intensity_PasteVal!B14-Total_Carbon_Intensity_PasteVal!C14)*IF(Imports!H14&gt;0, 1,0)</f>
        <v>-243.36933445537841</v>
      </c>
      <c r="I14" s="6">
        <f>(Total_Carbon_Intensity_PasteVal!O14-Total_Carbon_Intensity_PasteVal!G14)*IF(Imports!I14&gt;0, 1,0)</f>
        <v>0</v>
      </c>
      <c r="J14" s="6">
        <f>(Total_Carbon_Intensity_PasteVal!O14-Total_Carbon_Intensity_PasteVal!G14)*IF(Imports!J14&gt;0, 1,0)</f>
        <v>0</v>
      </c>
      <c r="K14" s="6">
        <f>(Total_Carbon_Intensity_PasteVal!O14-Total_Carbon_Intensity_PasteVal!L14)*IF(Imports!K14&gt;0, 1,0)</f>
        <v>-273.01895348474511</v>
      </c>
      <c r="L14" s="6">
        <f>(Total_Carbon_Intensity_PasteVal!O14-Total_Carbon_Intensity_PasteVal!C14)*IF(Imports!L14&gt;0, 1,0)</f>
        <v>0</v>
      </c>
      <c r="M14" s="6">
        <f>(Total_Carbon_Intensity_PasteVal!C14-Total_Carbon_Intensity_PasteVal!B14)*IF(Imports!M14&gt;0, 1,0)</f>
        <v>0</v>
      </c>
      <c r="N14" s="6">
        <f>(Total_Carbon_Intensity_PasteVal!C14-Total_Carbon_Intensity_PasteVal!D14)*IF(Imports!N14&gt;0, 1,0)</f>
        <v>276.16527850642638</v>
      </c>
      <c r="O14" s="6">
        <f>(Total_Carbon_Intensity_PasteVal!C14-Total_Carbon_Intensity_PasteVal!G14)*IF(Imports!O14&gt;0, 1,0)</f>
        <v>419.30560571990958</v>
      </c>
      <c r="P14" s="6">
        <f>(Total_Carbon_Intensity_PasteVal!C14-Total_Carbon_Intensity_PasteVal!L14)*IF(Imports!P14&gt;0, 1,0)</f>
        <v>0</v>
      </c>
      <c r="Q14" s="6">
        <f>(Total_Carbon_Intensity_PasteVal!C14-Total_Carbon_Intensity_PasteVal!N14)*IF(Imports!Q14&gt;0, 1,0)</f>
        <v>474.96561468346124</v>
      </c>
      <c r="R14" s="6">
        <f>(Total_Carbon_Intensity_PasteVal!D14-Total_Carbon_Intensity_PasteVal!N14)*IF(Imports!R14&gt;0, 1,0)</f>
        <v>198.80033617703481</v>
      </c>
      <c r="S14" s="6">
        <f>(Total_Carbon_Intensity_PasteVal!D14-Total_Carbon_Intensity_PasteVal!M14)*IF(Imports!S14&gt;0, 1,0)</f>
        <v>230.13882835506428</v>
      </c>
      <c r="T14" s="6">
        <f>(Total_Carbon_Intensity_PasteVal!D14-Total_Carbon_Intensity_PasteVal!C14)*IF(Imports!T14&gt;0, 1,0)</f>
        <v>0</v>
      </c>
      <c r="U14" s="6">
        <f>(Total_Carbon_Intensity_PasteVal!E14-Total_Carbon_Intensity_PasteVal!G14)*IF(Imports!U14&gt;0, 1,0)</f>
        <v>0</v>
      </c>
      <c r="V14" s="6">
        <f>(Total_Carbon_Intensity_PasteVal!F14-Total_Carbon_Intensity_PasteVal!M14)*IF(Imports!V14&gt;0, 1,0)</f>
        <v>181.11977959527698</v>
      </c>
      <c r="W14" s="6">
        <f>(Total_Carbon_Intensity_PasteVal!F14-Total_Carbon_Intensity_PasteVal!N14)*IF(Imports!W14&gt;0, 1,0)</f>
        <v>149.78128741724751</v>
      </c>
      <c r="X14" s="6">
        <f>(Total_Carbon_Intensity_PasteVal!G14-Total_Carbon_Intensity_PasteVal!H14)*IF(Imports!X14&gt;0, 1,0)</f>
        <v>-293.66174394274117</v>
      </c>
      <c r="Y14" s="6">
        <f>(Total_Carbon_Intensity_PasteVal!G14-Total_Carbon_Intensity_PasteVal!J14)*IF(Imports!Y14&gt;0, 1,0)</f>
        <v>0</v>
      </c>
      <c r="Z14" s="6">
        <f>(Total_Carbon_Intensity_PasteVal!G14-Total_Carbon_Intensity_PasteVal!E14)*IF(Imports!Z14&gt;0, 1,0)</f>
        <v>-206.96209197229115</v>
      </c>
      <c r="AA14" s="6">
        <f>(Total_Carbon_Intensity_PasteVal!G14-Total_Carbon_Intensity_PasteVal!O14)*IF(Imports!AA14&gt;0, 1,0)</f>
        <v>-210.77063137837462</v>
      </c>
      <c r="AB14" s="6">
        <f>(Total_Carbon_Intensity_PasteVal!G14-Total_Carbon_Intensity_PasteVal!C14)*IF(Imports!AB14&gt;0, 1,0)</f>
        <v>0</v>
      </c>
      <c r="AC14" s="6">
        <f>(Total_Carbon_Intensity_PasteVal!I14-Total_Carbon_Intensity_PasteVal!H14)*IF(Imports!AC14&gt;0, 1,0)</f>
        <v>0</v>
      </c>
      <c r="AD14" s="6">
        <f>(Total_Carbon_Intensity_PasteVal!I14-Total_Carbon_Intensity_PasteVal!K14)*IF(Imports!AD14&gt;0, 1,0)</f>
        <v>0</v>
      </c>
      <c r="AE14" s="6">
        <f>(Total_Carbon_Intensity_PasteVal!J14-Total_Carbon_Intensity_PasteVal!B14)*IF(Imports!AE14&gt;0, 1,0)</f>
        <v>149.64484281581667</v>
      </c>
      <c r="AF14" s="6">
        <f>(Total_Carbon_Intensity_PasteVal!J14-Total_Carbon_Intensity_PasteVal!G14)*IF(Imports!AF14&gt;0, 1,0)</f>
        <v>325.58111408034785</v>
      </c>
      <c r="AG14" s="6">
        <f>(Total_Carbon_Intensity_PasteVal!K14-Total_Carbon_Intensity_PasteVal!H14)*IF(Imports!AG14&gt;0, 1,0)</f>
        <v>-37.301977523650862</v>
      </c>
      <c r="AH14" s="6">
        <f>(Total_Carbon_Intensity_PasteVal!K14-Total_Carbon_Intensity_PasteVal!I14)*IF(Imports!AH14&gt;0, 1,0)</f>
        <v>0</v>
      </c>
      <c r="AI14" s="6">
        <f>(Total_Carbon_Intensity_PasteVal!L14-Total_Carbon_Intensity_PasteVal!H14)*IF(Imports!AI14&gt;0, 1,0)</f>
        <v>0</v>
      </c>
      <c r="AJ14" s="6">
        <f>(Total_Carbon_Intensity_PasteVal!L14-Total_Carbon_Intensity_PasteVal!O14)*IF(Imports!AJ14&gt;0, 1,0)</f>
        <v>0</v>
      </c>
      <c r="AK14" s="6">
        <f>(Total_Carbon_Intensity_PasteVal!L14-Total_Carbon_Intensity_PasteVal!C14)*IF(Imports!AK14&gt;0, 1,0)</f>
        <v>64.483979143210149</v>
      </c>
      <c r="AL14" s="6">
        <f>(Total_Carbon_Intensity_PasteVal!L14-Total_Carbon_Intensity_PasteVal!D14)*IF(Imports!AL14&gt;0, 1,0)</f>
        <v>0</v>
      </c>
      <c r="AM14" s="6">
        <f>(Total_Carbon_Intensity_PasteVal!L14-Total_Carbon_Intensity_PasteVal!M14)*IF(Imports!AM14&gt;0, 1,0)</f>
        <v>570.78808600470086</v>
      </c>
      <c r="AN14" s="6">
        <f>(Total_Carbon_Intensity_PasteVal!M14-Total_Carbon_Intensity_PasteVal!D14)*IF(Imports!AN14&gt;0, 1,0)</f>
        <v>0</v>
      </c>
      <c r="AO14" s="6">
        <f>(Total_Carbon_Intensity_PasteVal!M14-Total_Carbon_Intensity_PasteVal!L14)*IF(Imports!AO14&gt;0, 1,0)</f>
        <v>0</v>
      </c>
      <c r="AP14" s="6">
        <f>(Total_Carbon_Intensity_PasteVal!M14-Total_Carbon_Intensity_PasteVal!N14)*IF(Imports!AP14&gt;0, 1,0)</f>
        <v>0</v>
      </c>
      <c r="AQ14" s="6">
        <f>(Total_Carbon_Intensity_PasteVal!N14-Total_Carbon_Intensity_PasteVal!D14)*IF(Imports!AQ14&gt;0, 1,0)</f>
        <v>0</v>
      </c>
      <c r="AR14" s="6">
        <f>(Total_Carbon_Intensity_PasteVal!N14-Total_Carbon_Intensity_PasteVal!M14)*IF(Imports!AR14&gt;0, 1,0)</f>
        <v>31.338492178029465</v>
      </c>
      <c r="AS14" s="6">
        <f>(Total_Carbon_Intensity_PasteVal!N14-Total_Carbon_Intensity_PasteVal!F14)*IF(Imports!AS14&gt;0, 1,0)</f>
        <v>0</v>
      </c>
      <c r="AT14" s="6">
        <f>(Total_Carbon_Intensity_PasteVal!N14-Total_Carbon_Intensity_PasteVal!C14)*IF(Imports!AT14&gt;0, 1,0)</f>
        <v>0</v>
      </c>
    </row>
    <row r="15" spans="1:46" ht="15.75" customHeight="1">
      <c r="A15" s="2">
        <v>42767</v>
      </c>
      <c r="B15" s="6">
        <f>(Total_Carbon_Intensity_PasteVal!H15-Total_Carbon_Intensity_PasteVal!G15)*IF(Imports!B15&gt;0, 1,0)</f>
        <v>269.25058702305563</v>
      </c>
      <c r="C15" s="6">
        <f>(Total_Carbon_Intensity_PasteVal!H15-Total_Carbon_Intensity_PasteVal!L15)*IF(Imports!C15&gt;0, 1,0)</f>
        <v>-242.44617706778399</v>
      </c>
      <c r="D15" s="6">
        <f>(Total_Carbon_Intensity_PasteVal!H15-Total_Carbon_Intensity_PasteVal!O15)*IF(Imports!D15&gt;0, 1,0)</f>
        <v>0</v>
      </c>
      <c r="E15" s="6">
        <f>(Total_Carbon_Intensity_PasteVal!H15-Total_Carbon_Intensity_PasteVal!I15)*IF(Imports!E15&gt;0, 1,0)</f>
        <v>-84.878569474495634</v>
      </c>
      <c r="F15" s="6">
        <f>(Total_Carbon_Intensity_PasteVal!H15-Total_Carbon_Intensity_PasteVal!K15)*IF(Imports!F15&gt;0, 1,0)</f>
        <v>0</v>
      </c>
      <c r="G15" s="6">
        <f>(Total_Carbon_Intensity_PasteVal!B15-Total_Carbon_Intensity_PasteVal!J15)*IF(Imports!G15&gt;0, 1,0)</f>
        <v>0</v>
      </c>
      <c r="H15" s="6">
        <f>(Total_Carbon_Intensity_PasteVal!B15-Total_Carbon_Intensity_PasteVal!C15)*IF(Imports!H15&gt;0, 1,0)</f>
        <v>-212.08717852287558</v>
      </c>
      <c r="I15" s="6">
        <f>(Total_Carbon_Intensity_PasteVal!O15-Total_Carbon_Intensity_PasteVal!G15)*IF(Imports!I15&gt;0, 1,0)</f>
        <v>0</v>
      </c>
      <c r="J15" s="6">
        <f>(Total_Carbon_Intensity_PasteVal!O15-Total_Carbon_Intensity_PasteVal!G15)*IF(Imports!J15&gt;0, 1,0)</f>
        <v>0</v>
      </c>
      <c r="K15" s="6">
        <f>(Total_Carbon_Intensity_PasteVal!O15-Total_Carbon_Intensity_PasteVal!L15)*IF(Imports!K15&gt;0, 1,0)</f>
        <v>-315.56989102998892</v>
      </c>
      <c r="L15" s="6">
        <f>(Total_Carbon_Intensity_PasteVal!O15-Total_Carbon_Intensity_PasteVal!C15)*IF(Imports!L15&gt;0, 1,0)</f>
        <v>0</v>
      </c>
      <c r="M15" s="6">
        <f>(Total_Carbon_Intensity_PasteVal!C15-Total_Carbon_Intensity_PasteVal!B15)*IF(Imports!M15&gt;0, 1,0)</f>
        <v>0</v>
      </c>
      <c r="N15" s="6">
        <f>(Total_Carbon_Intensity_PasteVal!C15-Total_Carbon_Intensity_PasteVal!D15)*IF(Imports!N15&gt;0, 1,0)</f>
        <v>184.5526506867663</v>
      </c>
      <c r="O15" s="6">
        <f>(Total_Carbon_Intensity_PasteVal!C15-Total_Carbon_Intensity_PasteVal!G15)*IF(Imports!O15&gt;0, 1,0)</f>
        <v>387.9092119563586</v>
      </c>
      <c r="P15" s="6">
        <f>(Total_Carbon_Intensity_PasteVal!C15-Total_Carbon_Intensity_PasteVal!L15)*IF(Imports!P15&gt;0, 1,0)</f>
        <v>0</v>
      </c>
      <c r="Q15" s="6">
        <f>(Total_Carbon_Intensity_PasteVal!C15-Total_Carbon_Intensity_PasteVal!N15)*IF(Imports!Q15&gt;0, 1,0)</f>
        <v>413.0620823490317</v>
      </c>
      <c r="R15" s="6">
        <f>(Total_Carbon_Intensity_PasteVal!D15-Total_Carbon_Intensity_PasteVal!N15)*IF(Imports!R15&gt;0, 1,0)</f>
        <v>0</v>
      </c>
      <c r="S15" s="6">
        <f>(Total_Carbon_Intensity_PasteVal!D15-Total_Carbon_Intensity_PasteVal!M15)*IF(Imports!S15&gt;0, 1,0)</f>
        <v>0</v>
      </c>
      <c r="T15" s="6">
        <f>(Total_Carbon_Intensity_PasteVal!D15-Total_Carbon_Intensity_PasteVal!C15)*IF(Imports!T15&gt;0, 1,0)</f>
        <v>0</v>
      </c>
      <c r="U15" s="6">
        <f>(Total_Carbon_Intensity_PasteVal!E15-Total_Carbon_Intensity_PasteVal!G15)*IF(Imports!U15&gt;0, 1,0)</f>
        <v>161.35969696250254</v>
      </c>
      <c r="V15" s="6">
        <f>(Total_Carbon_Intensity_PasteVal!F15-Total_Carbon_Intensity_PasteVal!M15)*IF(Imports!V15&gt;0, 1,0)</f>
        <v>194.46061544556207</v>
      </c>
      <c r="W15" s="6">
        <f>(Total_Carbon_Intensity_PasteVal!F15-Total_Carbon_Intensity_PasteVal!N15)*IF(Imports!W15&gt;0, 1,0)</f>
        <v>159.22678989057241</v>
      </c>
      <c r="X15" s="6">
        <f>(Total_Carbon_Intensity_PasteVal!G15-Total_Carbon_Intensity_PasteVal!H15)*IF(Imports!X15&gt;0, 1,0)</f>
        <v>0</v>
      </c>
      <c r="Y15" s="6">
        <f>(Total_Carbon_Intensity_PasteVal!G15-Total_Carbon_Intensity_PasteVal!J15)*IF(Imports!Y15&gt;0, 1,0)</f>
        <v>0</v>
      </c>
      <c r="Z15" s="6">
        <f>(Total_Carbon_Intensity_PasteVal!G15-Total_Carbon_Intensity_PasteVal!E15)*IF(Imports!Z15&gt;0, 1,0)</f>
        <v>0</v>
      </c>
      <c r="AA15" s="6">
        <f>(Total_Carbon_Intensity_PasteVal!G15-Total_Carbon_Intensity_PasteVal!O15)*IF(Imports!AA15&gt;0, 1,0)</f>
        <v>-196.1268730608507</v>
      </c>
      <c r="AB15" s="6">
        <f>(Total_Carbon_Intensity_PasteVal!G15-Total_Carbon_Intensity_PasteVal!C15)*IF(Imports!AB15&gt;0, 1,0)</f>
        <v>0</v>
      </c>
      <c r="AC15" s="6">
        <f>(Total_Carbon_Intensity_PasteVal!I15-Total_Carbon_Intensity_PasteVal!H15)*IF(Imports!AC15&gt;0, 1,0)</f>
        <v>0</v>
      </c>
      <c r="AD15" s="6">
        <f>(Total_Carbon_Intensity_PasteVal!I15-Total_Carbon_Intensity_PasteVal!K15)*IF(Imports!AD15&gt;0, 1,0)</f>
        <v>0</v>
      </c>
      <c r="AE15" s="6">
        <f>(Total_Carbon_Intensity_PasteVal!J15-Total_Carbon_Intensity_PasteVal!B15)*IF(Imports!AE15&gt;0, 1,0)</f>
        <v>134.30684855107219</v>
      </c>
      <c r="AF15" s="6">
        <f>(Total_Carbon_Intensity_PasteVal!J15-Total_Carbon_Intensity_PasteVal!G15)*IF(Imports!AF15&gt;0, 1,0)</f>
        <v>310.12888198455522</v>
      </c>
      <c r="AG15" s="6">
        <f>(Total_Carbon_Intensity_PasteVal!K15-Total_Carbon_Intensity_PasteVal!H15)*IF(Imports!AG15&gt;0, 1,0)</f>
        <v>-4.6207814557388929</v>
      </c>
      <c r="AH15" s="6">
        <f>(Total_Carbon_Intensity_PasteVal!K15-Total_Carbon_Intensity_PasteVal!I15)*IF(Imports!AH15&gt;0, 1,0)</f>
        <v>0</v>
      </c>
      <c r="AI15" s="6">
        <f>(Total_Carbon_Intensity_PasteVal!L15-Total_Carbon_Intensity_PasteVal!H15)*IF(Imports!AI15&gt;0, 1,0)</f>
        <v>0</v>
      </c>
      <c r="AJ15" s="6">
        <f>(Total_Carbon_Intensity_PasteVal!L15-Total_Carbon_Intensity_PasteVal!O15)*IF(Imports!AJ15&gt;0, 1,0)</f>
        <v>0</v>
      </c>
      <c r="AK15" s="6">
        <f>(Total_Carbon_Intensity_PasteVal!L15-Total_Carbon_Intensity_PasteVal!C15)*IF(Imports!AK15&gt;0, 1,0)</f>
        <v>123.78755213448102</v>
      </c>
      <c r="AL15" s="6">
        <f>(Total_Carbon_Intensity_PasteVal!L15-Total_Carbon_Intensity_PasteVal!D15)*IF(Imports!AL15&gt;0, 1,0)</f>
        <v>0</v>
      </c>
      <c r="AM15" s="6">
        <f>(Total_Carbon_Intensity_PasteVal!L15-Total_Carbon_Intensity_PasteVal!M15)*IF(Imports!AM15&gt;0, 1,0)</f>
        <v>572.08346003850238</v>
      </c>
      <c r="AN15" s="6">
        <f>(Total_Carbon_Intensity_PasteVal!M15-Total_Carbon_Intensity_PasteVal!D15)*IF(Imports!AN15&gt;0, 1,0)</f>
        <v>-263.74325721725506</v>
      </c>
      <c r="AO15" s="6">
        <f>(Total_Carbon_Intensity_PasteVal!M15-Total_Carbon_Intensity_PasteVal!L15)*IF(Imports!AO15&gt;0, 1,0)</f>
        <v>0</v>
      </c>
      <c r="AP15" s="6">
        <f>(Total_Carbon_Intensity_PasteVal!M15-Total_Carbon_Intensity_PasteVal!N15)*IF(Imports!AP15&gt;0, 1,0)</f>
        <v>0</v>
      </c>
      <c r="AQ15" s="6">
        <f>(Total_Carbon_Intensity_PasteVal!N15-Total_Carbon_Intensity_PasteVal!D15)*IF(Imports!AQ15&gt;0, 1,0)</f>
        <v>-228.50943166226537</v>
      </c>
      <c r="AR15" s="6">
        <f>(Total_Carbon_Intensity_PasteVal!N15-Total_Carbon_Intensity_PasteVal!M15)*IF(Imports!AR15&gt;0, 1,0)</f>
        <v>35.233825554989664</v>
      </c>
      <c r="AS15" s="6">
        <f>(Total_Carbon_Intensity_PasteVal!N15-Total_Carbon_Intensity_PasteVal!F15)*IF(Imports!AS15&gt;0, 1,0)</f>
        <v>0</v>
      </c>
      <c r="AT15" s="6">
        <f>(Total_Carbon_Intensity_PasteVal!N15-Total_Carbon_Intensity_PasteVal!C15)*IF(Imports!AT15&gt;0, 1,0)</f>
        <v>0</v>
      </c>
    </row>
    <row r="16" spans="1:46" ht="15.75" customHeight="1">
      <c r="A16" s="2">
        <v>42795</v>
      </c>
      <c r="B16" s="6">
        <f>(Total_Carbon_Intensity_PasteVal!H16-Total_Carbon_Intensity_PasteVal!G16)*IF(Imports!B16&gt;0, 1,0)</f>
        <v>232.93196128854174</v>
      </c>
      <c r="C16" s="6">
        <f>(Total_Carbon_Intensity_PasteVal!H16-Total_Carbon_Intensity_PasteVal!L16)*IF(Imports!C16&gt;0, 1,0)</f>
        <v>-278.32953437759249</v>
      </c>
      <c r="D16" s="6">
        <f>(Total_Carbon_Intensity_PasteVal!H16-Total_Carbon_Intensity_PasteVal!O16)*IF(Imports!D16&gt;0, 1,0)</f>
        <v>0</v>
      </c>
      <c r="E16" s="6">
        <f>(Total_Carbon_Intensity_PasteVal!H16-Total_Carbon_Intensity_PasteVal!I16)*IF(Imports!E16&gt;0, 1,0)</f>
        <v>-136.08344785148813</v>
      </c>
      <c r="F16" s="6">
        <f>(Total_Carbon_Intensity_PasteVal!H16-Total_Carbon_Intensity_PasteVal!K16)*IF(Imports!F16&gt;0, 1,0)</f>
        <v>0</v>
      </c>
      <c r="G16" s="6">
        <f>(Total_Carbon_Intensity_PasteVal!B16-Total_Carbon_Intensity_PasteVal!J16)*IF(Imports!G16&gt;0, 1,0)</f>
        <v>0</v>
      </c>
      <c r="H16" s="6">
        <f>(Total_Carbon_Intensity_PasteVal!B16-Total_Carbon_Intensity_PasteVal!C16)*IF(Imports!H16&gt;0, 1,0)</f>
        <v>-279.36417754966493</v>
      </c>
      <c r="I16" s="6">
        <f>(Total_Carbon_Intensity_PasteVal!O16-Total_Carbon_Intensity_PasteVal!G16)*IF(Imports!I16&gt;0, 1,0)</f>
        <v>0</v>
      </c>
      <c r="J16" s="6">
        <f>(Total_Carbon_Intensity_PasteVal!O16-Total_Carbon_Intensity_PasteVal!G16)*IF(Imports!J16&gt;0, 1,0)</f>
        <v>0</v>
      </c>
      <c r="K16" s="6">
        <f>(Total_Carbon_Intensity_PasteVal!O16-Total_Carbon_Intensity_PasteVal!L16)*IF(Imports!K16&gt;0, 1,0)</f>
        <v>-342.71759742008044</v>
      </c>
      <c r="L16" s="6">
        <f>(Total_Carbon_Intensity_PasteVal!O16-Total_Carbon_Intensity_PasteVal!C16)*IF(Imports!L16&gt;0, 1,0)</f>
        <v>0</v>
      </c>
      <c r="M16" s="6">
        <f>(Total_Carbon_Intensity_PasteVal!C16-Total_Carbon_Intensity_PasteVal!B16)*IF(Imports!M16&gt;0, 1,0)</f>
        <v>0</v>
      </c>
      <c r="N16" s="6">
        <f>(Total_Carbon_Intensity_PasteVal!C16-Total_Carbon_Intensity_PasteVal!D16)*IF(Imports!N16&gt;0, 1,0)</f>
        <v>176.70885717381293</v>
      </c>
      <c r="O16" s="6">
        <f>(Total_Carbon_Intensity_PasteVal!C16-Total_Carbon_Intensity_PasteVal!G16)*IF(Imports!O16&gt;0, 1,0)</f>
        <v>387.99756429453549</v>
      </c>
      <c r="P16" s="6">
        <f>(Total_Carbon_Intensity_PasteVal!C16-Total_Carbon_Intensity_PasteVal!L16)*IF(Imports!P16&gt;0, 1,0)</f>
        <v>0</v>
      </c>
      <c r="Q16" s="6">
        <f>(Total_Carbon_Intensity_PasteVal!C16-Total_Carbon_Intensity_PasteVal!N16)*IF(Imports!Q16&gt;0, 1,0)</f>
        <v>398.41514753159373</v>
      </c>
      <c r="R16" s="6">
        <f>(Total_Carbon_Intensity_PasteVal!D16-Total_Carbon_Intensity_PasteVal!N16)*IF(Imports!R16&gt;0, 1,0)</f>
        <v>221.7062903577808</v>
      </c>
      <c r="S16" s="6">
        <f>(Total_Carbon_Intensity_PasteVal!D16-Total_Carbon_Intensity_PasteVal!M16)*IF(Imports!S16&gt;0, 1,0)</f>
        <v>0</v>
      </c>
      <c r="T16" s="6">
        <f>(Total_Carbon_Intensity_PasteVal!D16-Total_Carbon_Intensity_PasteVal!C16)*IF(Imports!T16&gt;0, 1,0)</f>
        <v>0</v>
      </c>
      <c r="U16" s="6">
        <f>(Total_Carbon_Intensity_PasteVal!E16-Total_Carbon_Intensity_PasteVal!G16)*IF(Imports!U16&gt;0, 1,0)</f>
        <v>100.28354854088423</v>
      </c>
      <c r="V16" s="6">
        <f>(Total_Carbon_Intensity_PasteVal!F16-Total_Carbon_Intensity_PasteVal!M16)*IF(Imports!V16&gt;0, 1,0)</f>
        <v>187.9938391271609</v>
      </c>
      <c r="W16" s="6">
        <f>(Total_Carbon_Intensity_PasteVal!F16-Total_Carbon_Intensity_PasteVal!N16)*IF(Imports!W16&gt;0, 1,0)</f>
        <v>159.16436220965147</v>
      </c>
      <c r="X16" s="6">
        <f>(Total_Carbon_Intensity_PasteVal!G16-Total_Carbon_Intensity_PasteVal!H16)*IF(Imports!X16&gt;0, 1,0)</f>
        <v>0</v>
      </c>
      <c r="Y16" s="6">
        <f>(Total_Carbon_Intensity_PasteVal!G16-Total_Carbon_Intensity_PasteVal!J16)*IF(Imports!Y16&gt;0, 1,0)</f>
        <v>0</v>
      </c>
      <c r="Z16" s="6">
        <f>(Total_Carbon_Intensity_PasteVal!G16-Total_Carbon_Intensity_PasteVal!E16)*IF(Imports!Z16&gt;0, 1,0)</f>
        <v>0</v>
      </c>
      <c r="AA16" s="6">
        <f>(Total_Carbon_Intensity_PasteVal!G16-Total_Carbon_Intensity_PasteVal!O16)*IF(Imports!AA16&gt;0, 1,0)</f>
        <v>-168.54389824605383</v>
      </c>
      <c r="AB16" s="6">
        <f>(Total_Carbon_Intensity_PasteVal!G16-Total_Carbon_Intensity_PasteVal!C16)*IF(Imports!AB16&gt;0, 1,0)</f>
        <v>0</v>
      </c>
      <c r="AC16" s="6">
        <f>(Total_Carbon_Intensity_PasteVal!I16-Total_Carbon_Intensity_PasteVal!H16)*IF(Imports!AC16&gt;0, 1,0)</f>
        <v>0</v>
      </c>
      <c r="AD16" s="6">
        <f>(Total_Carbon_Intensity_PasteVal!I16-Total_Carbon_Intensity_PasteVal!K16)*IF(Imports!AD16&gt;0, 1,0)</f>
        <v>0</v>
      </c>
      <c r="AE16" s="6">
        <f>(Total_Carbon_Intensity_PasteVal!J16-Total_Carbon_Intensity_PasteVal!B16)*IF(Imports!AE16&gt;0, 1,0)</f>
        <v>158.60881253385566</v>
      </c>
      <c r="AF16" s="6">
        <f>(Total_Carbon_Intensity_PasteVal!J16-Total_Carbon_Intensity_PasteVal!G16)*IF(Imports!AF16&gt;0, 1,0)</f>
        <v>267.24219927872622</v>
      </c>
      <c r="AG16" s="6">
        <f>(Total_Carbon_Intensity_PasteVal!K16-Total_Carbon_Intensity_PasteVal!H16)*IF(Imports!AG16&gt;0, 1,0)</f>
        <v>89.649778548947097</v>
      </c>
      <c r="AH16" s="6">
        <f>(Total_Carbon_Intensity_PasteVal!K16-Total_Carbon_Intensity_PasteVal!I16)*IF(Imports!AH16&gt;0, 1,0)</f>
        <v>0</v>
      </c>
      <c r="AI16" s="6">
        <f>(Total_Carbon_Intensity_PasteVal!L16-Total_Carbon_Intensity_PasteVal!H16)*IF(Imports!AI16&gt;0, 1,0)</f>
        <v>0</v>
      </c>
      <c r="AJ16" s="6">
        <f>(Total_Carbon_Intensity_PasteVal!L16-Total_Carbon_Intensity_PasteVal!O16)*IF(Imports!AJ16&gt;0, 1,0)</f>
        <v>0</v>
      </c>
      <c r="AK16" s="6">
        <f>(Total_Carbon_Intensity_PasteVal!L16-Total_Carbon_Intensity_PasteVal!C16)*IF(Imports!AK16&gt;0, 1,0)</f>
        <v>123.26393137159874</v>
      </c>
      <c r="AL16" s="6">
        <f>(Total_Carbon_Intensity_PasteVal!L16-Total_Carbon_Intensity_PasteVal!D16)*IF(Imports!AL16&gt;0, 1,0)</f>
        <v>0</v>
      </c>
      <c r="AM16" s="6">
        <f>(Total_Carbon_Intensity_PasteVal!L16-Total_Carbon_Intensity_PasteVal!M16)*IF(Imports!AM16&gt;0, 1,0)</f>
        <v>550.50855582070187</v>
      </c>
      <c r="AN16" s="6">
        <f>(Total_Carbon_Intensity_PasteVal!M16-Total_Carbon_Intensity_PasteVal!D16)*IF(Imports!AN16&gt;0, 1,0)</f>
        <v>-250.53576727529023</v>
      </c>
      <c r="AO16" s="6">
        <f>(Total_Carbon_Intensity_PasteVal!M16-Total_Carbon_Intensity_PasteVal!L16)*IF(Imports!AO16&gt;0, 1,0)</f>
        <v>0</v>
      </c>
      <c r="AP16" s="6">
        <f>(Total_Carbon_Intensity_PasteVal!M16-Total_Carbon_Intensity_PasteVal!N16)*IF(Imports!AP16&gt;0, 1,0)</f>
        <v>-28.829476917509417</v>
      </c>
      <c r="AQ16" s="6">
        <f>(Total_Carbon_Intensity_PasteVal!N16-Total_Carbon_Intensity_PasteVal!D16)*IF(Imports!AQ16&gt;0, 1,0)</f>
        <v>0</v>
      </c>
      <c r="AR16" s="6">
        <f>(Total_Carbon_Intensity_PasteVal!N16-Total_Carbon_Intensity_PasteVal!M16)*IF(Imports!AR16&gt;0, 1,0)</f>
        <v>0</v>
      </c>
      <c r="AS16" s="6">
        <f>(Total_Carbon_Intensity_PasteVal!N16-Total_Carbon_Intensity_PasteVal!F16)*IF(Imports!AS16&gt;0, 1,0)</f>
        <v>0</v>
      </c>
      <c r="AT16" s="6">
        <f>(Total_Carbon_Intensity_PasteVal!N16-Total_Carbon_Intensity_PasteVal!C16)*IF(Imports!AT16&gt;0, 1,0)</f>
        <v>0</v>
      </c>
    </row>
    <row r="17" spans="1:46" ht="15.75" customHeight="1">
      <c r="A17" s="2">
        <v>42826</v>
      </c>
      <c r="B17" s="6">
        <f>(Total_Carbon_Intensity_PasteVal!H17-Total_Carbon_Intensity_PasteVal!G17)*IF(Imports!B17&gt;0, 1,0)</f>
        <v>216.59218803047384</v>
      </c>
      <c r="C17" s="6">
        <f>(Total_Carbon_Intensity_PasteVal!H17-Total_Carbon_Intensity_PasteVal!L17)*IF(Imports!C17&gt;0, 1,0)</f>
        <v>-287.72819641990964</v>
      </c>
      <c r="D17" s="6">
        <f>(Total_Carbon_Intensity_PasteVal!H17-Total_Carbon_Intensity_PasteVal!O17)*IF(Imports!D17&gt;0, 1,0)</f>
        <v>0</v>
      </c>
      <c r="E17" s="6">
        <f>(Total_Carbon_Intensity_PasteVal!H17-Total_Carbon_Intensity_PasteVal!I17)*IF(Imports!E17&gt;0, 1,0)</f>
        <v>-226.18292012891203</v>
      </c>
      <c r="F17" s="6">
        <f>(Total_Carbon_Intensity_PasteVal!H17-Total_Carbon_Intensity_PasteVal!K17)*IF(Imports!F17&gt;0, 1,0)</f>
        <v>-74.548604879506058</v>
      </c>
      <c r="G17" s="6">
        <f>(Total_Carbon_Intensity_PasteVal!B17-Total_Carbon_Intensity_PasteVal!J17)*IF(Imports!G17&gt;0, 1,0)</f>
        <v>0</v>
      </c>
      <c r="H17" s="6">
        <f>(Total_Carbon_Intensity_PasteVal!B17-Total_Carbon_Intensity_PasteVal!C17)*IF(Imports!H17&gt;0, 1,0)</f>
        <v>-305.73590794482607</v>
      </c>
      <c r="I17" s="6">
        <f>(Total_Carbon_Intensity_PasteVal!O17-Total_Carbon_Intensity_PasteVal!G17)*IF(Imports!I17&gt;0, 1,0)</f>
        <v>216.17971763637382</v>
      </c>
      <c r="J17" s="6">
        <f>(Total_Carbon_Intensity_PasteVal!O17-Total_Carbon_Intensity_PasteVal!G17)*IF(Imports!J17&gt;0, 1,0)</f>
        <v>0</v>
      </c>
      <c r="K17" s="6">
        <f>(Total_Carbon_Intensity_PasteVal!O17-Total_Carbon_Intensity_PasteVal!L17)*IF(Imports!K17&gt;0, 1,0)</f>
        <v>-288.14066681400965</v>
      </c>
      <c r="L17" s="6">
        <f>(Total_Carbon_Intensity_PasteVal!O17-Total_Carbon_Intensity_PasteVal!C17)*IF(Imports!L17&gt;0, 1,0)</f>
        <v>0</v>
      </c>
      <c r="M17" s="6">
        <f>(Total_Carbon_Intensity_PasteVal!C17-Total_Carbon_Intensity_PasteVal!B17)*IF(Imports!M17&gt;0, 1,0)</f>
        <v>0</v>
      </c>
      <c r="N17" s="6">
        <f>(Total_Carbon_Intensity_PasteVal!C17-Total_Carbon_Intensity_PasteVal!D17)*IF(Imports!N17&gt;0, 1,0)</f>
        <v>229.68049691309241</v>
      </c>
      <c r="O17" s="6">
        <f>(Total_Carbon_Intensity_PasteVal!C17-Total_Carbon_Intensity_PasteVal!G17)*IF(Imports!O17&gt;0, 1,0)</f>
        <v>381.00204619083325</v>
      </c>
      <c r="P17" s="6">
        <f>(Total_Carbon_Intensity_PasteVal!C17-Total_Carbon_Intensity_PasteVal!L17)*IF(Imports!P17&gt;0, 1,0)</f>
        <v>0</v>
      </c>
      <c r="Q17" s="6">
        <f>(Total_Carbon_Intensity_PasteVal!C17-Total_Carbon_Intensity_PasteVal!N17)*IF(Imports!Q17&gt;0, 1,0)</f>
        <v>389.06900675889869</v>
      </c>
      <c r="R17" s="6">
        <f>(Total_Carbon_Intensity_PasteVal!D17-Total_Carbon_Intensity_PasteVal!N17)*IF(Imports!R17&gt;0, 1,0)</f>
        <v>159.38850984580625</v>
      </c>
      <c r="S17" s="6">
        <f>(Total_Carbon_Intensity_PasteVal!D17-Total_Carbon_Intensity_PasteVal!M17)*IF(Imports!S17&gt;0, 1,0)</f>
        <v>0</v>
      </c>
      <c r="T17" s="6">
        <f>(Total_Carbon_Intensity_PasteVal!D17-Total_Carbon_Intensity_PasteVal!C17)*IF(Imports!T17&gt;0, 1,0)</f>
        <v>0</v>
      </c>
      <c r="U17" s="6">
        <f>(Total_Carbon_Intensity_PasteVal!E17-Total_Carbon_Intensity_PasteVal!G17)*IF(Imports!U17&gt;0, 1,0)</f>
        <v>118.16444670577232</v>
      </c>
      <c r="V17" s="6">
        <f>(Total_Carbon_Intensity_PasteVal!F17-Total_Carbon_Intensity_PasteVal!M17)*IF(Imports!V17&gt;0, 1,0)</f>
        <v>0</v>
      </c>
      <c r="W17" s="6">
        <f>(Total_Carbon_Intensity_PasteVal!F17-Total_Carbon_Intensity_PasteVal!N17)*IF(Imports!W17&gt;0, 1,0)</f>
        <v>130.11014228285919</v>
      </c>
      <c r="X17" s="6">
        <f>(Total_Carbon_Intensity_PasteVal!G17-Total_Carbon_Intensity_PasteVal!H17)*IF(Imports!X17&gt;0, 1,0)</f>
        <v>0</v>
      </c>
      <c r="Y17" s="6">
        <f>(Total_Carbon_Intensity_PasteVal!G17-Total_Carbon_Intensity_PasteVal!J17)*IF(Imports!Y17&gt;0, 1,0)</f>
        <v>0</v>
      </c>
      <c r="Z17" s="6">
        <f>(Total_Carbon_Intensity_PasteVal!G17-Total_Carbon_Intensity_PasteVal!E17)*IF(Imports!Z17&gt;0, 1,0)</f>
        <v>0</v>
      </c>
      <c r="AA17" s="6">
        <f>(Total_Carbon_Intensity_PasteVal!G17-Total_Carbon_Intensity_PasteVal!O17)*IF(Imports!AA17&gt;0, 1,0)</f>
        <v>0</v>
      </c>
      <c r="AB17" s="6">
        <f>(Total_Carbon_Intensity_PasteVal!G17-Total_Carbon_Intensity_PasteVal!C17)*IF(Imports!AB17&gt;0, 1,0)</f>
        <v>0</v>
      </c>
      <c r="AC17" s="6">
        <f>(Total_Carbon_Intensity_PasteVal!I17-Total_Carbon_Intensity_PasteVal!H17)*IF(Imports!AC17&gt;0, 1,0)</f>
        <v>0</v>
      </c>
      <c r="AD17" s="6">
        <f>(Total_Carbon_Intensity_PasteVal!I17-Total_Carbon_Intensity_PasteVal!K17)*IF(Imports!AD17&gt;0, 1,0)</f>
        <v>0</v>
      </c>
      <c r="AE17" s="6">
        <f>(Total_Carbon_Intensity_PasteVal!J17-Total_Carbon_Intensity_PasteVal!B17)*IF(Imports!AE17&gt;0, 1,0)</f>
        <v>212.63849034354607</v>
      </c>
      <c r="AF17" s="6">
        <f>(Total_Carbon_Intensity_PasteVal!J17-Total_Carbon_Intensity_PasteVal!G17)*IF(Imports!AF17&gt;0, 1,0)</f>
        <v>287.90462858955328</v>
      </c>
      <c r="AG17" s="6">
        <f>(Total_Carbon_Intensity_PasteVal!K17-Total_Carbon_Intensity_PasteVal!H17)*IF(Imports!AG17&gt;0, 1,0)</f>
        <v>0</v>
      </c>
      <c r="AH17" s="6">
        <f>(Total_Carbon_Intensity_PasteVal!K17-Total_Carbon_Intensity_PasteVal!I17)*IF(Imports!AH17&gt;0, 1,0)</f>
        <v>0</v>
      </c>
      <c r="AI17" s="6">
        <f>(Total_Carbon_Intensity_PasteVal!L17-Total_Carbon_Intensity_PasteVal!H17)*IF(Imports!AI17&gt;0, 1,0)</f>
        <v>0</v>
      </c>
      <c r="AJ17" s="6">
        <f>(Total_Carbon_Intensity_PasteVal!L17-Total_Carbon_Intensity_PasteVal!O17)*IF(Imports!AJ17&gt;0, 1,0)</f>
        <v>0</v>
      </c>
      <c r="AK17" s="6">
        <f>(Total_Carbon_Intensity_PasteVal!L17-Total_Carbon_Intensity_PasteVal!C17)*IF(Imports!AK17&gt;0, 1,0)</f>
        <v>123.31833825955022</v>
      </c>
      <c r="AL17" s="6">
        <f>(Total_Carbon_Intensity_PasteVal!L17-Total_Carbon_Intensity_PasteVal!D17)*IF(Imports!AL17&gt;0, 1,0)</f>
        <v>0</v>
      </c>
      <c r="AM17" s="6">
        <f>(Total_Carbon_Intensity_PasteVal!L17-Total_Carbon_Intensity_PasteVal!M17)*IF(Imports!AM17&gt;0, 1,0)</f>
        <v>538.45447116799221</v>
      </c>
      <c r="AN17" s="6">
        <f>(Total_Carbon_Intensity_PasteVal!M17-Total_Carbon_Intensity_PasteVal!D17)*IF(Imports!AN17&gt;0, 1,0)</f>
        <v>-185.45563599534964</v>
      </c>
      <c r="AO17" s="6">
        <f>(Total_Carbon_Intensity_PasteVal!M17-Total_Carbon_Intensity_PasteVal!L17)*IF(Imports!AO17&gt;0, 1,0)</f>
        <v>0</v>
      </c>
      <c r="AP17" s="6">
        <f>(Total_Carbon_Intensity_PasteVal!M17-Total_Carbon_Intensity_PasteVal!N17)*IF(Imports!AP17&gt;0, 1,0)</f>
        <v>0</v>
      </c>
      <c r="AQ17" s="6">
        <f>(Total_Carbon_Intensity_PasteVal!N17-Total_Carbon_Intensity_PasteVal!D17)*IF(Imports!AQ17&gt;0, 1,0)</f>
        <v>0</v>
      </c>
      <c r="AR17" s="6">
        <f>(Total_Carbon_Intensity_PasteVal!N17-Total_Carbon_Intensity_PasteVal!M17)*IF(Imports!AR17&gt;0, 1,0)</f>
        <v>26.067126149543366</v>
      </c>
      <c r="AS17" s="6">
        <f>(Total_Carbon_Intensity_PasteVal!N17-Total_Carbon_Intensity_PasteVal!F17)*IF(Imports!AS17&gt;0, 1,0)</f>
        <v>0</v>
      </c>
      <c r="AT17" s="6">
        <f>(Total_Carbon_Intensity_PasteVal!N17-Total_Carbon_Intensity_PasteVal!C17)*IF(Imports!AT17&gt;0, 1,0)</f>
        <v>0</v>
      </c>
    </row>
    <row r="18" spans="1:46" ht="15.75" customHeight="1">
      <c r="A18" s="2">
        <v>42856</v>
      </c>
      <c r="B18" s="6">
        <f>(Total_Carbon_Intensity_PasteVal!H18-Total_Carbon_Intensity_PasteVal!G18)*IF(Imports!B18&gt;0, 1,0)</f>
        <v>228.24080504515427</v>
      </c>
      <c r="C18" s="6">
        <f>(Total_Carbon_Intensity_PasteVal!H18-Total_Carbon_Intensity_PasteVal!L18)*IF(Imports!C18&gt;0, 1,0)</f>
        <v>-316.398705290789</v>
      </c>
      <c r="D18" s="6">
        <f>(Total_Carbon_Intensity_PasteVal!H18-Total_Carbon_Intensity_PasteVal!O18)*IF(Imports!D18&gt;0, 1,0)</f>
        <v>0</v>
      </c>
      <c r="E18" s="6">
        <f>(Total_Carbon_Intensity_PasteVal!H18-Total_Carbon_Intensity_PasteVal!I18)*IF(Imports!E18&gt;0, 1,0)</f>
        <v>0</v>
      </c>
      <c r="F18" s="6">
        <f>(Total_Carbon_Intensity_PasteVal!H18-Total_Carbon_Intensity_PasteVal!K18)*IF(Imports!F18&gt;0, 1,0)</f>
        <v>-123.24984531803557</v>
      </c>
      <c r="G18" s="6">
        <f>(Total_Carbon_Intensity_PasteVal!B18-Total_Carbon_Intensity_PasteVal!J18)*IF(Imports!G18&gt;0, 1,0)</f>
        <v>0</v>
      </c>
      <c r="H18" s="6">
        <f>(Total_Carbon_Intensity_PasteVal!B18-Total_Carbon_Intensity_PasteVal!C18)*IF(Imports!H18&gt;0, 1,0)</f>
        <v>-368.67573494086605</v>
      </c>
      <c r="I18" s="6">
        <f>(Total_Carbon_Intensity_PasteVal!O18-Total_Carbon_Intensity_PasteVal!G18)*IF(Imports!I18&gt;0, 1,0)</f>
        <v>144.52434290052253</v>
      </c>
      <c r="J18" s="6">
        <f>(Total_Carbon_Intensity_PasteVal!O18-Total_Carbon_Intensity_PasteVal!G18)*IF(Imports!J18&gt;0, 1,0)</f>
        <v>0</v>
      </c>
      <c r="K18" s="6">
        <f>(Total_Carbon_Intensity_PasteVal!O18-Total_Carbon_Intensity_PasteVal!L18)*IF(Imports!K18&gt;0, 1,0)</f>
        <v>-400.11516743542074</v>
      </c>
      <c r="L18" s="6">
        <f>(Total_Carbon_Intensity_PasteVal!O18-Total_Carbon_Intensity_PasteVal!C18)*IF(Imports!L18&gt;0, 1,0)</f>
        <v>0</v>
      </c>
      <c r="M18" s="6">
        <f>(Total_Carbon_Intensity_PasteVal!C18-Total_Carbon_Intensity_PasteVal!B18)*IF(Imports!M18&gt;0, 1,0)</f>
        <v>0</v>
      </c>
      <c r="N18" s="6">
        <f>(Total_Carbon_Intensity_PasteVal!C18-Total_Carbon_Intensity_PasteVal!D18)*IF(Imports!N18&gt;0, 1,0)</f>
        <v>320.32124428342541</v>
      </c>
      <c r="O18" s="6">
        <f>(Total_Carbon_Intensity_PasteVal!C18-Total_Carbon_Intensity_PasteVal!G18)*IF(Imports!O18&gt;0, 1,0)</f>
        <v>400.42351529918807</v>
      </c>
      <c r="P18" s="6">
        <f>(Total_Carbon_Intensity_PasteVal!C18-Total_Carbon_Intensity_PasteVal!L18)*IF(Imports!P18&gt;0, 1,0)</f>
        <v>0</v>
      </c>
      <c r="Q18" s="6">
        <f>(Total_Carbon_Intensity_PasteVal!C18-Total_Carbon_Intensity_PasteVal!N18)*IF(Imports!Q18&gt;0, 1,0)</f>
        <v>408.98879095305159</v>
      </c>
      <c r="R18" s="6">
        <f>(Total_Carbon_Intensity_PasteVal!D18-Total_Carbon_Intensity_PasteVal!N18)*IF(Imports!R18&gt;0, 1,0)</f>
        <v>88.667546669626148</v>
      </c>
      <c r="S18" s="6">
        <f>(Total_Carbon_Intensity_PasteVal!D18-Total_Carbon_Intensity_PasteVal!M18)*IF(Imports!S18&gt;0, 1,0)</f>
        <v>106.07763160154819</v>
      </c>
      <c r="T18" s="6">
        <f>(Total_Carbon_Intensity_PasteVal!D18-Total_Carbon_Intensity_PasteVal!C18)*IF(Imports!T18&gt;0, 1,0)</f>
        <v>0</v>
      </c>
      <c r="U18" s="6">
        <f>(Total_Carbon_Intensity_PasteVal!E18-Total_Carbon_Intensity_PasteVal!G18)*IF(Imports!U18&gt;0, 1,0)</f>
        <v>195.70371150164516</v>
      </c>
      <c r="V18" s="6">
        <f>(Total_Carbon_Intensity_PasteVal!F18-Total_Carbon_Intensity_PasteVal!M18)*IF(Imports!V18&gt;0, 1,0)</f>
        <v>0</v>
      </c>
      <c r="W18" s="6">
        <f>(Total_Carbon_Intensity_PasteVal!F18-Total_Carbon_Intensity_PasteVal!N18)*IF(Imports!W18&gt;0, 1,0)</f>
        <v>130.84353186844822</v>
      </c>
      <c r="X18" s="6">
        <f>(Total_Carbon_Intensity_PasteVal!G18-Total_Carbon_Intensity_PasteVal!H18)*IF(Imports!X18&gt;0, 1,0)</f>
        <v>0</v>
      </c>
      <c r="Y18" s="6">
        <f>(Total_Carbon_Intensity_PasteVal!G18-Total_Carbon_Intensity_PasteVal!J18)*IF(Imports!Y18&gt;0, 1,0)</f>
        <v>0</v>
      </c>
      <c r="Z18" s="6">
        <f>(Total_Carbon_Intensity_PasteVal!G18-Total_Carbon_Intensity_PasteVal!E18)*IF(Imports!Z18&gt;0, 1,0)</f>
        <v>0</v>
      </c>
      <c r="AA18" s="6">
        <f>(Total_Carbon_Intensity_PasteVal!G18-Total_Carbon_Intensity_PasteVal!O18)*IF(Imports!AA18&gt;0, 1,0)</f>
        <v>0</v>
      </c>
      <c r="AB18" s="6">
        <f>(Total_Carbon_Intensity_PasteVal!G18-Total_Carbon_Intensity_PasteVal!C18)*IF(Imports!AB18&gt;0, 1,0)</f>
        <v>0</v>
      </c>
      <c r="AC18" s="6">
        <f>(Total_Carbon_Intensity_PasteVal!I18-Total_Carbon_Intensity_PasteVal!H18)*IF(Imports!AC18&gt;0, 1,0)</f>
        <v>230.76497643303895</v>
      </c>
      <c r="AD18" s="6">
        <f>(Total_Carbon_Intensity_PasteVal!I18-Total_Carbon_Intensity_PasteVal!K18)*IF(Imports!AD18&gt;0, 1,0)</f>
        <v>0</v>
      </c>
      <c r="AE18" s="6">
        <f>(Total_Carbon_Intensity_PasteVal!J18-Total_Carbon_Intensity_PasteVal!B18)*IF(Imports!AE18&gt;0, 1,0)</f>
        <v>257.39613019972944</v>
      </c>
      <c r="AF18" s="6">
        <f>(Total_Carbon_Intensity_PasteVal!J18-Total_Carbon_Intensity_PasteVal!G18)*IF(Imports!AF18&gt;0, 1,0)</f>
        <v>289.14391055805152</v>
      </c>
      <c r="AG18" s="6">
        <f>(Total_Carbon_Intensity_PasteVal!K18-Total_Carbon_Intensity_PasteVal!H18)*IF(Imports!AG18&gt;0, 1,0)</f>
        <v>0</v>
      </c>
      <c r="AH18" s="6">
        <f>(Total_Carbon_Intensity_PasteVal!K18-Total_Carbon_Intensity_PasteVal!I18)*IF(Imports!AH18&gt;0, 1,0)</f>
        <v>0</v>
      </c>
      <c r="AI18" s="6">
        <f>(Total_Carbon_Intensity_PasteVal!L18-Total_Carbon_Intensity_PasteVal!H18)*IF(Imports!AI18&gt;0, 1,0)</f>
        <v>0</v>
      </c>
      <c r="AJ18" s="6">
        <f>(Total_Carbon_Intensity_PasteVal!L18-Total_Carbon_Intensity_PasteVal!O18)*IF(Imports!AJ18&gt;0, 1,0)</f>
        <v>0</v>
      </c>
      <c r="AK18" s="6">
        <f>(Total_Carbon_Intensity_PasteVal!L18-Total_Carbon_Intensity_PasteVal!C18)*IF(Imports!AK18&gt;0, 1,0)</f>
        <v>144.2159950367552</v>
      </c>
      <c r="AL18" s="6">
        <f>(Total_Carbon_Intensity_PasteVal!L18-Total_Carbon_Intensity_PasteVal!D18)*IF(Imports!AL18&gt;0, 1,0)</f>
        <v>0</v>
      </c>
      <c r="AM18" s="6">
        <f>(Total_Carbon_Intensity_PasteVal!L18-Total_Carbon_Intensity_PasteVal!M18)*IF(Imports!AM18&gt;0, 1,0)</f>
        <v>570.61487092172888</v>
      </c>
      <c r="AN18" s="6">
        <f>(Total_Carbon_Intensity_PasteVal!M18-Total_Carbon_Intensity_PasteVal!D18)*IF(Imports!AN18&gt;0, 1,0)</f>
        <v>0</v>
      </c>
      <c r="AO18" s="6">
        <f>(Total_Carbon_Intensity_PasteVal!M18-Total_Carbon_Intensity_PasteVal!L18)*IF(Imports!AO18&gt;0, 1,0)</f>
        <v>0</v>
      </c>
      <c r="AP18" s="6">
        <f>(Total_Carbon_Intensity_PasteVal!M18-Total_Carbon_Intensity_PasteVal!N18)*IF(Imports!AP18&gt;0, 1,0)</f>
        <v>0</v>
      </c>
      <c r="AQ18" s="6">
        <f>(Total_Carbon_Intensity_PasteVal!N18-Total_Carbon_Intensity_PasteVal!D18)*IF(Imports!AQ18&gt;0, 1,0)</f>
        <v>0</v>
      </c>
      <c r="AR18" s="6">
        <f>(Total_Carbon_Intensity_PasteVal!N18-Total_Carbon_Intensity_PasteVal!M18)*IF(Imports!AR18&gt;0, 1,0)</f>
        <v>17.410084931922054</v>
      </c>
      <c r="AS18" s="6">
        <f>(Total_Carbon_Intensity_PasteVal!N18-Total_Carbon_Intensity_PasteVal!F18)*IF(Imports!AS18&gt;0, 1,0)</f>
        <v>0</v>
      </c>
      <c r="AT18" s="6">
        <f>(Total_Carbon_Intensity_PasteVal!N18-Total_Carbon_Intensity_PasteVal!C18)*IF(Imports!AT18&gt;0, 1,0)</f>
        <v>0</v>
      </c>
    </row>
    <row r="19" spans="1:46" ht="15.75" customHeight="1">
      <c r="A19" s="2">
        <v>42887</v>
      </c>
      <c r="B19" s="6">
        <f>(Total_Carbon_Intensity_PasteVal!H19-Total_Carbon_Intensity_PasteVal!G19)*IF(Imports!B19&gt;0, 1,0)</f>
        <v>204.10824749006377</v>
      </c>
      <c r="C19" s="6">
        <f>(Total_Carbon_Intensity_PasteVal!H19-Total_Carbon_Intensity_PasteVal!L19)*IF(Imports!C19&gt;0, 1,0)</f>
        <v>-358.12893742907011</v>
      </c>
      <c r="D19" s="6">
        <f>(Total_Carbon_Intensity_PasteVal!H19-Total_Carbon_Intensity_PasteVal!O19)*IF(Imports!D19&gt;0, 1,0)</f>
        <v>0</v>
      </c>
      <c r="E19" s="6">
        <f>(Total_Carbon_Intensity_PasteVal!H19-Total_Carbon_Intensity_PasteVal!I19)*IF(Imports!E19&gt;0, 1,0)</f>
        <v>-188.17830184756841</v>
      </c>
      <c r="F19" s="6">
        <f>(Total_Carbon_Intensity_PasteVal!H19-Total_Carbon_Intensity_PasteVal!K19)*IF(Imports!F19&gt;0, 1,0)</f>
        <v>-69.426420738002406</v>
      </c>
      <c r="G19" s="6">
        <f>(Total_Carbon_Intensity_PasteVal!B19-Total_Carbon_Intensity_PasteVal!J19)*IF(Imports!G19&gt;0, 1,0)</f>
        <v>0</v>
      </c>
      <c r="H19" s="6">
        <f>(Total_Carbon_Intensity_PasteVal!B19-Total_Carbon_Intensity_PasteVal!C19)*IF(Imports!H19&gt;0, 1,0)</f>
        <v>-288.46634885038083</v>
      </c>
      <c r="I19" s="6">
        <f>(Total_Carbon_Intensity_PasteVal!O19-Total_Carbon_Intensity_PasteVal!G19)*IF(Imports!I19&gt;0, 1,0)</f>
        <v>106.84789745132238</v>
      </c>
      <c r="J19" s="6">
        <f>(Total_Carbon_Intensity_PasteVal!O19-Total_Carbon_Intensity_PasteVal!G19)*IF(Imports!J19&gt;0, 1,0)</f>
        <v>0</v>
      </c>
      <c r="K19" s="6">
        <f>(Total_Carbon_Intensity_PasteVal!O19-Total_Carbon_Intensity_PasteVal!L19)*IF(Imports!K19&gt;0, 1,0)</f>
        <v>-455.38928746781147</v>
      </c>
      <c r="L19" s="6">
        <f>(Total_Carbon_Intensity_PasteVal!O19-Total_Carbon_Intensity_PasteVal!C19)*IF(Imports!L19&gt;0, 1,0)</f>
        <v>0</v>
      </c>
      <c r="M19" s="6">
        <f>(Total_Carbon_Intensity_PasteVal!C19-Total_Carbon_Intensity_PasteVal!B19)*IF(Imports!M19&gt;0, 1,0)</f>
        <v>0</v>
      </c>
      <c r="N19" s="6">
        <f>(Total_Carbon_Intensity_PasteVal!C19-Total_Carbon_Intensity_PasteVal!D19)*IF(Imports!N19&gt;0, 1,0)</f>
        <v>321.85119462713948</v>
      </c>
      <c r="O19" s="6">
        <f>(Total_Carbon_Intensity_PasteVal!C19-Total_Carbon_Intensity_PasteVal!G19)*IF(Imports!O19&gt;0, 1,0)</f>
        <v>353.62836402088851</v>
      </c>
      <c r="P19" s="6">
        <f>(Total_Carbon_Intensity_PasteVal!C19-Total_Carbon_Intensity_PasteVal!L19)*IF(Imports!P19&gt;0, 1,0)</f>
        <v>0</v>
      </c>
      <c r="Q19" s="6">
        <f>(Total_Carbon_Intensity_PasteVal!C19-Total_Carbon_Intensity_PasteVal!N19)*IF(Imports!Q19&gt;0, 1,0)</f>
        <v>367.57862829398357</v>
      </c>
      <c r="R19" s="6">
        <f>(Total_Carbon_Intensity_PasteVal!D19-Total_Carbon_Intensity_PasteVal!N19)*IF(Imports!R19&gt;0, 1,0)</f>
        <v>45.727433666844114</v>
      </c>
      <c r="S19" s="6">
        <f>(Total_Carbon_Intensity_PasteVal!D19-Total_Carbon_Intensity_PasteVal!M19)*IF(Imports!S19&gt;0, 1,0)</f>
        <v>52.972902678121045</v>
      </c>
      <c r="T19" s="6">
        <f>(Total_Carbon_Intensity_PasteVal!D19-Total_Carbon_Intensity_PasteVal!C19)*IF(Imports!T19&gt;0, 1,0)</f>
        <v>0</v>
      </c>
      <c r="U19" s="6">
        <f>(Total_Carbon_Intensity_PasteVal!E19-Total_Carbon_Intensity_PasteVal!G19)*IF(Imports!U19&gt;0, 1,0)</f>
        <v>250.05117847960551</v>
      </c>
      <c r="V19" s="6">
        <f>(Total_Carbon_Intensity_PasteVal!F19-Total_Carbon_Intensity_PasteVal!M19)*IF(Imports!V19&gt;0, 1,0)</f>
        <v>80.113124660901931</v>
      </c>
      <c r="W19" s="6">
        <f>(Total_Carbon_Intensity_PasteVal!F19-Total_Carbon_Intensity_PasteVal!N19)*IF(Imports!W19&gt;0, 1,0)</f>
        <v>72.867655649624993</v>
      </c>
      <c r="X19" s="6">
        <f>(Total_Carbon_Intensity_PasteVal!G19-Total_Carbon_Intensity_PasteVal!H19)*IF(Imports!X19&gt;0, 1,0)</f>
        <v>0</v>
      </c>
      <c r="Y19" s="6">
        <f>(Total_Carbon_Intensity_PasteVal!G19-Total_Carbon_Intensity_PasteVal!J19)*IF(Imports!Y19&gt;0, 1,0)</f>
        <v>0</v>
      </c>
      <c r="Z19" s="6">
        <f>(Total_Carbon_Intensity_PasteVal!G19-Total_Carbon_Intensity_PasteVal!E19)*IF(Imports!Z19&gt;0, 1,0)</f>
        <v>0</v>
      </c>
      <c r="AA19" s="6">
        <f>(Total_Carbon_Intensity_PasteVal!G19-Total_Carbon_Intensity_PasteVal!O19)*IF(Imports!AA19&gt;0, 1,0)</f>
        <v>0</v>
      </c>
      <c r="AB19" s="6">
        <f>(Total_Carbon_Intensity_PasteVal!G19-Total_Carbon_Intensity_PasteVal!C19)*IF(Imports!AB19&gt;0, 1,0)</f>
        <v>0</v>
      </c>
      <c r="AC19" s="6">
        <f>(Total_Carbon_Intensity_PasteVal!I19-Total_Carbon_Intensity_PasteVal!H19)*IF(Imports!AC19&gt;0, 1,0)</f>
        <v>0</v>
      </c>
      <c r="AD19" s="6">
        <f>(Total_Carbon_Intensity_PasteVal!I19-Total_Carbon_Intensity_PasteVal!K19)*IF(Imports!AD19&gt;0, 1,0)</f>
        <v>0</v>
      </c>
      <c r="AE19" s="6">
        <f>(Total_Carbon_Intensity_PasteVal!J19-Total_Carbon_Intensity_PasteVal!B19)*IF(Imports!AE19&gt;0, 1,0)</f>
        <v>249.29666173639367</v>
      </c>
      <c r="AF19" s="6">
        <f>(Total_Carbon_Intensity_PasteVal!J19-Total_Carbon_Intensity_PasteVal!G19)*IF(Imports!AF19&gt;0, 1,0)</f>
        <v>314.45867690690136</v>
      </c>
      <c r="AG19" s="6">
        <f>(Total_Carbon_Intensity_PasteVal!K19-Total_Carbon_Intensity_PasteVal!H19)*IF(Imports!AG19&gt;0, 1,0)</f>
        <v>0</v>
      </c>
      <c r="AH19" s="6">
        <f>(Total_Carbon_Intensity_PasteVal!K19-Total_Carbon_Intensity_PasteVal!I19)*IF(Imports!AH19&gt;0, 1,0)</f>
        <v>0</v>
      </c>
      <c r="AI19" s="6">
        <f>(Total_Carbon_Intensity_PasteVal!L19-Total_Carbon_Intensity_PasteVal!H19)*IF(Imports!AI19&gt;0, 1,0)</f>
        <v>0</v>
      </c>
      <c r="AJ19" s="6">
        <f>(Total_Carbon_Intensity_PasteVal!L19-Total_Carbon_Intensity_PasteVal!O19)*IF(Imports!AJ19&gt;0, 1,0)</f>
        <v>0</v>
      </c>
      <c r="AK19" s="6">
        <f>(Total_Carbon_Intensity_PasteVal!L19-Total_Carbon_Intensity_PasteVal!C19)*IF(Imports!AK19&gt;0, 1,0)</f>
        <v>208.60882089824537</v>
      </c>
      <c r="AL19" s="6">
        <f>(Total_Carbon_Intensity_PasteVal!L19-Total_Carbon_Intensity_PasteVal!D19)*IF(Imports!AL19&gt;0, 1,0)</f>
        <v>0</v>
      </c>
      <c r="AM19" s="6">
        <f>(Total_Carbon_Intensity_PasteVal!L19-Total_Carbon_Intensity_PasteVal!M19)*IF(Imports!AM19&gt;0, 1,0)</f>
        <v>583.43291820350589</v>
      </c>
      <c r="AN19" s="6">
        <f>(Total_Carbon_Intensity_PasteVal!M19-Total_Carbon_Intensity_PasteVal!D19)*IF(Imports!AN19&gt;0, 1,0)</f>
        <v>0</v>
      </c>
      <c r="AO19" s="6">
        <f>(Total_Carbon_Intensity_PasteVal!M19-Total_Carbon_Intensity_PasteVal!L19)*IF(Imports!AO19&gt;0, 1,0)</f>
        <v>0</v>
      </c>
      <c r="AP19" s="6">
        <f>(Total_Carbon_Intensity_PasteVal!M19-Total_Carbon_Intensity_PasteVal!N19)*IF(Imports!AP19&gt;0, 1,0)</f>
        <v>0</v>
      </c>
      <c r="AQ19" s="6">
        <f>(Total_Carbon_Intensity_PasteVal!N19-Total_Carbon_Intensity_PasteVal!D19)*IF(Imports!AQ19&gt;0, 1,0)</f>
        <v>0</v>
      </c>
      <c r="AR19" s="6">
        <f>(Total_Carbon_Intensity_PasteVal!N19-Total_Carbon_Intensity_PasteVal!M19)*IF(Imports!AR19&gt;0, 1,0)</f>
        <v>7.2454690112769349</v>
      </c>
      <c r="AS19" s="6">
        <f>(Total_Carbon_Intensity_PasteVal!N19-Total_Carbon_Intensity_PasteVal!F19)*IF(Imports!AS19&gt;0, 1,0)</f>
        <v>0</v>
      </c>
      <c r="AT19" s="6">
        <f>(Total_Carbon_Intensity_PasteVal!N19-Total_Carbon_Intensity_PasteVal!C19)*IF(Imports!AT19&gt;0, 1,0)</f>
        <v>0</v>
      </c>
    </row>
    <row r="20" spans="1:46" ht="15.75" customHeight="1">
      <c r="A20" s="2">
        <v>42917</v>
      </c>
      <c r="B20" s="6">
        <f>(Total_Carbon_Intensity_PasteVal!H20-Total_Carbon_Intensity_PasteVal!G20)*IF(Imports!B20&gt;0, 1,0)</f>
        <v>205.43351078115253</v>
      </c>
      <c r="C20" s="6">
        <f>(Total_Carbon_Intensity_PasteVal!H20-Total_Carbon_Intensity_PasteVal!L20)*IF(Imports!C20&gt;0, 1,0)</f>
        <v>-323.7489666535389</v>
      </c>
      <c r="D20" s="6">
        <f>(Total_Carbon_Intensity_PasteVal!H20-Total_Carbon_Intensity_PasteVal!O20)*IF(Imports!D20&gt;0, 1,0)</f>
        <v>0</v>
      </c>
      <c r="E20" s="6">
        <f>(Total_Carbon_Intensity_PasteVal!H20-Total_Carbon_Intensity_PasteVal!I20)*IF(Imports!E20&gt;0, 1,0)</f>
        <v>-233.63287653568204</v>
      </c>
      <c r="F20" s="6">
        <f>(Total_Carbon_Intensity_PasteVal!H20-Total_Carbon_Intensity_PasteVal!K20)*IF(Imports!F20&gt;0, 1,0)</f>
        <v>-87.889993486713081</v>
      </c>
      <c r="G20" s="6">
        <f>(Total_Carbon_Intensity_PasteVal!B20-Total_Carbon_Intensity_PasteVal!J20)*IF(Imports!G20&gt;0, 1,0)</f>
        <v>0</v>
      </c>
      <c r="H20" s="6">
        <f>(Total_Carbon_Intensity_PasteVal!B20-Total_Carbon_Intensity_PasteVal!C20)*IF(Imports!H20&gt;0, 1,0)</f>
        <v>-345.34058172343975</v>
      </c>
      <c r="I20" s="6">
        <f>(Total_Carbon_Intensity_PasteVal!O20-Total_Carbon_Intensity_PasteVal!G20)*IF(Imports!I20&gt;0, 1,0)</f>
        <v>0</v>
      </c>
      <c r="J20" s="6">
        <f>(Total_Carbon_Intensity_PasteVal!O20-Total_Carbon_Intensity_PasteVal!G20)*IF(Imports!J20&gt;0, 1,0)</f>
        <v>0</v>
      </c>
      <c r="K20" s="6">
        <f>(Total_Carbon_Intensity_PasteVal!O20-Total_Carbon_Intensity_PasteVal!L20)*IF(Imports!K20&gt;0, 1,0)</f>
        <v>0</v>
      </c>
      <c r="L20" s="6">
        <f>(Total_Carbon_Intensity_PasteVal!O20-Total_Carbon_Intensity_PasteVal!C20)*IF(Imports!L20&gt;0, 1,0)</f>
        <v>0</v>
      </c>
      <c r="M20" s="6">
        <f>(Total_Carbon_Intensity_PasteVal!C20-Total_Carbon_Intensity_PasteVal!B20)*IF(Imports!M20&gt;0, 1,0)</f>
        <v>0</v>
      </c>
      <c r="N20" s="6">
        <f>(Total_Carbon_Intensity_PasteVal!C20-Total_Carbon_Intensity_PasteVal!D20)*IF(Imports!N20&gt;0, 1,0)</f>
        <v>344.98280413134682</v>
      </c>
      <c r="O20" s="6">
        <f>(Total_Carbon_Intensity_PasteVal!C20-Total_Carbon_Intensity_PasteVal!G20)*IF(Imports!O20&gt;0, 1,0)</f>
        <v>375.31996476768131</v>
      </c>
      <c r="P20" s="6">
        <f>(Total_Carbon_Intensity_PasteVal!C20-Total_Carbon_Intensity_PasteVal!L20)*IF(Imports!P20&gt;0, 1,0)</f>
        <v>0</v>
      </c>
      <c r="Q20" s="6">
        <f>(Total_Carbon_Intensity_PasteVal!C20-Total_Carbon_Intensity_PasteVal!N20)*IF(Imports!Q20&gt;0, 1,0)</f>
        <v>411.28429480736759</v>
      </c>
      <c r="R20" s="6">
        <f>(Total_Carbon_Intensity_PasteVal!D20-Total_Carbon_Intensity_PasteVal!N20)*IF(Imports!R20&gt;0, 1,0)</f>
        <v>66.301490676020748</v>
      </c>
      <c r="S20" s="6">
        <f>(Total_Carbon_Intensity_PasteVal!D20-Total_Carbon_Intensity_PasteVal!M20)*IF(Imports!S20&gt;0, 1,0)</f>
        <v>68.582238908317748</v>
      </c>
      <c r="T20" s="6">
        <f>(Total_Carbon_Intensity_PasteVal!D20-Total_Carbon_Intensity_PasteVal!C20)*IF(Imports!T20&gt;0, 1,0)</f>
        <v>0</v>
      </c>
      <c r="U20" s="6">
        <f>(Total_Carbon_Intensity_PasteVal!E20-Total_Carbon_Intensity_PasteVal!G20)*IF(Imports!U20&gt;0, 1,0)</f>
        <v>229.64586788684548</v>
      </c>
      <c r="V20" s="6">
        <f>(Total_Carbon_Intensity_PasteVal!F20-Total_Carbon_Intensity_PasteVal!M20)*IF(Imports!V20&gt;0, 1,0)</f>
        <v>50.193097244172066</v>
      </c>
      <c r="W20" s="6">
        <f>(Total_Carbon_Intensity_PasteVal!F20-Total_Carbon_Intensity_PasteVal!N20)*IF(Imports!W20&gt;0, 1,0)</f>
        <v>47.912349011875072</v>
      </c>
      <c r="X20" s="6">
        <f>(Total_Carbon_Intensity_PasteVal!G20-Total_Carbon_Intensity_PasteVal!H20)*IF(Imports!X20&gt;0, 1,0)</f>
        <v>0</v>
      </c>
      <c r="Y20" s="6">
        <f>(Total_Carbon_Intensity_PasteVal!G20-Total_Carbon_Intensity_PasteVal!J20)*IF(Imports!Y20&gt;0, 1,0)</f>
        <v>0</v>
      </c>
      <c r="Z20" s="6">
        <f>(Total_Carbon_Intensity_PasteVal!G20-Total_Carbon_Intensity_PasteVal!E20)*IF(Imports!Z20&gt;0, 1,0)</f>
        <v>0</v>
      </c>
      <c r="AA20" s="6">
        <f>(Total_Carbon_Intensity_PasteVal!G20-Total_Carbon_Intensity_PasteVal!O20)*IF(Imports!AA20&gt;0, 1,0)</f>
        <v>-75.862596223544585</v>
      </c>
      <c r="AB20" s="6">
        <f>(Total_Carbon_Intensity_PasteVal!G20-Total_Carbon_Intensity_PasteVal!C20)*IF(Imports!AB20&gt;0, 1,0)</f>
        <v>0</v>
      </c>
      <c r="AC20" s="6">
        <f>(Total_Carbon_Intensity_PasteVal!I20-Total_Carbon_Intensity_PasteVal!H20)*IF(Imports!AC20&gt;0, 1,0)</f>
        <v>0</v>
      </c>
      <c r="AD20" s="6">
        <f>(Total_Carbon_Intensity_PasteVal!I20-Total_Carbon_Intensity_PasteVal!K20)*IF(Imports!AD20&gt;0, 1,0)</f>
        <v>0</v>
      </c>
      <c r="AE20" s="6">
        <f>(Total_Carbon_Intensity_PasteVal!J20-Total_Carbon_Intensity_PasteVal!B20)*IF(Imports!AE20&gt;0, 1,0)</f>
        <v>270.37898284579092</v>
      </c>
      <c r="AF20" s="6">
        <f>(Total_Carbon_Intensity_PasteVal!J20-Total_Carbon_Intensity_PasteVal!G20)*IF(Imports!AF20&gt;0, 1,0)</f>
        <v>300.35836589003247</v>
      </c>
      <c r="AG20" s="6">
        <f>(Total_Carbon_Intensity_PasteVal!K20-Total_Carbon_Intensity_PasteVal!H20)*IF(Imports!AG20&gt;0, 1,0)</f>
        <v>0</v>
      </c>
      <c r="AH20" s="6">
        <f>(Total_Carbon_Intensity_PasteVal!K20-Total_Carbon_Intensity_PasteVal!I20)*IF(Imports!AH20&gt;0, 1,0)</f>
        <v>0</v>
      </c>
      <c r="AI20" s="6">
        <f>(Total_Carbon_Intensity_PasteVal!L20-Total_Carbon_Intensity_PasteVal!H20)*IF(Imports!AI20&gt;0, 1,0)</f>
        <v>0</v>
      </c>
      <c r="AJ20" s="6">
        <f>(Total_Carbon_Intensity_PasteVal!L20-Total_Carbon_Intensity_PasteVal!O20)*IF(Imports!AJ20&gt;0, 1,0)</f>
        <v>453.31988121114682</v>
      </c>
      <c r="AK20" s="6">
        <f>(Total_Carbon_Intensity_PasteVal!L20-Total_Carbon_Intensity_PasteVal!C20)*IF(Imports!AK20&gt;0, 1,0)</f>
        <v>153.86251266701009</v>
      </c>
      <c r="AL20" s="6">
        <f>(Total_Carbon_Intensity_PasteVal!L20-Total_Carbon_Intensity_PasteVal!D20)*IF(Imports!AL20&gt;0, 1,0)</f>
        <v>0</v>
      </c>
      <c r="AM20" s="6">
        <f>(Total_Carbon_Intensity_PasteVal!L20-Total_Carbon_Intensity_PasteVal!M20)*IF(Imports!AM20&gt;0, 1,0)</f>
        <v>567.42755570667464</v>
      </c>
      <c r="AN20" s="6">
        <f>(Total_Carbon_Intensity_PasteVal!M20-Total_Carbon_Intensity_PasteVal!D20)*IF(Imports!AN20&gt;0, 1,0)</f>
        <v>0</v>
      </c>
      <c r="AO20" s="6">
        <f>(Total_Carbon_Intensity_PasteVal!M20-Total_Carbon_Intensity_PasteVal!L20)*IF(Imports!AO20&gt;0, 1,0)</f>
        <v>0</v>
      </c>
      <c r="AP20" s="6">
        <f>(Total_Carbon_Intensity_PasteVal!M20-Total_Carbon_Intensity_PasteVal!N20)*IF(Imports!AP20&gt;0, 1,0)</f>
        <v>0</v>
      </c>
      <c r="AQ20" s="6">
        <f>(Total_Carbon_Intensity_PasteVal!N20-Total_Carbon_Intensity_PasteVal!D20)*IF(Imports!AQ20&gt;0, 1,0)</f>
        <v>0</v>
      </c>
      <c r="AR20" s="6">
        <f>(Total_Carbon_Intensity_PasteVal!N20-Total_Carbon_Intensity_PasteVal!M20)*IF(Imports!AR20&gt;0, 1,0)</f>
        <v>2.2807482322969914</v>
      </c>
      <c r="AS20" s="6">
        <f>(Total_Carbon_Intensity_PasteVal!N20-Total_Carbon_Intensity_PasteVal!F20)*IF(Imports!AS20&gt;0, 1,0)</f>
        <v>0</v>
      </c>
      <c r="AT20" s="6">
        <f>(Total_Carbon_Intensity_PasteVal!N20-Total_Carbon_Intensity_PasteVal!C20)*IF(Imports!AT20&gt;0, 1,0)</f>
        <v>0</v>
      </c>
    </row>
    <row r="21" spans="1:46" ht="15.75" customHeight="1">
      <c r="A21" s="2">
        <v>42948</v>
      </c>
      <c r="B21" s="6">
        <f>(Total_Carbon_Intensity_PasteVal!H21-Total_Carbon_Intensity_PasteVal!G21)*IF(Imports!B21&gt;0, 1,0)</f>
        <v>216.85118093192978</v>
      </c>
      <c r="C21" s="6">
        <f>(Total_Carbon_Intensity_PasteVal!H21-Total_Carbon_Intensity_PasteVal!L21)*IF(Imports!C21&gt;0, 1,0)</f>
        <v>-298.99688984737372</v>
      </c>
      <c r="D21" s="6">
        <f>(Total_Carbon_Intensity_PasteVal!H21-Total_Carbon_Intensity_PasteVal!O21)*IF(Imports!D21&gt;0, 1,0)</f>
        <v>0</v>
      </c>
      <c r="E21" s="6">
        <f>(Total_Carbon_Intensity_PasteVal!H21-Total_Carbon_Intensity_PasteVal!I21)*IF(Imports!E21&gt;0, 1,0)</f>
        <v>-229.61441606114354</v>
      </c>
      <c r="F21" s="6">
        <f>(Total_Carbon_Intensity_PasteVal!H21-Total_Carbon_Intensity_PasteVal!K21)*IF(Imports!F21&gt;0, 1,0)</f>
        <v>-90.024643914860434</v>
      </c>
      <c r="G21" s="6">
        <f>(Total_Carbon_Intensity_PasteVal!B21-Total_Carbon_Intensity_PasteVal!J21)*IF(Imports!G21&gt;0, 1,0)</f>
        <v>0</v>
      </c>
      <c r="H21" s="6">
        <f>(Total_Carbon_Intensity_PasteVal!B21-Total_Carbon_Intensity_PasteVal!C21)*IF(Imports!H21&gt;0, 1,0)</f>
        <v>-350.99048091281486</v>
      </c>
      <c r="I21" s="6">
        <f>(Total_Carbon_Intensity_PasteVal!O21-Total_Carbon_Intensity_PasteVal!G21)*IF(Imports!I21&gt;0, 1,0)</f>
        <v>92.18577484794659</v>
      </c>
      <c r="J21" s="6">
        <f>(Total_Carbon_Intensity_PasteVal!O21-Total_Carbon_Intensity_PasteVal!G21)*IF(Imports!J21&gt;0, 1,0)</f>
        <v>0</v>
      </c>
      <c r="K21" s="6">
        <f>(Total_Carbon_Intensity_PasteVal!O21-Total_Carbon_Intensity_PasteVal!L21)*IF(Imports!K21&gt;0, 1,0)</f>
        <v>0</v>
      </c>
      <c r="L21" s="6">
        <f>(Total_Carbon_Intensity_PasteVal!O21-Total_Carbon_Intensity_PasteVal!C21)*IF(Imports!L21&gt;0, 1,0)</f>
        <v>0</v>
      </c>
      <c r="M21" s="6">
        <f>(Total_Carbon_Intensity_PasteVal!C21-Total_Carbon_Intensity_PasteVal!B21)*IF(Imports!M21&gt;0, 1,0)</f>
        <v>0</v>
      </c>
      <c r="N21" s="6">
        <f>(Total_Carbon_Intensity_PasteVal!C21-Total_Carbon_Intensity_PasteVal!D21)*IF(Imports!N21&gt;0, 1,0)</f>
        <v>0</v>
      </c>
      <c r="O21" s="6">
        <f>(Total_Carbon_Intensity_PasteVal!C21-Total_Carbon_Intensity_PasteVal!G21)*IF(Imports!O21&gt;0, 1,0)</f>
        <v>388.6041470028797</v>
      </c>
      <c r="P21" s="6">
        <f>(Total_Carbon_Intensity_PasteVal!C21-Total_Carbon_Intensity_PasteVal!L21)*IF(Imports!P21&gt;0, 1,0)</f>
        <v>0</v>
      </c>
      <c r="Q21" s="6">
        <f>(Total_Carbon_Intensity_PasteVal!C21-Total_Carbon_Intensity_PasteVal!N21)*IF(Imports!Q21&gt;0, 1,0)</f>
        <v>400.98731274181051</v>
      </c>
      <c r="R21" s="6">
        <f>(Total_Carbon_Intensity_PasteVal!D21-Total_Carbon_Intensity_PasteVal!N21)*IF(Imports!R21&gt;0, 1,0)</f>
        <v>140.06495506913339</v>
      </c>
      <c r="S21" s="6">
        <f>(Total_Carbon_Intensity_PasteVal!D21-Total_Carbon_Intensity_PasteVal!M21)*IF(Imports!S21&gt;0, 1,0)</f>
        <v>143.35695861480917</v>
      </c>
      <c r="T21" s="6">
        <f>(Total_Carbon_Intensity_PasteVal!D21-Total_Carbon_Intensity_PasteVal!C21)*IF(Imports!T21&gt;0, 1,0)</f>
        <v>-260.92235767267709</v>
      </c>
      <c r="U21" s="6">
        <f>(Total_Carbon_Intensity_PasteVal!E21-Total_Carbon_Intensity_PasteVal!G21)*IF(Imports!U21&gt;0, 1,0)</f>
        <v>206.55507699797164</v>
      </c>
      <c r="V21" s="6">
        <f>(Total_Carbon_Intensity_PasteVal!F21-Total_Carbon_Intensity_PasteVal!M21)*IF(Imports!V21&gt;0, 1,0)</f>
        <v>49.799057163810119</v>
      </c>
      <c r="W21" s="6">
        <f>(Total_Carbon_Intensity_PasteVal!F21-Total_Carbon_Intensity_PasteVal!N21)*IF(Imports!W21&gt;0, 1,0)</f>
        <v>46.507053618134329</v>
      </c>
      <c r="X21" s="6">
        <f>(Total_Carbon_Intensity_PasteVal!G21-Total_Carbon_Intensity_PasteVal!H21)*IF(Imports!X21&gt;0, 1,0)</f>
        <v>0</v>
      </c>
      <c r="Y21" s="6">
        <f>(Total_Carbon_Intensity_PasteVal!G21-Total_Carbon_Intensity_PasteVal!J21)*IF(Imports!Y21&gt;0, 1,0)</f>
        <v>0</v>
      </c>
      <c r="Z21" s="6">
        <f>(Total_Carbon_Intensity_PasteVal!G21-Total_Carbon_Intensity_PasteVal!E21)*IF(Imports!Z21&gt;0, 1,0)</f>
        <v>0</v>
      </c>
      <c r="AA21" s="6">
        <f>(Total_Carbon_Intensity_PasteVal!G21-Total_Carbon_Intensity_PasteVal!O21)*IF(Imports!AA21&gt;0, 1,0)</f>
        <v>0</v>
      </c>
      <c r="AB21" s="6">
        <f>(Total_Carbon_Intensity_PasteVal!G21-Total_Carbon_Intensity_PasteVal!C21)*IF(Imports!AB21&gt;0, 1,0)</f>
        <v>0</v>
      </c>
      <c r="AC21" s="6">
        <f>(Total_Carbon_Intensity_PasteVal!I21-Total_Carbon_Intensity_PasteVal!H21)*IF(Imports!AC21&gt;0, 1,0)</f>
        <v>0</v>
      </c>
      <c r="AD21" s="6">
        <f>(Total_Carbon_Intensity_PasteVal!I21-Total_Carbon_Intensity_PasteVal!K21)*IF(Imports!AD21&gt;0, 1,0)</f>
        <v>0</v>
      </c>
      <c r="AE21" s="6">
        <f>(Total_Carbon_Intensity_PasteVal!J21-Total_Carbon_Intensity_PasteVal!B21)*IF(Imports!AE21&gt;0, 1,0)</f>
        <v>302.52710216876534</v>
      </c>
      <c r="AF21" s="6">
        <f>(Total_Carbon_Intensity_PasteVal!J21-Total_Carbon_Intensity_PasteVal!G21)*IF(Imports!AF21&gt;0, 1,0)</f>
        <v>340.14076825883018</v>
      </c>
      <c r="AG21" s="6">
        <f>(Total_Carbon_Intensity_PasteVal!K21-Total_Carbon_Intensity_PasteVal!H21)*IF(Imports!AG21&gt;0, 1,0)</f>
        <v>0</v>
      </c>
      <c r="AH21" s="6">
        <f>(Total_Carbon_Intensity_PasteVal!K21-Total_Carbon_Intensity_PasteVal!I21)*IF(Imports!AH21&gt;0, 1,0)</f>
        <v>0</v>
      </c>
      <c r="AI21" s="6">
        <f>(Total_Carbon_Intensity_PasteVal!L21-Total_Carbon_Intensity_PasteVal!H21)*IF(Imports!AI21&gt;0, 1,0)</f>
        <v>0</v>
      </c>
      <c r="AJ21" s="6">
        <f>(Total_Carbon_Intensity_PasteVal!L21-Total_Carbon_Intensity_PasteVal!O21)*IF(Imports!AJ21&gt;0, 1,0)</f>
        <v>423.66229593135694</v>
      </c>
      <c r="AK21" s="6">
        <f>(Total_Carbon_Intensity_PasteVal!L21-Total_Carbon_Intensity_PasteVal!C21)*IF(Imports!AK21&gt;0, 1,0)</f>
        <v>127.24392377642386</v>
      </c>
      <c r="AL21" s="6">
        <f>(Total_Carbon_Intensity_PasteVal!L21-Total_Carbon_Intensity_PasteVal!D21)*IF(Imports!AL21&gt;0, 1,0)</f>
        <v>0</v>
      </c>
      <c r="AM21" s="6">
        <f>(Total_Carbon_Intensity_PasteVal!L21-Total_Carbon_Intensity_PasteVal!M21)*IF(Imports!AM21&gt;0, 1,0)</f>
        <v>531.52324006391018</v>
      </c>
      <c r="AN21" s="6">
        <f>(Total_Carbon_Intensity_PasteVal!M21-Total_Carbon_Intensity_PasteVal!D21)*IF(Imports!AN21&gt;0, 1,0)</f>
        <v>0</v>
      </c>
      <c r="AO21" s="6">
        <f>(Total_Carbon_Intensity_PasteVal!M21-Total_Carbon_Intensity_PasteVal!L21)*IF(Imports!AO21&gt;0, 1,0)</f>
        <v>0</v>
      </c>
      <c r="AP21" s="6">
        <f>(Total_Carbon_Intensity_PasteVal!M21-Total_Carbon_Intensity_PasteVal!N21)*IF(Imports!AP21&gt;0, 1,0)</f>
        <v>0</v>
      </c>
      <c r="AQ21" s="6">
        <f>(Total_Carbon_Intensity_PasteVal!N21-Total_Carbon_Intensity_PasteVal!D21)*IF(Imports!AQ21&gt;0, 1,0)</f>
        <v>0</v>
      </c>
      <c r="AR21" s="6">
        <f>(Total_Carbon_Intensity_PasteVal!N21-Total_Carbon_Intensity_PasteVal!M21)*IF(Imports!AR21&gt;0, 1,0)</f>
        <v>3.2920035456757883</v>
      </c>
      <c r="AS21" s="6">
        <f>(Total_Carbon_Intensity_PasteVal!N21-Total_Carbon_Intensity_PasteVal!F21)*IF(Imports!AS21&gt;0, 1,0)</f>
        <v>0</v>
      </c>
      <c r="AT21" s="6">
        <f>(Total_Carbon_Intensity_PasteVal!N21-Total_Carbon_Intensity_PasteVal!C21)*IF(Imports!AT21&gt;0, 1,0)</f>
        <v>0</v>
      </c>
    </row>
    <row r="22" spans="1:46" ht="15.75" customHeight="1">
      <c r="A22" s="2">
        <v>42979</v>
      </c>
      <c r="B22" s="6">
        <f>(Total_Carbon_Intensity_PasteVal!H22-Total_Carbon_Intensity_PasteVal!G22)*IF(Imports!B22&gt;0, 1,0)</f>
        <v>219.78676574085046</v>
      </c>
      <c r="C22" s="6">
        <f>(Total_Carbon_Intensity_PasteVal!H22-Total_Carbon_Intensity_PasteVal!L22)*IF(Imports!C22&gt;0, 1,0)</f>
        <v>-271.08670393879561</v>
      </c>
      <c r="D22" s="6">
        <f>(Total_Carbon_Intensity_PasteVal!H22-Total_Carbon_Intensity_PasteVal!O22)*IF(Imports!D22&gt;0, 1,0)</f>
        <v>0</v>
      </c>
      <c r="E22" s="6">
        <f>(Total_Carbon_Intensity_PasteVal!H22-Total_Carbon_Intensity_PasteVal!I22)*IF(Imports!E22&gt;0, 1,0)</f>
        <v>-176.58409292356879</v>
      </c>
      <c r="F22" s="6">
        <f>(Total_Carbon_Intensity_PasteVal!H22-Total_Carbon_Intensity_PasteVal!K22)*IF(Imports!F22&gt;0, 1,0)</f>
        <v>-78.327976105368805</v>
      </c>
      <c r="G22" s="6">
        <f>(Total_Carbon_Intensity_PasteVal!B22-Total_Carbon_Intensity_PasteVal!J22)*IF(Imports!G22&gt;0, 1,0)</f>
        <v>0</v>
      </c>
      <c r="H22" s="6">
        <f>(Total_Carbon_Intensity_PasteVal!B22-Total_Carbon_Intensity_PasteVal!C22)*IF(Imports!H22&gt;0, 1,0)</f>
        <v>-382.80498281305802</v>
      </c>
      <c r="I22" s="6">
        <f>(Total_Carbon_Intensity_PasteVal!O22-Total_Carbon_Intensity_PasteVal!G22)*IF(Imports!I22&gt;0, 1,0)</f>
        <v>0</v>
      </c>
      <c r="J22" s="6">
        <f>(Total_Carbon_Intensity_PasteVal!O22-Total_Carbon_Intensity_PasteVal!G22)*IF(Imports!J22&gt;0, 1,0)</f>
        <v>0</v>
      </c>
      <c r="K22" s="6">
        <f>(Total_Carbon_Intensity_PasteVal!O22-Total_Carbon_Intensity_PasteVal!L22)*IF(Imports!K22&gt;0, 1,0)</f>
        <v>-356.54127108635669</v>
      </c>
      <c r="L22" s="6">
        <f>(Total_Carbon_Intensity_PasteVal!O22-Total_Carbon_Intensity_PasteVal!C22)*IF(Imports!L22&gt;0, 1,0)</f>
        <v>0</v>
      </c>
      <c r="M22" s="6">
        <f>(Total_Carbon_Intensity_PasteVal!C22-Total_Carbon_Intensity_PasteVal!B22)*IF(Imports!M22&gt;0, 1,0)</f>
        <v>0</v>
      </c>
      <c r="N22" s="6">
        <f>(Total_Carbon_Intensity_PasteVal!C22-Total_Carbon_Intensity_PasteVal!D22)*IF(Imports!N22&gt;0, 1,0)</f>
        <v>0</v>
      </c>
      <c r="O22" s="6">
        <f>(Total_Carbon_Intensity_PasteVal!C22-Total_Carbon_Intensity_PasteVal!G22)*IF(Imports!O22&gt;0, 1,0)</f>
        <v>405.38829317333665</v>
      </c>
      <c r="P22" s="6">
        <f>(Total_Carbon_Intensity_PasteVal!C22-Total_Carbon_Intensity_PasteVal!L22)*IF(Imports!P22&gt;0, 1,0)</f>
        <v>0</v>
      </c>
      <c r="Q22" s="6">
        <f>(Total_Carbon_Intensity_PasteVal!C22-Total_Carbon_Intensity_PasteVal!N22)*IF(Imports!Q22&gt;0, 1,0)</f>
        <v>427.43089963201606</v>
      </c>
      <c r="R22" s="6">
        <f>(Total_Carbon_Intensity_PasteVal!D22-Total_Carbon_Intensity_PasteVal!N22)*IF(Imports!R22&gt;0, 1,0)</f>
        <v>111.17842167008347</v>
      </c>
      <c r="S22" s="6">
        <f>(Total_Carbon_Intensity_PasteVal!D22-Total_Carbon_Intensity_PasteVal!M22)*IF(Imports!S22&gt;0, 1,0)</f>
        <v>116.0511609811313</v>
      </c>
      <c r="T22" s="6">
        <f>(Total_Carbon_Intensity_PasteVal!D22-Total_Carbon_Intensity_PasteVal!C22)*IF(Imports!T22&gt;0, 1,0)</f>
        <v>-316.25247796193258</v>
      </c>
      <c r="U22" s="6">
        <f>(Total_Carbon_Intensity_PasteVal!E22-Total_Carbon_Intensity_PasteVal!G22)*IF(Imports!U22&gt;0, 1,0)</f>
        <v>196.89386639921975</v>
      </c>
      <c r="V22" s="6">
        <f>(Total_Carbon_Intensity_PasteVal!F22-Total_Carbon_Intensity_PasteVal!M22)*IF(Imports!V22&gt;0, 1,0)</f>
        <v>76.791352972980633</v>
      </c>
      <c r="W22" s="6">
        <f>(Total_Carbon_Intensity_PasteVal!F22-Total_Carbon_Intensity_PasteVal!N22)*IF(Imports!W22&gt;0, 1,0)</f>
        <v>71.918613661932795</v>
      </c>
      <c r="X22" s="6">
        <f>(Total_Carbon_Intensity_PasteVal!G22-Total_Carbon_Intensity_PasteVal!H22)*IF(Imports!X22&gt;0, 1,0)</f>
        <v>0</v>
      </c>
      <c r="Y22" s="6">
        <f>(Total_Carbon_Intensity_PasteVal!G22-Total_Carbon_Intensity_PasteVal!J22)*IF(Imports!Y22&gt;0, 1,0)</f>
        <v>0</v>
      </c>
      <c r="Z22" s="6">
        <f>(Total_Carbon_Intensity_PasteVal!G22-Total_Carbon_Intensity_PasteVal!E22)*IF(Imports!Z22&gt;0, 1,0)</f>
        <v>0</v>
      </c>
      <c r="AA22" s="6">
        <f>(Total_Carbon_Intensity_PasteVal!G22-Total_Carbon_Intensity_PasteVal!O22)*IF(Imports!AA22&gt;0, 1,0)</f>
        <v>-134.33219859328938</v>
      </c>
      <c r="AB22" s="6">
        <f>(Total_Carbon_Intensity_PasteVal!G22-Total_Carbon_Intensity_PasteVal!C22)*IF(Imports!AB22&gt;0, 1,0)</f>
        <v>0</v>
      </c>
      <c r="AC22" s="6">
        <f>(Total_Carbon_Intensity_PasteVal!I22-Total_Carbon_Intensity_PasteVal!H22)*IF(Imports!AC22&gt;0, 1,0)</f>
        <v>0</v>
      </c>
      <c r="AD22" s="6">
        <f>(Total_Carbon_Intensity_PasteVal!I22-Total_Carbon_Intensity_PasteVal!K22)*IF(Imports!AD22&gt;0, 1,0)</f>
        <v>0</v>
      </c>
      <c r="AE22" s="6">
        <f>(Total_Carbon_Intensity_PasteVal!J22-Total_Carbon_Intensity_PasteVal!B22)*IF(Imports!AE22&gt;0, 1,0)</f>
        <v>285.38015348281385</v>
      </c>
      <c r="AF22" s="6">
        <f>(Total_Carbon_Intensity_PasteVal!J22-Total_Carbon_Intensity_PasteVal!G22)*IF(Imports!AF22&gt;0, 1,0)</f>
        <v>307.96346384309248</v>
      </c>
      <c r="AG22" s="6">
        <f>(Total_Carbon_Intensity_PasteVal!K22-Total_Carbon_Intensity_PasteVal!H22)*IF(Imports!AG22&gt;0, 1,0)</f>
        <v>0</v>
      </c>
      <c r="AH22" s="6">
        <f>(Total_Carbon_Intensity_PasteVal!K22-Total_Carbon_Intensity_PasteVal!I22)*IF(Imports!AH22&gt;0, 1,0)</f>
        <v>0</v>
      </c>
      <c r="AI22" s="6">
        <f>(Total_Carbon_Intensity_PasteVal!L22-Total_Carbon_Intensity_PasteVal!H22)*IF(Imports!AI22&gt;0, 1,0)</f>
        <v>0</v>
      </c>
      <c r="AJ22" s="6">
        <f>(Total_Carbon_Intensity_PasteVal!L22-Total_Carbon_Intensity_PasteVal!O22)*IF(Imports!AJ22&gt;0, 1,0)</f>
        <v>0</v>
      </c>
      <c r="AK22" s="6">
        <f>(Total_Carbon_Intensity_PasteVal!L22-Total_Carbon_Intensity_PasteVal!C22)*IF(Imports!AK22&gt;0, 1,0)</f>
        <v>85.485176506309415</v>
      </c>
      <c r="AL22" s="6">
        <f>(Total_Carbon_Intensity_PasteVal!L22-Total_Carbon_Intensity_PasteVal!D22)*IF(Imports!AL22&gt;0, 1,0)</f>
        <v>0</v>
      </c>
      <c r="AM22" s="6">
        <f>(Total_Carbon_Intensity_PasteVal!L22-Total_Carbon_Intensity_PasteVal!M22)*IF(Imports!AM22&gt;0, 1,0)</f>
        <v>517.78881544937326</v>
      </c>
      <c r="AN22" s="6">
        <f>(Total_Carbon_Intensity_PasteVal!M22-Total_Carbon_Intensity_PasteVal!D22)*IF(Imports!AN22&gt;0, 1,0)</f>
        <v>0</v>
      </c>
      <c r="AO22" s="6">
        <f>(Total_Carbon_Intensity_PasteVal!M22-Total_Carbon_Intensity_PasteVal!L22)*IF(Imports!AO22&gt;0, 1,0)</f>
        <v>0</v>
      </c>
      <c r="AP22" s="6">
        <f>(Total_Carbon_Intensity_PasteVal!M22-Total_Carbon_Intensity_PasteVal!N22)*IF(Imports!AP22&gt;0, 1,0)</f>
        <v>0</v>
      </c>
      <c r="AQ22" s="6">
        <f>(Total_Carbon_Intensity_PasteVal!N22-Total_Carbon_Intensity_PasteVal!D22)*IF(Imports!AQ22&gt;0, 1,0)</f>
        <v>0</v>
      </c>
      <c r="AR22" s="6">
        <f>(Total_Carbon_Intensity_PasteVal!N22-Total_Carbon_Intensity_PasteVal!M22)*IF(Imports!AR22&gt;0, 1,0)</f>
        <v>4.872739311047841</v>
      </c>
      <c r="AS22" s="6">
        <f>(Total_Carbon_Intensity_PasteVal!N22-Total_Carbon_Intensity_PasteVal!F22)*IF(Imports!AS22&gt;0, 1,0)</f>
        <v>0</v>
      </c>
      <c r="AT22" s="6">
        <f>(Total_Carbon_Intensity_PasteVal!N22-Total_Carbon_Intensity_PasteVal!C22)*IF(Imports!AT22&gt;0, 1,0)</f>
        <v>0</v>
      </c>
    </row>
    <row r="23" spans="1:46" ht="15.75" customHeight="1">
      <c r="A23" s="2">
        <v>43009</v>
      </c>
      <c r="B23" s="6">
        <f>(Total_Carbon_Intensity_PasteVal!H23-Total_Carbon_Intensity_PasteVal!G23)*IF(Imports!B23&gt;0, 1,0)</f>
        <v>175.80308347270295</v>
      </c>
      <c r="C23" s="6">
        <f>(Total_Carbon_Intensity_PasteVal!H23-Total_Carbon_Intensity_PasteVal!L23)*IF(Imports!C23&gt;0, 1,0)</f>
        <v>-265.52093449615109</v>
      </c>
      <c r="D23" s="6">
        <f>(Total_Carbon_Intensity_PasteVal!H23-Total_Carbon_Intensity_PasteVal!O23)*IF(Imports!D23&gt;0, 1,0)</f>
        <v>0</v>
      </c>
      <c r="E23" s="6">
        <f>(Total_Carbon_Intensity_PasteVal!H23-Total_Carbon_Intensity_PasteVal!I23)*IF(Imports!E23&gt;0, 1,0)</f>
        <v>-137.12059034777917</v>
      </c>
      <c r="F23" s="6">
        <f>(Total_Carbon_Intensity_PasteVal!H23-Total_Carbon_Intensity_PasteVal!K23)*IF(Imports!F23&gt;0, 1,0)</f>
        <v>0</v>
      </c>
      <c r="G23" s="6">
        <f>(Total_Carbon_Intensity_PasteVal!B23-Total_Carbon_Intensity_PasteVal!J23)*IF(Imports!G23&gt;0, 1,0)</f>
        <v>0</v>
      </c>
      <c r="H23" s="6">
        <f>(Total_Carbon_Intensity_PasteVal!B23-Total_Carbon_Intensity_PasteVal!C23)*IF(Imports!H23&gt;0, 1,0)</f>
        <v>-234.18793752414643</v>
      </c>
      <c r="I23" s="6">
        <f>(Total_Carbon_Intensity_PasteVal!O23-Total_Carbon_Intensity_PasteVal!G23)*IF(Imports!I23&gt;0, 1,0)</f>
        <v>0</v>
      </c>
      <c r="J23" s="6">
        <f>(Total_Carbon_Intensity_PasteVal!O23-Total_Carbon_Intensity_PasteVal!G23)*IF(Imports!J23&gt;0, 1,0)</f>
        <v>0</v>
      </c>
      <c r="K23" s="6">
        <f>(Total_Carbon_Intensity_PasteVal!O23-Total_Carbon_Intensity_PasteVal!L23)*IF(Imports!K23&gt;0, 1,0)</f>
        <v>-257.58251325278894</v>
      </c>
      <c r="L23" s="6">
        <f>(Total_Carbon_Intensity_PasteVal!O23-Total_Carbon_Intensity_PasteVal!C23)*IF(Imports!L23&gt;0, 1,0)</f>
        <v>0</v>
      </c>
      <c r="M23" s="6">
        <f>(Total_Carbon_Intensity_PasteVal!C23-Total_Carbon_Intensity_PasteVal!B23)*IF(Imports!M23&gt;0, 1,0)</f>
        <v>0</v>
      </c>
      <c r="N23" s="6">
        <f>(Total_Carbon_Intensity_PasteVal!C23-Total_Carbon_Intensity_PasteVal!D23)*IF(Imports!N23&gt;0, 1,0)</f>
        <v>0</v>
      </c>
      <c r="O23" s="6">
        <f>(Total_Carbon_Intensity_PasteVal!C23-Total_Carbon_Intensity_PasteVal!G23)*IF(Imports!O23&gt;0, 1,0)</f>
        <v>287.88409311164742</v>
      </c>
      <c r="P23" s="6">
        <f>(Total_Carbon_Intensity_PasteVal!C23-Total_Carbon_Intensity_PasteVal!L23)*IF(Imports!P23&gt;0, 1,0)</f>
        <v>0</v>
      </c>
      <c r="Q23" s="6">
        <f>(Total_Carbon_Intensity_PasteVal!C23-Total_Carbon_Intensity_PasteVal!N23)*IF(Imports!Q23&gt;0, 1,0)</f>
        <v>336.73155935513944</v>
      </c>
      <c r="R23" s="6">
        <f>(Total_Carbon_Intensity_PasteVal!D23-Total_Carbon_Intensity_PasteVal!N23)*IF(Imports!R23&gt;0, 1,0)</f>
        <v>0</v>
      </c>
      <c r="S23" s="6">
        <f>(Total_Carbon_Intensity_PasteVal!D23-Total_Carbon_Intensity_PasteVal!M23)*IF(Imports!S23&gt;0, 1,0)</f>
        <v>175.94061402640068</v>
      </c>
      <c r="T23" s="6">
        <f>(Total_Carbon_Intensity_PasteVal!D23-Total_Carbon_Intensity_PasteVal!C23)*IF(Imports!T23&gt;0, 1,0)</f>
        <v>-180.36621883025248</v>
      </c>
      <c r="U23" s="6">
        <f>(Total_Carbon_Intensity_PasteVal!E23-Total_Carbon_Intensity_PasteVal!G23)*IF(Imports!U23&gt;0, 1,0)</f>
        <v>220.47932751831843</v>
      </c>
      <c r="V23" s="6">
        <f>(Total_Carbon_Intensity_PasteVal!F23-Total_Carbon_Intensity_PasteVal!M23)*IF(Imports!V23&gt;0, 1,0)</f>
        <v>120.47678098804094</v>
      </c>
      <c r="W23" s="6">
        <f>(Total_Carbon_Intensity_PasteVal!F23-Total_Carbon_Intensity_PasteVal!N23)*IF(Imports!W23&gt;0, 1,0)</f>
        <v>100.90150748652722</v>
      </c>
      <c r="X23" s="6">
        <f>(Total_Carbon_Intensity_PasteVal!G23-Total_Carbon_Intensity_PasteVal!H23)*IF(Imports!X23&gt;0, 1,0)</f>
        <v>0</v>
      </c>
      <c r="Y23" s="6">
        <f>(Total_Carbon_Intensity_PasteVal!G23-Total_Carbon_Intensity_PasteVal!J23)*IF(Imports!Y23&gt;0, 1,0)</f>
        <v>0</v>
      </c>
      <c r="Z23" s="6">
        <f>(Total_Carbon_Intensity_PasteVal!G23-Total_Carbon_Intensity_PasteVal!E23)*IF(Imports!Z23&gt;0, 1,0)</f>
        <v>0</v>
      </c>
      <c r="AA23" s="6">
        <f>(Total_Carbon_Intensity_PasteVal!G23-Total_Carbon_Intensity_PasteVal!O23)*IF(Imports!AA23&gt;0, 1,0)</f>
        <v>-183.74150471606509</v>
      </c>
      <c r="AB23" s="6">
        <f>(Total_Carbon_Intensity_PasteVal!G23-Total_Carbon_Intensity_PasteVal!C23)*IF(Imports!AB23&gt;0, 1,0)</f>
        <v>0</v>
      </c>
      <c r="AC23" s="6">
        <f>(Total_Carbon_Intensity_PasteVal!I23-Total_Carbon_Intensity_PasteVal!H23)*IF(Imports!AC23&gt;0, 1,0)</f>
        <v>0</v>
      </c>
      <c r="AD23" s="6">
        <f>(Total_Carbon_Intensity_PasteVal!I23-Total_Carbon_Intensity_PasteVal!K23)*IF(Imports!AD23&gt;0, 1,0)</f>
        <v>0</v>
      </c>
      <c r="AE23" s="6">
        <f>(Total_Carbon_Intensity_PasteVal!J23-Total_Carbon_Intensity_PasteVal!B23)*IF(Imports!AE23&gt;0, 1,0)</f>
        <v>273.29527119612561</v>
      </c>
      <c r="AF23" s="6">
        <f>(Total_Carbon_Intensity_PasteVal!J23-Total_Carbon_Intensity_PasteVal!G23)*IF(Imports!AF23&gt;0, 1,0)</f>
        <v>326.99142678362659</v>
      </c>
      <c r="AG23" s="6">
        <f>(Total_Carbon_Intensity_PasteVal!K23-Total_Carbon_Intensity_PasteVal!H23)*IF(Imports!AG23&gt;0, 1,0)</f>
        <v>8.1059867803195402</v>
      </c>
      <c r="AH23" s="6">
        <f>(Total_Carbon_Intensity_PasteVal!K23-Total_Carbon_Intensity_PasteVal!I23)*IF(Imports!AH23&gt;0, 1,0)</f>
        <v>0</v>
      </c>
      <c r="AI23" s="6">
        <f>(Total_Carbon_Intensity_PasteVal!L23-Total_Carbon_Intensity_PasteVal!H23)*IF(Imports!AI23&gt;0, 1,0)</f>
        <v>0</v>
      </c>
      <c r="AJ23" s="6">
        <f>(Total_Carbon_Intensity_PasteVal!L23-Total_Carbon_Intensity_PasteVal!O23)*IF(Imports!AJ23&gt;0, 1,0)</f>
        <v>0</v>
      </c>
      <c r="AK23" s="6">
        <f>(Total_Carbon_Intensity_PasteVal!L23-Total_Carbon_Intensity_PasteVal!C23)*IF(Imports!AK23&gt;0, 1,0)</f>
        <v>153.43992485720662</v>
      </c>
      <c r="AL23" s="6">
        <f>(Total_Carbon_Intensity_PasteVal!L23-Total_Carbon_Intensity_PasteVal!D23)*IF(Imports!AL23&gt;0, 1,0)</f>
        <v>0</v>
      </c>
      <c r="AM23" s="6">
        <f>(Total_Carbon_Intensity_PasteVal!L23-Total_Carbon_Intensity_PasteVal!M23)*IF(Imports!AM23&gt;0, 1,0)</f>
        <v>509.74675771385978</v>
      </c>
      <c r="AN23" s="6">
        <f>(Total_Carbon_Intensity_PasteVal!M23-Total_Carbon_Intensity_PasteVal!D23)*IF(Imports!AN23&gt;0, 1,0)</f>
        <v>0</v>
      </c>
      <c r="AO23" s="6">
        <f>(Total_Carbon_Intensity_PasteVal!M23-Total_Carbon_Intensity_PasteVal!L23)*IF(Imports!AO23&gt;0, 1,0)</f>
        <v>0</v>
      </c>
      <c r="AP23" s="6">
        <f>(Total_Carbon_Intensity_PasteVal!M23-Total_Carbon_Intensity_PasteVal!N23)*IF(Imports!AP23&gt;0, 1,0)</f>
        <v>0</v>
      </c>
      <c r="AQ23" s="6">
        <f>(Total_Carbon_Intensity_PasteVal!N23-Total_Carbon_Intensity_PasteVal!D23)*IF(Imports!AQ23&gt;0, 1,0)</f>
        <v>-156.36534052488696</v>
      </c>
      <c r="AR23" s="6">
        <f>(Total_Carbon_Intensity_PasteVal!N23-Total_Carbon_Intensity_PasteVal!M23)*IF(Imports!AR23&gt;0, 1,0)</f>
        <v>19.575273501513717</v>
      </c>
      <c r="AS23" s="6">
        <f>(Total_Carbon_Intensity_PasteVal!N23-Total_Carbon_Intensity_PasteVal!F23)*IF(Imports!AS23&gt;0, 1,0)</f>
        <v>0</v>
      </c>
      <c r="AT23" s="6">
        <f>(Total_Carbon_Intensity_PasteVal!N23-Total_Carbon_Intensity_PasteVal!C23)*IF(Imports!AT23&gt;0, 1,0)</f>
        <v>0</v>
      </c>
    </row>
    <row r="24" spans="1:46" ht="15.75" customHeight="1">
      <c r="A24" s="2">
        <v>43040</v>
      </c>
      <c r="B24" s="6">
        <f>(Total_Carbon_Intensity_PasteVal!H24-Total_Carbon_Intensity_PasteVal!G24)*IF(Imports!B24&gt;0, 1,0)</f>
        <v>0</v>
      </c>
      <c r="C24" s="6">
        <f>(Total_Carbon_Intensity_PasteVal!H24-Total_Carbon_Intensity_PasteVal!L24)*IF(Imports!C24&gt;0, 1,0)</f>
        <v>-231.89600255815736</v>
      </c>
      <c r="D24" s="6">
        <f>(Total_Carbon_Intensity_PasteVal!H24-Total_Carbon_Intensity_PasteVal!O24)*IF(Imports!D24&gt;0, 1,0)</f>
        <v>0</v>
      </c>
      <c r="E24" s="6">
        <f>(Total_Carbon_Intensity_PasteVal!H24-Total_Carbon_Intensity_PasteVal!I24)*IF(Imports!E24&gt;0, 1,0)</f>
        <v>-135.92016512250217</v>
      </c>
      <c r="F24" s="6">
        <f>(Total_Carbon_Intensity_PasteVal!H24-Total_Carbon_Intensity_PasteVal!K24)*IF(Imports!F24&gt;0, 1,0)</f>
        <v>0</v>
      </c>
      <c r="G24" s="6">
        <f>(Total_Carbon_Intensity_PasteVal!B24-Total_Carbon_Intensity_PasteVal!J24)*IF(Imports!G24&gt;0, 1,0)</f>
        <v>0</v>
      </c>
      <c r="H24" s="6">
        <f>(Total_Carbon_Intensity_PasteVal!B24-Total_Carbon_Intensity_PasteVal!C24)*IF(Imports!H24&gt;0, 1,0)</f>
        <v>-262.01692319046327</v>
      </c>
      <c r="I24" s="6">
        <f>(Total_Carbon_Intensity_PasteVal!O24-Total_Carbon_Intensity_PasteVal!G24)*IF(Imports!I24&gt;0, 1,0)</f>
        <v>0</v>
      </c>
      <c r="J24" s="6">
        <f>(Total_Carbon_Intensity_PasteVal!O24-Total_Carbon_Intensity_PasteVal!G24)*IF(Imports!J24&gt;0, 1,0)</f>
        <v>0</v>
      </c>
      <c r="K24" s="6">
        <f>(Total_Carbon_Intensity_PasteVal!O24-Total_Carbon_Intensity_PasteVal!L24)*IF(Imports!K24&gt;0, 1,0)</f>
        <v>-250.92847476538958</v>
      </c>
      <c r="L24" s="6">
        <f>(Total_Carbon_Intensity_PasteVal!O24-Total_Carbon_Intensity_PasteVal!C24)*IF(Imports!L24&gt;0, 1,0)</f>
        <v>0</v>
      </c>
      <c r="M24" s="6">
        <f>(Total_Carbon_Intensity_PasteVal!C24-Total_Carbon_Intensity_PasteVal!B24)*IF(Imports!M24&gt;0, 1,0)</f>
        <v>0</v>
      </c>
      <c r="N24" s="6">
        <f>(Total_Carbon_Intensity_PasteVal!C24-Total_Carbon_Intensity_PasteVal!D24)*IF(Imports!N24&gt;0, 1,0)</f>
        <v>255.89401597702286</v>
      </c>
      <c r="O24" s="6">
        <f>(Total_Carbon_Intensity_PasteVal!C24-Total_Carbon_Intensity_PasteVal!G24)*IF(Imports!O24&gt;0, 1,0)</f>
        <v>0</v>
      </c>
      <c r="P24" s="6">
        <f>(Total_Carbon_Intensity_PasteVal!C24-Total_Carbon_Intensity_PasteVal!L24)*IF(Imports!P24&gt;0, 1,0)</f>
        <v>0</v>
      </c>
      <c r="Q24" s="6">
        <f>(Total_Carbon_Intensity_PasteVal!C24-Total_Carbon_Intensity_PasteVal!N24)*IF(Imports!Q24&gt;0, 1,0)</f>
        <v>404.11363715782107</v>
      </c>
      <c r="R24" s="6">
        <f>(Total_Carbon_Intensity_PasteVal!D24-Total_Carbon_Intensity_PasteVal!N24)*IF(Imports!R24&gt;0, 1,0)</f>
        <v>148.21962118079824</v>
      </c>
      <c r="S24" s="6">
        <f>(Total_Carbon_Intensity_PasteVal!D24-Total_Carbon_Intensity_PasteVal!M24)*IF(Imports!S24&gt;0, 1,0)</f>
        <v>173.58768846707079</v>
      </c>
      <c r="T24" s="6">
        <f>(Total_Carbon_Intensity_PasteVal!D24-Total_Carbon_Intensity_PasteVal!C24)*IF(Imports!T24&gt;0, 1,0)</f>
        <v>0</v>
      </c>
      <c r="U24" s="6">
        <f>(Total_Carbon_Intensity_PasteVal!E24-Total_Carbon_Intensity_PasteVal!G24)*IF(Imports!U24&gt;0, 1,0)</f>
        <v>0</v>
      </c>
      <c r="V24" s="6">
        <f>(Total_Carbon_Intensity_PasteVal!F24-Total_Carbon_Intensity_PasteVal!M24)*IF(Imports!V24&gt;0, 1,0)</f>
        <v>133.44131753809373</v>
      </c>
      <c r="W24" s="6">
        <f>(Total_Carbon_Intensity_PasteVal!F24-Total_Carbon_Intensity_PasteVal!N24)*IF(Imports!W24&gt;0, 1,0)</f>
        <v>108.07325025182116</v>
      </c>
      <c r="X24" s="6">
        <f>(Total_Carbon_Intensity_PasteVal!G24-Total_Carbon_Intensity_PasteVal!H24)*IF(Imports!X24&gt;0, 1,0)</f>
        <v>-219.65197588907711</v>
      </c>
      <c r="Y24" s="6">
        <f>(Total_Carbon_Intensity_PasteVal!G24-Total_Carbon_Intensity_PasteVal!J24)*IF(Imports!Y24&gt;0, 1,0)</f>
        <v>0</v>
      </c>
      <c r="Z24" s="6">
        <f>(Total_Carbon_Intensity_PasteVal!G24-Total_Carbon_Intensity_PasteVal!E24)*IF(Imports!Z24&gt;0, 1,0)</f>
        <v>-254.59948195473225</v>
      </c>
      <c r="AA24" s="6">
        <f>(Total_Carbon_Intensity_PasteVal!G24-Total_Carbon_Intensity_PasteVal!O24)*IF(Imports!AA24&gt;0, 1,0)</f>
        <v>-200.61950368184489</v>
      </c>
      <c r="AB24" s="6">
        <f>(Total_Carbon_Intensity_PasteVal!G24-Total_Carbon_Intensity_PasteVal!C24)*IF(Imports!AB24&gt;0, 1,0)</f>
        <v>-341.1459396053159</v>
      </c>
      <c r="AC24" s="6">
        <f>(Total_Carbon_Intensity_PasteVal!I24-Total_Carbon_Intensity_PasteVal!H24)*IF(Imports!AC24&gt;0, 1,0)</f>
        <v>0</v>
      </c>
      <c r="AD24" s="6">
        <f>(Total_Carbon_Intensity_PasteVal!I24-Total_Carbon_Intensity_PasteVal!K24)*IF(Imports!AD24&gt;0, 1,0)</f>
        <v>0</v>
      </c>
      <c r="AE24" s="6">
        <f>(Total_Carbon_Intensity_PasteVal!J24-Total_Carbon_Intensity_PasteVal!B24)*IF(Imports!AE24&gt;0, 1,0)</f>
        <v>254.87366441440997</v>
      </c>
      <c r="AF24" s="6">
        <f>(Total_Carbon_Intensity_PasteVal!J24-Total_Carbon_Intensity_PasteVal!G24)*IF(Imports!AF24&gt;0, 1,0)</f>
        <v>334.0026808292626</v>
      </c>
      <c r="AG24" s="6">
        <f>(Total_Carbon_Intensity_PasteVal!K24-Total_Carbon_Intensity_PasteVal!H24)*IF(Imports!AG24&gt;0, 1,0)</f>
        <v>7.3833772971883604</v>
      </c>
      <c r="AH24" s="6">
        <f>(Total_Carbon_Intensity_PasteVal!K24-Total_Carbon_Intensity_PasteVal!I24)*IF(Imports!AH24&gt;0, 1,0)</f>
        <v>0</v>
      </c>
      <c r="AI24" s="6">
        <f>(Total_Carbon_Intensity_PasteVal!L24-Total_Carbon_Intensity_PasteVal!H24)*IF(Imports!AI24&gt;0, 1,0)</f>
        <v>0</v>
      </c>
      <c r="AJ24" s="6">
        <f>(Total_Carbon_Intensity_PasteVal!L24-Total_Carbon_Intensity_PasteVal!O24)*IF(Imports!AJ24&gt;0, 1,0)</f>
        <v>0</v>
      </c>
      <c r="AK24" s="6">
        <f>(Total_Carbon_Intensity_PasteVal!L24-Total_Carbon_Intensity_PasteVal!C24)*IF(Imports!AK24&gt;0, 1,0)</f>
        <v>110.40203884191857</v>
      </c>
      <c r="AL24" s="6">
        <f>(Total_Carbon_Intensity_PasteVal!L24-Total_Carbon_Intensity_PasteVal!D24)*IF(Imports!AL24&gt;0, 1,0)</f>
        <v>0</v>
      </c>
      <c r="AM24" s="6">
        <f>(Total_Carbon_Intensity_PasteVal!L24-Total_Carbon_Intensity_PasteVal!M24)*IF(Imports!AM24&gt;0, 1,0)</f>
        <v>539.88374328601219</v>
      </c>
      <c r="AN24" s="6">
        <f>(Total_Carbon_Intensity_PasteVal!M24-Total_Carbon_Intensity_PasteVal!D24)*IF(Imports!AN24&gt;0, 1,0)</f>
        <v>0</v>
      </c>
      <c r="AO24" s="6">
        <f>(Total_Carbon_Intensity_PasteVal!M24-Total_Carbon_Intensity_PasteVal!L24)*IF(Imports!AO24&gt;0, 1,0)</f>
        <v>0</v>
      </c>
      <c r="AP24" s="6">
        <f>(Total_Carbon_Intensity_PasteVal!M24-Total_Carbon_Intensity_PasteVal!N24)*IF(Imports!AP24&gt;0, 1,0)</f>
        <v>0</v>
      </c>
      <c r="AQ24" s="6">
        <f>(Total_Carbon_Intensity_PasteVal!N24-Total_Carbon_Intensity_PasteVal!D24)*IF(Imports!AQ24&gt;0, 1,0)</f>
        <v>0</v>
      </c>
      <c r="AR24" s="6">
        <f>(Total_Carbon_Intensity_PasteVal!N24-Total_Carbon_Intensity_PasteVal!M24)*IF(Imports!AR24&gt;0, 1,0)</f>
        <v>25.368067286272556</v>
      </c>
      <c r="AS24" s="6">
        <f>(Total_Carbon_Intensity_PasteVal!N24-Total_Carbon_Intensity_PasteVal!F24)*IF(Imports!AS24&gt;0, 1,0)</f>
        <v>0</v>
      </c>
      <c r="AT24" s="6">
        <f>(Total_Carbon_Intensity_PasteVal!N24-Total_Carbon_Intensity_PasteVal!C24)*IF(Imports!AT24&gt;0, 1,0)</f>
        <v>0</v>
      </c>
    </row>
    <row r="25" spans="1:46" ht="15.75" customHeight="1">
      <c r="A25" s="2">
        <v>43070</v>
      </c>
      <c r="B25" s="6">
        <f>(Total_Carbon_Intensity_PasteVal!H25-Total_Carbon_Intensity_PasteVal!G25)*IF(Imports!B25&gt;0, 1,0)</f>
        <v>264.81103978133649</v>
      </c>
      <c r="C25" s="6">
        <f>(Total_Carbon_Intensity_PasteVal!H25-Total_Carbon_Intensity_PasteVal!L25)*IF(Imports!C25&gt;0, 1,0)</f>
        <v>-206.14264261082297</v>
      </c>
      <c r="D25" s="6">
        <f>(Total_Carbon_Intensity_PasteVal!H25-Total_Carbon_Intensity_PasteVal!O25)*IF(Imports!D25&gt;0, 1,0)</f>
        <v>0</v>
      </c>
      <c r="E25" s="6">
        <f>(Total_Carbon_Intensity_PasteVal!H25-Total_Carbon_Intensity_PasteVal!I25)*IF(Imports!E25&gt;0, 1,0)</f>
        <v>-109.89899980184435</v>
      </c>
      <c r="F25" s="6">
        <f>(Total_Carbon_Intensity_PasteVal!H25-Total_Carbon_Intensity_PasteVal!K25)*IF(Imports!F25&gt;0, 1,0)</f>
        <v>0</v>
      </c>
      <c r="G25" s="6">
        <f>(Total_Carbon_Intensity_PasteVal!B25-Total_Carbon_Intensity_PasteVal!J25)*IF(Imports!G25&gt;0, 1,0)</f>
        <v>0</v>
      </c>
      <c r="H25" s="6">
        <f>(Total_Carbon_Intensity_PasteVal!B25-Total_Carbon_Intensity_PasteVal!C25)*IF(Imports!H25&gt;0, 1,0)</f>
        <v>-208.63209181086074</v>
      </c>
      <c r="I25" s="6">
        <f>(Total_Carbon_Intensity_PasteVal!O25-Total_Carbon_Intensity_PasteVal!G25)*IF(Imports!I25&gt;0, 1,0)</f>
        <v>0</v>
      </c>
      <c r="J25" s="6">
        <f>(Total_Carbon_Intensity_PasteVal!O25-Total_Carbon_Intensity_PasteVal!G25)*IF(Imports!J25&gt;0, 1,0)</f>
        <v>0</v>
      </c>
      <c r="K25" s="6">
        <f>(Total_Carbon_Intensity_PasteVal!O25-Total_Carbon_Intensity_PasteVal!L25)*IF(Imports!K25&gt;0, 1,0)</f>
        <v>-287.22862680856713</v>
      </c>
      <c r="L25" s="6">
        <f>(Total_Carbon_Intensity_PasteVal!O25-Total_Carbon_Intensity_PasteVal!C25)*IF(Imports!L25&gt;0, 1,0)</f>
        <v>0</v>
      </c>
      <c r="M25" s="6">
        <f>(Total_Carbon_Intensity_PasteVal!C25-Total_Carbon_Intensity_PasteVal!B25)*IF(Imports!M25&gt;0, 1,0)</f>
        <v>0</v>
      </c>
      <c r="N25" s="6">
        <f>(Total_Carbon_Intensity_PasteVal!C25-Total_Carbon_Intensity_PasteVal!D25)*IF(Imports!N25&gt;0, 1,0)</f>
        <v>0</v>
      </c>
      <c r="O25" s="6">
        <f>(Total_Carbon_Intensity_PasteVal!C25-Total_Carbon_Intensity_PasteVal!G25)*IF(Imports!O25&gt;0, 1,0)</f>
        <v>307.40967911244826</v>
      </c>
      <c r="P25" s="6">
        <f>(Total_Carbon_Intensity_PasteVal!C25-Total_Carbon_Intensity_PasteVal!L25)*IF(Imports!P25&gt;0, 1,0)</f>
        <v>0</v>
      </c>
      <c r="Q25" s="6">
        <f>(Total_Carbon_Intensity_PasteVal!C25-Total_Carbon_Intensity_PasteVal!N25)*IF(Imports!Q25&gt;0, 1,0)</f>
        <v>330.94430327425397</v>
      </c>
      <c r="R25" s="6">
        <f>(Total_Carbon_Intensity_PasteVal!D25-Total_Carbon_Intensity_PasteVal!N25)*IF(Imports!R25&gt;0, 1,0)</f>
        <v>0</v>
      </c>
      <c r="S25" s="6">
        <f>(Total_Carbon_Intensity_PasteVal!D25-Total_Carbon_Intensity_PasteVal!M25)*IF(Imports!S25&gt;0, 1,0)</f>
        <v>208.8855118641012</v>
      </c>
      <c r="T25" s="6">
        <f>(Total_Carbon_Intensity_PasteVal!D25-Total_Carbon_Intensity_PasteVal!C25)*IF(Imports!T25&gt;0, 1,0)</f>
        <v>-152.12252993765833</v>
      </c>
      <c r="U25" s="6">
        <f>(Total_Carbon_Intensity_PasteVal!E25-Total_Carbon_Intensity_PasteVal!G25)*IF(Imports!U25&gt;0, 1,0)</f>
        <v>211.84542420817053</v>
      </c>
      <c r="V25" s="6">
        <f>(Total_Carbon_Intensity_PasteVal!F25-Total_Carbon_Intensity_PasteVal!M25)*IF(Imports!V25&gt;0, 1,0)</f>
        <v>150.7022544153541</v>
      </c>
      <c r="W25" s="6">
        <f>(Total_Carbon_Intensity_PasteVal!F25-Total_Carbon_Intensity_PasteVal!N25)*IF(Imports!W25&gt;0, 1,0)</f>
        <v>120.63851588784854</v>
      </c>
      <c r="X25" s="6">
        <f>(Total_Carbon_Intensity_PasteVal!G25-Total_Carbon_Intensity_PasteVal!H25)*IF(Imports!X25&gt;0, 1,0)</f>
        <v>0</v>
      </c>
      <c r="Y25" s="6">
        <f>(Total_Carbon_Intensity_PasteVal!G25-Total_Carbon_Intensity_PasteVal!J25)*IF(Imports!Y25&gt;0, 1,0)</f>
        <v>0</v>
      </c>
      <c r="Z25" s="6">
        <f>(Total_Carbon_Intensity_PasteVal!G25-Total_Carbon_Intensity_PasteVal!E25)*IF(Imports!Z25&gt;0, 1,0)</f>
        <v>0</v>
      </c>
      <c r="AA25" s="6">
        <f>(Total_Carbon_Intensity_PasteVal!G25-Total_Carbon_Intensity_PasteVal!O25)*IF(Imports!AA25&gt;0, 1,0)</f>
        <v>-183.72505558359234</v>
      </c>
      <c r="AB25" s="6">
        <f>(Total_Carbon_Intensity_PasteVal!G25-Total_Carbon_Intensity_PasteVal!C25)*IF(Imports!AB25&gt;0, 1,0)</f>
        <v>0</v>
      </c>
      <c r="AC25" s="6">
        <f>(Total_Carbon_Intensity_PasteVal!I25-Total_Carbon_Intensity_PasteVal!H25)*IF(Imports!AC25&gt;0, 1,0)</f>
        <v>0</v>
      </c>
      <c r="AD25" s="6">
        <f>(Total_Carbon_Intensity_PasteVal!I25-Total_Carbon_Intensity_PasteVal!K25)*IF(Imports!AD25&gt;0, 1,0)</f>
        <v>0</v>
      </c>
      <c r="AE25" s="6">
        <f>(Total_Carbon_Intensity_PasteVal!J25-Total_Carbon_Intensity_PasteVal!B25)*IF(Imports!AE25&gt;0, 1,0)</f>
        <v>244.48539088305978</v>
      </c>
      <c r="AF25" s="6">
        <f>(Total_Carbon_Intensity_PasteVal!J25-Total_Carbon_Intensity_PasteVal!G25)*IF(Imports!AF25&gt;0, 1,0)</f>
        <v>343.2629781846473</v>
      </c>
      <c r="AG25" s="6">
        <f>(Total_Carbon_Intensity_PasteVal!K25-Total_Carbon_Intensity_PasteVal!H25)*IF(Imports!AG25&gt;0, 1,0)</f>
        <v>-7.0955744524912348</v>
      </c>
      <c r="AH25" s="6">
        <f>(Total_Carbon_Intensity_PasteVal!K25-Total_Carbon_Intensity_PasteVal!I25)*IF(Imports!AH25&gt;0, 1,0)</f>
        <v>0</v>
      </c>
      <c r="AI25" s="6">
        <f>(Total_Carbon_Intensity_PasteVal!L25-Total_Carbon_Intensity_PasteVal!H25)*IF(Imports!AI25&gt;0, 1,0)</f>
        <v>0</v>
      </c>
      <c r="AJ25" s="6">
        <f>(Total_Carbon_Intensity_PasteVal!L25-Total_Carbon_Intensity_PasteVal!O25)*IF(Imports!AJ25&gt;0, 1,0)</f>
        <v>0</v>
      </c>
      <c r="AK25" s="6">
        <f>(Total_Carbon_Intensity_PasteVal!L25-Total_Carbon_Intensity_PasteVal!C25)*IF(Imports!AK25&gt;0, 1,0)</f>
        <v>163.54400327971121</v>
      </c>
      <c r="AL25" s="6">
        <f>(Total_Carbon_Intensity_PasteVal!L25-Total_Carbon_Intensity_PasteVal!D25)*IF(Imports!AL25&gt;0, 1,0)</f>
        <v>0</v>
      </c>
      <c r="AM25" s="6">
        <f>(Total_Carbon_Intensity_PasteVal!L25-Total_Carbon_Intensity_PasteVal!M25)*IF(Imports!AM25&gt;0, 1,0)</f>
        <v>524.55204508147074</v>
      </c>
      <c r="AN25" s="6">
        <f>(Total_Carbon_Intensity_PasteVal!M25-Total_Carbon_Intensity_PasteVal!D25)*IF(Imports!AN25&gt;0, 1,0)</f>
        <v>0</v>
      </c>
      <c r="AO25" s="6">
        <f>(Total_Carbon_Intensity_PasteVal!M25-Total_Carbon_Intensity_PasteVal!L25)*IF(Imports!AO25&gt;0, 1,0)</f>
        <v>0</v>
      </c>
      <c r="AP25" s="6">
        <f>(Total_Carbon_Intensity_PasteVal!M25-Total_Carbon_Intensity_PasteVal!N25)*IF(Imports!AP25&gt;0, 1,0)</f>
        <v>0</v>
      </c>
      <c r="AQ25" s="6">
        <f>(Total_Carbon_Intensity_PasteVal!N25-Total_Carbon_Intensity_PasteVal!D25)*IF(Imports!AQ25&gt;0, 1,0)</f>
        <v>-178.82177333659564</v>
      </c>
      <c r="AR25" s="6">
        <f>(Total_Carbon_Intensity_PasteVal!N25-Total_Carbon_Intensity_PasteVal!M25)*IF(Imports!AR25&gt;0, 1,0)</f>
        <v>30.063738527505571</v>
      </c>
      <c r="AS25" s="6">
        <f>(Total_Carbon_Intensity_PasteVal!N25-Total_Carbon_Intensity_PasteVal!F25)*IF(Imports!AS25&gt;0, 1,0)</f>
        <v>0</v>
      </c>
      <c r="AT25" s="6">
        <f>(Total_Carbon_Intensity_PasteVal!N25-Total_Carbon_Intensity_PasteVal!C25)*IF(Imports!AT25&gt;0, 1,0)</f>
        <v>0</v>
      </c>
    </row>
    <row r="26" spans="1:46" ht="15.75" customHeight="1">
      <c r="A26" s="2">
        <v>43101</v>
      </c>
      <c r="B26" s="6">
        <f>(Total_Carbon_Intensity_PasteVal!H26-Total_Carbon_Intensity_PasteVal!G26)*IF(Imports!B26&gt;0, 1,0)</f>
        <v>236.62351682190365</v>
      </c>
      <c r="C26" s="6">
        <f>(Total_Carbon_Intensity_PasteVal!H26-Total_Carbon_Intensity_PasteVal!L26)*IF(Imports!C26&gt;0, 1,0)</f>
        <v>-278.30139420847058</v>
      </c>
      <c r="D26" s="6">
        <f>(Total_Carbon_Intensity_PasteVal!H26-Total_Carbon_Intensity_PasteVal!O26)*IF(Imports!D26&gt;0, 1,0)</f>
        <v>0</v>
      </c>
      <c r="E26" s="6">
        <f>(Total_Carbon_Intensity_PasteVal!H26-Total_Carbon_Intensity_PasteVal!I26)*IF(Imports!E26&gt;0, 1,0)</f>
        <v>-72.449814064754264</v>
      </c>
      <c r="F26" s="6">
        <f>(Total_Carbon_Intensity_PasteVal!H26-Total_Carbon_Intensity_PasteVal!K26)*IF(Imports!F26&gt;0, 1,0)</f>
        <v>0</v>
      </c>
      <c r="G26" s="6">
        <f>(Total_Carbon_Intensity_PasteVal!B26-Total_Carbon_Intensity_PasteVal!J26)*IF(Imports!G26&gt;0, 1,0)</f>
        <v>0</v>
      </c>
      <c r="H26" s="6">
        <f>(Total_Carbon_Intensity_PasteVal!B26-Total_Carbon_Intensity_PasteVal!C26)*IF(Imports!H26&gt;0, 1,0)</f>
        <v>-220.34448363186021</v>
      </c>
      <c r="I26" s="6">
        <f>(Total_Carbon_Intensity_PasteVal!O26-Total_Carbon_Intensity_PasteVal!G26)*IF(Imports!I26&gt;0, 1,0)</f>
        <v>153.64253776625702</v>
      </c>
      <c r="J26" s="6">
        <f>(Total_Carbon_Intensity_PasteVal!O26-Total_Carbon_Intensity_PasteVal!G26)*IF(Imports!J26&gt;0, 1,0)</f>
        <v>0</v>
      </c>
      <c r="K26" s="6">
        <f>(Total_Carbon_Intensity_PasteVal!O26-Total_Carbon_Intensity_PasteVal!L26)*IF(Imports!K26&gt;0, 1,0)</f>
        <v>-361.28237326411715</v>
      </c>
      <c r="L26" s="6">
        <f>(Total_Carbon_Intensity_PasteVal!O26-Total_Carbon_Intensity_PasteVal!C26)*IF(Imports!L26&gt;0, 1,0)</f>
        <v>0</v>
      </c>
      <c r="M26" s="6">
        <f>(Total_Carbon_Intensity_PasteVal!C26-Total_Carbon_Intensity_PasteVal!B26)*IF(Imports!M26&gt;0, 1,0)</f>
        <v>0</v>
      </c>
      <c r="N26" s="6">
        <f>(Total_Carbon_Intensity_PasteVal!C26-Total_Carbon_Intensity_PasteVal!D26)*IF(Imports!N26&gt;0, 1,0)</f>
        <v>0</v>
      </c>
      <c r="O26" s="6">
        <f>(Total_Carbon_Intensity_PasteVal!C26-Total_Carbon_Intensity_PasteVal!G26)*IF(Imports!O26&gt;0, 1,0)</f>
        <v>342.89779337310961</v>
      </c>
      <c r="P26" s="6">
        <f>(Total_Carbon_Intensity_PasteVal!C26-Total_Carbon_Intensity_PasteVal!L26)*IF(Imports!P26&gt;0, 1,0)</f>
        <v>0</v>
      </c>
      <c r="Q26" s="6">
        <f>(Total_Carbon_Intensity_PasteVal!C26-Total_Carbon_Intensity_PasteVal!N26)*IF(Imports!Q26&gt;0, 1,0)</f>
        <v>332.33777073428143</v>
      </c>
      <c r="R26" s="6">
        <f>(Total_Carbon_Intensity_PasteVal!D26-Total_Carbon_Intensity_PasteVal!N26)*IF(Imports!R26&gt;0, 1,0)</f>
        <v>0</v>
      </c>
      <c r="S26" s="6">
        <f>(Total_Carbon_Intensity_PasteVal!D26-Total_Carbon_Intensity_PasteVal!M26)*IF(Imports!S26&gt;0, 1,0)</f>
        <v>240.30941554185111</v>
      </c>
      <c r="T26" s="6">
        <f>(Total_Carbon_Intensity_PasteVal!D26-Total_Carbon_Intensity_PasteVal!C26)*IF(Imports!T26&gt;0, 1,0)</f>
        <v>-124.50469032227593</v>
      </c>
      <c r="U26" s="6">
        <f>(Total_Carbon_Intensity_PasteVal!E26-Total_Carbon_Intensity_PasteVal!G26)*IF(Imports!U26&gt;0, 1,0)</f>
        <v>172.16849025301707</v>
      </c>
      <c r="V26" s="6">
        <f>(Total_Carbon_Intensity_PasteVal!F26-Total_Carbon_Intensity_PasteVal!M26)*IF(Imports!V26&gt;0, 1,0)</f>
        <v>167.40832726230306</v>
      </c>
      <c r="W26" s="6">
        <f>(Total_Carbon_Intensity_PasteVal!F26-Total_Carbon_Intensity_PasteVal!N26)*IF(Imports!W26&gt;0, 1,0)</f>
        <v>134.93199213245748</v>
      </c>
      <c r="X26" s="6">
        <f>(Total_Carbon_Intensity_PasteVal!G26-Total_Carbon_Intensity_PasteVal!H26)*IF(Imports!X26&gt;0, 1,0)</f>
        <v>0</v>
      </c>
      <c r="Y26" s="6">
        <f>(Total_Carbon_Intensity_PasteVal!G26-Total_Carbon_Intensity_PasteVal!J26)*IF(Imports!Y26&gt;0, 1,0)</f>
        <v>0</v>
      </c>
      <c r="Z26" s="6">
        <f>(Total_Carbon_Intensity_PasteVal!G26-Total_Carbon_Intensity_PasteVal!E26)*IF(Imports!Z26&gt;0, 1,0)</f>
        <v>0</v>
      </c>
      <c r="AA26" s="6">
        <f>(Total_Carbon_Intensity_PasteVal!G26-Total_Carbon_Intensity_PasteVal!O26)*IF(Imports!AA26&gt;0, 1,0)</f>
        <v>0</v>
      </c>
      <c r="AB26" s="6">
        <f>(Total_Carbon_Intensity_PasteVal!G26-Total_Carbon_Intensity_PasteVal!C26)*IF(Imports!AB26&gt;0, 1,0)</f>
        <v>0</v>
      </c>
      <c r="AC26" s="6">
        <f>(Total_Carbon_Intensity_PasteVal!I26-Total_Carbon_Intensity_PasteVal!H26)*IF(Imports!AC26&gt;0, 1,0)</f>
        <v>0</v>
      </c>
      <c r="AD26" s="6">
        <f>(Total_Carbon_Intensity_PasteVal!I26-Total_Carbon_Intensity_PasteVal!K26)*IF(Imports!AD26&gt;0, 1,0)</f>
        <v>0</v>
      </c>
      <c r="AE26" s="6">
        <f>(Total_Carbon_Intensity_PasteVal!J26-Total_Carbon_Intensity_PasteVal!B26)*IF(Imports!AE26&gt;0, 1,0)</f>
        <v>214.95208650472881</v>
      </c>
      <c r="AF26" s="6">
        <f>(Total_Carbon_Intensity_PasteVal!J26-Total_Carbon_Intensity_PasteVal!G26)*IF(Imports!AF26&gt;0, 1,0)</f>
        <v>337.5053962459782</v>
      </c>
      <c r="AG26" s="6">
        <f>(Total_Carbon_Intensity_PasteVal!K26-Total_Carbon_Intensity_PasteVal!H26)*IF(Imports!AG26&gt;0, 1,0)</f>
        <v>-14.264333073624499</v>
      </c>
      <c r="AH26" s="6">
        <f>(Total_Carbon_Intensity_PasteVal!K26-Total_Carbon_Intensity_PasteVal!I26)*IF(Imports!AH26&gt;0, 1,0)</f>
        <v>0</v>
      </c>
      <c r="AI26" s="6">
        <f>(Total_Carbon_Intensity_PasteVal!L26-Total_Carbon_Intensity_PasteVal!H26)*IF(Imports!AI26&gt;0, 1,0)</f>
        <v>0</v>
      </c>
      <c r="AJ26" s="6">
        <f>(Total_Carbon_Intensity_PasteVal!L26-Total_Carbon_Intensity_PasteVal!O26)*IF(Imports!AJ26&gt;0, 1,0)</f>
        <v>0</v>
      </c>
      <c r="AK26" s="6">
        <f>(Total_Carbon_Intensity_PasteVal!L26-Total_Carbon_Intensity_PasteVal!C26)*IF(Imports!AK26&gt;0, 1,0)</f>
        <v>172.02711765726463</v>
      </c>
      <c r="AL26" s="6">
        <f>(Total_Carbon_Intensity_PasteVal!L26-Total_Carbon_Intensity_PasteVal!D26)*IF(Imports!AL26&gt;0, 1,0)</f>
        <v>0</v>
      </c>
      <c r="AM26" s="6">
        <f>(Total_Carbon_Intensity_PasteVal!L26-Total_Carbon_Intensity_PasteVal!M26)*IF(Imports!AM26&gt;0, 1,0)</f>
        <v>536.84122352139161</v>
      </c>
      <c r="AN26" s="6">
        <f>(Total_Carbon_Intensity_PasteVal!M26-Total_Carbon_Intensity_PasteVal!D26)*IF(Imports!AN26&gt;0, 1,0)</f>
        <v>0</v>
      </c>
      <c r="AO26" s="6">
        <f>(Total_Carbon_Intensity_PasteVal!M26-Total_Carbon_Intensity_PasteVal!L26)*IF(Imports!AO26&gt;0, 1,0)</f>
        <v>0</v>
      </c>
      <c r="AP26" s="6">
        <f>(Total_Carbon_Intensity_PasteVal!M26-Total_Carbon_Intensity_PasteVal!N26)*IF(Imports!AP26&gt;0, 1,0)</f>
        <v>0</v>
      </c>
      <c r="AQ26" s="6">
        <f>(Total_Carbon_Intensity_PasteVal!N26-Total_Carbon_Intensity_PasteVal!D26)*IF(Imports!AQ26&gt;0, 1,0)</f>
        <v>-207.83308041200553</v>
      </c>
      <c r="AR26" s="6">
        <f>(Total_Carbon_Intensity_PasteVal!N26-Total_Carbon_Intensity_PasteVal!M26)*IF(Imports!AR26&gt;0, 1,0)</f>
        <v>32.476335129845587</v>
      </c>
      <c r="AS26" s="6">
        <f>(Total_Carbon_Intensity_PasteVal!N26-Total_Carbon_Intensity_PasteVal!F26)*IF(Imports!AS26&gt;0, 1,0)</f>
        <v>0</v>
      </c>
      <c r="AT26" s="6">
        <f>(Total_Carbon_Intensity_PasteVal!N26-Total_Carbon_Intensity_PasteVal!C26)*IF(Imports!AT26&gt;0, 1,0)</f>
        <v>0</v>
      </c>
    </row>
    <row r="27" spans="1:46" ht="15.75" customHeight="1">
      <c r="A27" s="2">
        <v>43132</v>
      </c>
      <c r="B27" s="6">
        <f>(Total_Carbon_Intensity_PasteVal!H27-Total_Carbon_Intensity_PasteVal!G27)*IF(Imports!B27&gt;0, 1,0)</f>
        <v>233.61180149038901</v>
      </c>
      <c r="C27" s="6">
        <f>(Total_Carbon_Intensity_PasteVal!H27-Total_Carbon_Intensity_PasteVal!L27)*IF(Imports!C27&gt;0, 1,0)</f>
        <v>-261.37344725560871</v>
      </c>
      <c r="D27" s="6">
        <f>(Total_Carbon_Intensity_PasteVal!H27-Total_Carbon_Intensity_PasteVal!O27)*IF(Imports!D27&gt;0, 1,0)</f>
        <v>0</v>
      </c>
      <c r="E27" s="6">
        <f>(Total_Carbon_Intensity_PasteVal!H27-Total_Carbon_Intensity_PasteVal!I27)*IF(Imports!E27&gt;0, 1,0)</f>
        <v>-109.10282128647339</v>
      </c>
      <c r="F27" s="6">
        <f>(Total_Carbon_Intensity_PasteVal!H27-Total_Carbon_Intensity_PasteVal!K27)*IF(Imports!F27&gt;0, 1,0)</f>
        <v>0</v>
      </c>
      <c r="G27" s="6">
        <f>(Total_Carbon_Intensity_PasteVal!B27-Total_Carbon_Intensity_PasteVal!J27)*IF(Imports!G27&gt;0, 1,0)</f>
        <v>0</v>
      </c>
      <c r="H27" s="6">
        <f>(Total_Carbon_Intensity_PasteVal!B27-Total_Carbon_Intensity_PasteVal!C27)*IF(Imports!H27&gt;0, 1,0)</f>
        <v>-272.65036514263033</v>
      </c>
      <c r="I27" s="6">
        <f>(Total_Carbon_Intensity_PasteVal!O27-Total_Carbon_Intensity_PasteVal!G27)*IF(Imports!I27&gt;0, 1,0)</f>
        <v>0</v>
      </c>
      <c r="J27" s="6">
        <f>(Total_Carbon_Intensity_PasteVal!O27-Total_Carbon_Intensity_PasteVal!G27)*IF(Imports!J27&gt;0, 1,0)</f>
        <v>0</v>
      </c>
      <c r="K27" s="6">
        <f>(Total_Carbon_Intensity_PasteVal!O27-Total_Carbon_Intensity_PasteVal!L27)*IF(Imports!K27&gt;0, 1,0)</f>
        <v>-288.77455732092903</v>
      </c>
      <c r="L27" s="6">
        <f>(Total_Carbon_Intensity_PasteVal!O27-Total_Carbon_Intensity_PasteVal!C27)*IF(Imports!L27&gt;0, 1,0)</f>
        <v>0</v>
      </c>
      <c r="M27" s="6">
        <f>(Total_Carbon_Intensity_PasteVal!C27-Total_Carbon_Intensity_PasteVal!B27)*IF(Imports!M27&gt;0, 1,0)</f>
        <v>0</v>
      </c>
      <c r="N27" s="6">
        <f>(Total_Carbon_Intensity_PasteVal!C27-Total_Carbon_Intensity_PasteVal!D27)*IF(Imports!N27&gt;0, 1,0)</f>
        <v>182.34198616088452</v>
      </c>
      <c r="O27" s="6">
        <f>(Total_Carbon_Intensity_PasteVal!C27-Total_Carbon_Intensity_PasteVal!G27)*IF(Imports!O27&gt;0, 1,0)</f>
        <v>0</v>
      </c>
      <c r="P27" s="6">
        <f>(Total_Carbon_Intensity_PasteVal!C27-Total_Carbon_Intensity_PasteVal!L27)*IF(Imports!P27&gt;0, 1,0)</f>
        <v>0</v>
      </c>
      <c r="Q27" s="6">
        <f>(Total_Carbon_Intensity_PasteVal!C27-Total_Carbon_Intensity_PasteVal!N27)*IF(Imports!Q27&gt;0, 1,0)</f>
        <v>419.80477574239058</v>
      </c>
      <c r="R27" s="6">
        <f>(Total_Carbon_Intensity_PasteVal!D27-Total_Carbon_Intensity_PasteVal!N27)*IF(Imports!R27&gt;0, 1,0)</f>
        <v>0</v>
      </c>
      <c r="S27" s="6">
        <f>(Total_Carbon_Intensity_PasteVal!D27-Total_Carbon_Intensity_PasteVal!M27)*IF(Imports!S27&gt;0, 1,0)</f>
        <v>277.21163545508125</v>
      </c>
      <c r="T27" s="6">
        <f>(Total_Carbon_Intensity_PasteVal!D27-Total_Carbon_Intensity_PasteVal!C27)*IF(Imports!T27&gt;0, 1,0)</f>
        <v>0</v>
      </c>
      <c r="U27" s="6">
        <f>(Total_Carbon_Intensity_PasteVal!E27-Total_Carbon_Intensity_PasteVal!G27)*IF(Imports!U27&gt;0, 1,0)</f>
        <v>162.50199877000261</v>
      </c>
      <c r="V27" s="6">
        <f>(Total_Carbon_Intensity_PasteVal!F27-Total_Carbon_Intensity_PasteVal!M27)*IF(Imports!V27&gt;0, 1,0)</f>
        <v>191.93660636015375</v>
      </c>
      <c r="W27" s="6">
        <f>(Total_Carbon_Intensity_PasteVal!F27-Total_Carbon_Intensity_PasteVal!N27)*IF(Imports!W27&gt;0, 1,0)</f>
        <v>152.18776048657855</v>
      </c>
      <c r="X27" s="6">
        <f>(Total_Carbon_Intensity_PasteVal!G27-Total_Carbon_Intensity_PasteVal!H27)*IF(Imports!X27&gt;0, 1,0)</f>
        <v>0</v>
      </c>
      <c r="Y27" s="6">
        <f>(Total_Carbon_Intensity_PasteVal!G27-Total_Carbon_Intensity_PasteVal!J27)*IF(Imports!Y27&gt;0, 1,0)</f>
        <v>0</v>
      </c>
      <c r="Z27" s="6">
        <f>(Total_Carbon_Intensity_PasteVal!G27-Total_Carbon_Intensity_PasteVal!E27)*IF(Imports!Z27&gt;0, 1,0)</f>
        <v>0</v>
      </c>
      <c r="AA27" s="6">
        <f>(Total_Carbon_Intensity_PasteVal!G27-Total_Carbon_Intensity_PasteVal!O27)*IF(Imports!AA27&gt;0, 1,0)</f>
        <v>-206.21069142506869</v>
      </c>
      <c r="AB27" s="6">
        <f>(Total_Carbon_Intensity_PasteVal!G27-Total_Carbon_Intensity_PasteVal!C27)*IF(Imports!AB27&gt;0, 1,0)</f>
        <v>-401.04454797820006</v>
      </c>
      <c r="AC27" s="6">
        <f>(Total_Carbon_Intensity_PasteVal!I27-Total_Carbon_Intensity_PasteVal!H27)*IF(Imports!AC27&gt;0, 1,0)</f>
        <v>0</v>
      </c>
      <c r="AD27" s="6">
        <f>(Total_Carbon_Intensity_PasteVal!I27-Total_Carbon_Intensity_PasteVal!K27)*IF(Imports!AD27&gt;0, 1,0)</f>
        <v>0</v>
      </c>
      <c r="AE27" s="6">
        <f>(Total_Carbon_Intensity_PasteVal!J27-Total_Carbon_Intensity_PasteVal!B27)*IF(Imports!AE27&gt;0, 1,0)</f>
        <v>190.17429734855091</v>
      </c>
      <c r="AF27" s="6">
        <f>(Total_Carbon_Intensity_PasteVal!J27-Total_Carbon_Intensity_PasteVal!G27)*IF(Imports!AF27&gt;0, 1,0)</f>
        <v>318.56848018412063</v>
      </c>
      <c r="AG27" s="6">
        <f>(Total_Carbon_Intensity_PasteVal!K27-Total_Carbon_Intensity_PasteVal!H27)*IF(Imports!AG27&gt;0, 1,0)</f>
        <v>13.282372328775637</v>
      </c>
      <c r="AH27" s="6">
        <f>(Total_Carbon_Intensity_PasteVal!K27-Total_Carbon_Intensity_PasteVal!I27)*IF(Imports!AH27&gt;0, 1,0)</f>
        <v>0</v>
      </c>
      <c r="AI27" s="6">
        <f>(Total_Carbon_Intensity_PasteVal!L27-Total_Carbon_Intensity_PasteVal!H27)*IF(Imports!AI27&gt;0, 1,0)</f>
        <v>0</v>
      </c>
      <c r="AJ27" s="6">
        <f>(Total_Carbon_Intensity_PasteVal!L27-Total_Carbon_Intensity_PasteVal!O27)*IF(Imports!AJ27&gt;0, 1,0)</f>
        <v>0</v>
      </c>
      <c r="AK27" s="6">
        <f>(Total_Carbon_Intensity_PasteVal!L27-Total_Carbon_Intensity_PasteVal!C27)*IF(Imports!AK27&gt;0, 1,0)</f>
        <v>93.940700767797694</v>
      </c>
      <c r="AL27" s="6">
        <f>(Total_Carbon_Intensity_PasteVal!L27-Total_Carbon_Intensity_PasteVal!D27)*IF(Imports!AL27&gt;0, 1,0)</f>
        <v>0</v>
      </c>
      <c r="AM27" s="6">
        <f>(Total_Carbon_Intensity_PasteVal!L27-Total_Carbon_Intensity_PasteVal!M27)*IF(Imports!AM27&gt;0, 1,0)</f>
        <v>553.49432238376346</v>
      </c>
      <c r="AN27" s="6">
        <f>(Total_Carbon_Intensity_PasteVal!M27-Total_Carbon_Intensity_PasteVal!D27)*IF(Imports!AN27&gt;0, 1,0)</f>
        <v>0</v>
      </c>
      <c r="AO27" s="6">
        <f>(Total_Carbon_Intensity_PasteVal!M27-Total_Carbon_Intensity_PasteVal!L27)*IF(Imports!AO27&gt;0, 1,0)</f>
        <v>0</v>
      </c>
      <c r="AP27" s="6">
        <f>(Total_Carbon_Intensity_PasteVal!M27-Total_Carbon_Intensity_PasteVal!N27)*IF(Imports!AP27&gt;0, 1,0)</f>
        <v>0</v>
      </c>
      <c r="AQ27" s="6">
        <f>(Total_Carbon_Intensity_PasteVal!N27-Total_Carbon_Intensity_PasteVal!D27)*IF(Imports!AQ27&gt;0, 1,0)</f>
        <v>-237.46278958150606</v>
      </c>
      <c r="AR27" s="6">
        <f>(Total_Carbon_Intensity_PasteVal!N27-Total_Carbon_Intensity_PasteVal!M27)*IF(Imports!AR27&gt;0, 1,0)</f>
        <v>39.748845873575199</v>
      </c>
      <c r="AS27" s="6">
        <f>(Total_Carbon_Intensity_PasteVal!N27-Total_Carbon_Intensity_PasteVal!F27)*IF(Imports!AS27&gt;0, 1,0)</f>
        <v>0</v>
      </c>
      <c r="AT27" s="6">
        <f>(Total_Carbon_Intensity_PasteVal!N27-Total_Carbon_Intensity_PasteVal!C27)*IF(Imports!AT27&gt;0, 1,0)</f>
        <v>0</v>
      </c>
    </row>
    <row r="28" spans="1:46" ht="15.75" customHeight="1">
      <c r="A28" s="2">
        <v>43160</v>
      </c>
      <c r="B28" s="6">
        <f>(Total_Carbon_Intensity_PasteVal!H28-Total_Carbon_Intensity_PasteVal!G28)*IF(Imports!B28&gt;0, 1,0)</f>
        <v>261.9267020169375</v>
      </c>
      <c r="C28" s="6">
        <f>(Total_Carbon_Intensity_PasteVal!H28-Total_Carbon_Intensity_PasteVal!L28)*IF(Imports!C28&gt;0, 1,0)</f>
        <v>-242.71190576395952</v>
      </c>
      <c r="D28" s="6">
        <f>(Total_Carbon_Intensity_PasteVal!H28-Total_Carbon_Intensity_PasteVal!O28)*IF(Imports!D28&gt;0, 1,0)</f>
        <v>0</v>
      </c>
      <c r="E28" s="6">
        <f>(Total_Carbon_Intensity_PasteVal!H28-Total_Carbon_Intensity_PasteVal!I28)*IF(Imports!E28&gt;0, 1,0)</f>
        <v>0</v>
      </c>
      <c r="F28" s="6">
        <f>(Total_Carbon_Intensity_PasteVal!H28-Total_Carbon_Intensity_PasteVal!K28)*IF(Imports!F28&gt;0, 1,0)</f>
        <v>0</v>
      </c>
      <c r="G28" s="6">
        <f>(Total_Carbon_Intensity_PasteVal!B28-Total_Carbon_Intensity_PasteVal!J28)*IF(Imports!G28&gt;0, 1,0)</f>
        <v>0</v>
      </c>
      <c r="H28" s="6">
        <f>(Total_Carbon_Intensity_PasteVal!B28-Total_Carbon_Intensity_PasteVal!C28)*IF(Imports!H28&gt;0, 1,0)</f>
        <v>-248.64563954916238</v>
      </c>
      <c r="I28" s="6">
        <f>(Total_Carbon_Intensity_PasteVal!O28-Total_Carbon_Intensity_PasteVal!G28)*IF(Imports!I28&gt;0, 1,0)</f>
        <v>163.68981504762181</v>
      </c>
      <c r="J28" s="6">
        <f>(Total_Carbon_Intensity_PasteVal!O28-Total_Carbon_Intensity_PasteVal!G28)*IF(Imports!J28&gt;0, 1,0)</f>
        <v>0</v>
      </c>
      <c r="K28" s="6">
        <f>(Total_Carbon_Intensity_PasteVal!O28-Total_Carbon_Intensity_PasteVal!L28)*IF(Imports!K28&gt;0, 1,0)</f>
        <v>-340.94879273327524</v>
      </c>
      <c r="L28" s="6">
        <f>(Total_Carbon_Intensity_PasteVal!O28-Total_Carbon_Intensity_PasteVal!C28)*IF(Imports!L28&gt;0, 1,0)</f>
        <v>0</v>
      </c>
      <c r="M28" s="6">
        <f>(Total_Carbon_Intensity_PasteVal!C28-Total_Carbon_Intensity_PasteVal!B28)*IF(Imports!M28&gt;0, 1,0)</f>
        <v>0</v>
      </c>
      <c r="N28" s="6">
        <f>(Total_Carbon_Intensity_PasteVal!C28-Total_Carbon_Intensity_PasteVal!D28)*IF(Imports!N28&gt;0, 1,0)</f>
        <v>0</v>
      </c>
      <c r="O28" s="6">
        <f>(Total_Carbon_Intensity_PasteVal!C28-Total_Carbon_Intensity_PasteVal!G28)*IF(Imports!O28&gt;0, 1,0)</f>
        <v>376.42756149412162</v>
      </c>
      <c r="P28" s="6">
        <f>(Total_Carbon_Intensity_PasteVal!C28-Total_Carbon_Intensity_PasteVal!L28)*IF(Imports!P28&gt;0, 1,0)</f>
        <v>0</v>
      </c>
      <c r="Q28" s="6">
        <f>(Total_Carbon_Intensity_PasteVal!C28-Total_Carbon_Intensity_PasteVal!N28)*IF(Imports!Q28&gt;0, 1,0)</f>
        <v>0</v>
      </c>
      <c r="R28" s="6">
        <f>(Total_Carbon_Intensity_PasteVal!D28-Total_Carbon_Intensity_PasteVal!N28)*IF(Imports!R28&gt;0, 1,0)</f>
        <v>0</v>
      </c>
      <c r="S28" s="6">
        <f>(Total_Carbon_Intensity_PasteVal!D28-Total_Carbon_Intensity_PasteVal!M28)*IF(Imports!S28&gt;0, 1,0)</f>
        <v>0</v>
      </c>
      <c r="T28" s="6">
        <f>(Total_Carbon_Intensity_PasteVal!D28-Total_Carbon_Intensity_PasteVal!C28)*IF(Imports!T28&gt;0, 1,0)</f>
        <v>-57.943810439263814</v>
      </c>
      <c r="U28" s="6">
        <f>(Total_Carbon_Intensity_PasteVal!E28-Total_Carbon_Intensity_PasteVal!G28)*IF(Imports!U28&gt;0, 1,0)</f>
        <v>0</v>
      </c>
      <c r="V28" s="6">
        <f>(Total_Carbon_Intensity_PasteVal!F28-Total_Carbon_Intensity_PasteVal!M28)*IF(Imports!V28&gt;0, 1,0)</f>
        <v>0</v>
      </c>
      <c r="W28" s="6">
        <f>(Total_Carbon_Intensity_PasteVal!F28-Total_Carbon_Intensity_PasteVal!N28)*IF(Imports!W28&gt;0, 1,0)</f>
        <v>169.01587669851705</v>
      </c>
      <c r="X28" s="6">
        <f>(Total_Carbon_Intensity_PasteVal!G28-Total_Carbon_Intensity_PasteVal!H28)*IF(Imports!X28&gt;0, 1,0)</f>
        <v>0</v>
      </c>
      <c r="Y28" s="6">
        <f>(Total_Carbon_Intensity_PasteVal!G28-Total_Carbon_Intensity_PasteVal!J28)*IF(Imports!Y28&gt;0, 1,0)</f>
        <v>0</v>
      </c>
      <c r="Z28" s="6">
        <f>(Total_Carbon_Intensity_PasteVal!G28-Total_Carbon_Intensity_PasteVal!E28)*IF(Imports!Z28&gt;0, 1,0)</f>
        <v>-72.857852766711716</v>
      </c>
      <c r="AA28" s="6">
        <f>(Total_Carbon_Intensity_PasteVal!G28-Total_Carbon_Intensity_PasteVal!O28)*IF(Imports!AA28&gt;0, 1,0)</f>
        <v>0</v>
      </c>
      <c r="AB28" s="6">
        <f>(Total_Carbon_Intensity_PasteVal!G28-Total_Carbon_Intensity_PasteVal!C28)*IF(Imports!AB28&gt;0, 1,0)</f>
        <v>0</v>
      </c>
      <c r="AC28" s="6">
        <f>(Total_Carbon_Intensity_PasteVal!I28-Total_Carbon_Intensity_PasteVal!H28)*IF(Imports!AC28&gt;0, 1,0)</f>
        <v>124.6634488151185</v>
      </c>
      <c r="AD28" s="6">
        <f>(Total_Carbon_Intensity_PasteVal!I28-Total_Carbon_Intensity_PasteVal!K28)*IF(Imports!AD28&gt;0, 1,0)</f>
        <v>0</v>
      </c>
      <c r="AE28" s="6">
        <f>(Total_Carbon_Intensity_PasteVal!J28-Total_Carbon_Intensity_PasteVal!B28)*IF(Imports!AE28&gt;0, 1,0)</f>
        <v>173.22191888123453</v>
      </c>
      <c r="AF28" s="6">
        <f>(Total_Carbon_Intensity_PasteVal!J28-Total_Carbon_Intensity_PasteVal!G28)*IF(Imports!AF28&gt;0, 1,0)</f>
        <v>301.00384082619377</v>
      </c>
      <c r="AG28" s="6">
        <f>(Total_Carbon_Intensity_PasteVal!K28-Total_Carbon_Intensity_PasteVal!H28)*IF(Imports!AG28&gt;0, 1,0)</f>
        <v>7.8069149752948306</v>
      </c>
      <c r="AH28" s="6">
        <f>(Total_Carbon_Intensity_PasteVal!K28-Total_Carbon_Intensity_PasteVal!I28)*IF(Imports!AH28&gt;0, 1,0)</f>
        <v>0</v>
      </c>
      <c r="AI28" s="6">
        <f>(Total_Carbon_Intensity_PasteVal!L28-Total_Carbon_Intensity_PasteVal!H28)*IF(Imports!AI28&gt;0, 1,0)</f>
        <v>0</v>
      </c>
      <c r="AJ28" s="6">
        <f>(Total_Carbon_Intensity_PasteVal!L28-Total_Carbon_Intensity_PasteVal!O28)*IF(Imports!AJ28&gt;0, 1,0)</f>
        <v>0</v>
      </c>
      <c r="AK28" s="6">
        <f>(Total_Carbon_Intensity_PasteVal!L28-Total_Carbon_Intensity_PasteVal!C28)*IF(Imports!AK28&gt;0, 1,0)</f>
        <v>128.2110462867754</v>
      </c>
      <c r="AL28" s="6">
        <f>(Total_Carbon_Intensity_PasteVal!L28-Total_Carbon_Intensity_PasteVal!D28)*IF(Imports!AL28&gt;0, 1,0)</f>
        <v>0</v>
      </c>
      <c r="AM28" s="6">
        <f>(Total_Carbon_Intensity_PasteVal!L28-Total_Carbon_Intensity_PasteVal!M28)*IF(Imports!AM28&gt;0, 1,0)</f>
        <v>537.54100605671033</v>
      </c>
      <c r="AN28" s="6">
        <f>(Total_Carbon_Intensity_PasteVal!M28-Total_Carbon_Intensity_PasteVal!D28)*IF(Imports!AN28&gt;0, 1,0)</f>
        <v>-351.38614933067117</v>
      </c>
      <c r="AO28" s="6">
        <f>(Total_Carbon_Intensity_PasteVal!M28-Total_Carbon_Intensity_PasteVal!L28)*IF(Imports!AO28&gt;0, 1,0)</f>
        <v>0</v>
      </c>
      <c r="AP28" s="6">
        <f>(Total_Carbon_Intensity_PasteVal!M28-Total_Carbon_Intensity_PasteVal!N28)*IF(Imports!AP28&gt;0, 1,0)</f>
        <v>-42.388867211160253</v>
      </c>
      <c r="AQ28" s="6">
        <f>(Total_Carbon_Intensity_PasteVal!N28-Total_Carbon_Intensity_PasteVal!D28)*IF(Imports!AQ28&gt;0, 1,0)</f>
        <v>-308.99728211951088</v>
      </c>
      <c r="AR28" s="6">
        <f>(Total_Carbon_Intensity_PasteVal!N28-Total_Carbon_Intensity_PasteVal!M28)*IF(Imports!AR28&gt;0, 1,0)</f>
        <v>0</v>
      </c>
      <c r="AS28" s="6">
        <f>(Total_Carbon_Intensity_PasteVal!N28-Total_Carbon_Intensity_PasteVal!F28)*IF(Imports!AS28&gt;0, 1,0)</f>
        <v>0</v>
      </c>
      <c r="AT28" s="6">
        <f>(Total_Carbon_Intensity_PasteVal!N28-Total_Carbon_Intensity_PasteVal!C28)*IF(Imports!AT28&gt;0, 1,0)</f>
        <v>-366.9410925587747</v>
      </c>
    </row>
    <row r="29" spans="1:46" ht="15.75" customHeight="1">
      <c r="A29" s="2">
        <v>43191</v>
      </c>
      <c r="B29" s="6">
        <f>(Total_Carbon_Intensity_PasteVal!H29-Total_Carbon_Intensity_PasteVal!G29)*IF(Imports!B29&gt;0, 1,0)</f>
        <v>216.68875016236672</v>
      </c>
      <c r="C29" s="6">
        <f>(Total_Carbon_Intensity_PasteVal!H29-Total_Carbon_Intensity_PasteVal!L29)*IF(Imports!C29&gt;0, 1,0)</f>
        <v>-326.96712058776268</v>
      </c>
      <c r="D29" s="6">
        <f>(Total_Carbon_Intensity_PasteVal!H29-Total_Carbon_Intensity_PasteVal!O29)*IF(Imports!D29&gt;0, 1,0)</f>
        <v>0</v>
      </c>
      <c r="E29" s="6">
        <f>(Total_Carbon_Intensity_PasteVal!H29-Total_Carbon_Intensity_PasteVal!I29)*IF(Imports!E29&gt;0, 1,0)</f>
        <v>-173.25591665946177</v>
      </c>
      <c r="F29" s="6">
        <f>(Total_Carbon_Intensity_PasteVal!H29-Total_Carbon_Intensity_PasteVal!K29)*IF(Imports!F29&gt;0, 1,0)</f>
        <v>0</v>
      </c>
      <c r="G29" s="6">
        <f>(Total_Carbon_Intensity_PasteVal!B29-Total_Carbon_Intensity_PasteVal!J29)*IF(Imports!G29&gt;0, 1,0)</f>
        <v>0</v>
      </c>
      <c r="H29" s="6">
        <f>(Total_Carbon_Intensity_PasteVal!B29-Total_Carbon_Intensity_PasteVal!C29)*IF(Imports!H29&gt;0, 1,0)</f>
        <v>-325.5405978924353</v>
      </c>
      <c r="I29" s="6">
        <f>(Total_Carbon_Intensity_PasteVal!O29-Total_Carbon_Intensity_PasteVal!G29)*IF(Imports!I29&gt;0, 1,0)</f>
        <v>117.99293847348856</v>
      </c>
      <c r="J29" s="6">
        <f>(Total_Carbon_Intensity_PasteVal!O29-Total_Carbon_Intensity_PasteVal!G29)*IF(Imports!J29&gt;0, 1,0)</f>
        <v>0</v>
      </c>
      <c r="K29" s="6">
        <f>(Total_Carbon_Intensity_PasteVal!O29-Total_Carbon_Intensity_PasteVal!L29)*IF(Imports!K29&gt;0, 1,0)</f>
        <v>-425.66293227664084</v>
      </c>
      <c r="L29" s="6">
        <f>(Total_Carbon_Intensity_PasteVal!O29-Total_Carbon_Intensity_PasteVal!C29)*IF(Imports!L29&gt;0, 1,0)</f>
        <v>0</v>
      </c>
      <c r="M29" s="6">
        <f>(Total_Carbon_Intensity_PasteVal!C29-Total_Carbon_Intensity_PasteVal!B29)*IF(Imports!M29&gt;0, 1,0)</f>
        <v>0</v>
      </c>
      <c r="N29" s="6">
        <f>(Total_Carbon_Intensity_PasteVal!C29-Total_Carbon_Intensity_PasteVal!D29)*IF(Imports!N29&gt;0, 1,0)</f>
        <v>0</v>
      </c>
      <c r="O29" s="6">
        <f>(Total_Carbon_Intensity_PasteVal!C29-Total_Carbon_Intensity_PasteVal!G29)*IF(Imports!O29&gt;0, 1,0)</f>
        <v>357.03416843607499</v>
      </c>
      <c r="P29" s="6">
        <f>(Total_Carbon_Intensity_PasteVal!C29-Total_Carbon_Intensity_PasteVal!L29)*IF(Imports!P29&gt;0, 1,0)</f>
        <v>0</v>
      </c>
      <c r="Q29" s="6">
        <f>(Total_Carbon_Intensity_PasteVal!C29-Total_Carbon_Intensity_PasteVal!N29)*IF(Imports!Q29&gt;0, 1,0)</f>
        <v>333.15567322963278</v>
      </c>
      <c r="R29" s="6">
        <f>(Total_Carbon_Intensity_PasteVal!D29-Total_Carbon_Intensity_PasteVal!N29)*IF(Imports!R29&gt;0, 1,0)</f>
        <v>0</v>
      </c>
      <c r="S29" s="6">
        <f>(Total_Carbon_Intensity_PasteVal!D29-Total_Carbon_Intensity_PasteVal!M29)*IF(Imports!S29&gt;0, 1,0)</f>
        <v>0</v>
      </c>
      <c r="T29" s="6">
        <f>(Total_Carbon_Intensity_PasteVal!D29-Total_Carbon_Intensity_PasteVal!C29)*IF(Imports!T29&gt;0, 1,0)</f>
        <v>-64.165533512944307</v>
      </c>
      <c r="U29" s="6">
        <f>(Total_Carbon_Intensity_PasteVal!E29-Total_Carbon_Intensity_PasteVal!G29)*IF(Imports!U29&gt;0, 1,0)</f>
        <v>116.63312284413907</v>
      </c>
      <c r="V29" s="6">
        <f>(Total_Carbon_Intensity_PasteVal!F29-Total_Carbon_Intensity_PasteVal!M29)*IF(Imports!V29&gt;0, 1,0)</f>
        <v>0</v>
      </c>
      <c r="W29" s="6">
        <f>(Total_Carbon_Intensity_PasteVal!F29-Total_Carbon_Intensity_PasteVal!N29)*IF(Imports!W29&gt;0, 1,0)</f>
        <v>126.58812363222503</v>
      </c>
      <c r="X29" s="6">
        <f>(Total_Carbon_Intensity_PasteVal!G29-Total_Carbon_Intensity_PasteVal!H29)*IF(Imports!X29&gt;0, 1,0)</f>
        <v>0</v>
      </c>
      <c r="Y29" s="6">
        <f>(Total_Carbon_Intensity_PasteVal!G29-Total_Carbon_Intensity_PasteVal!J29)*IF(Imports!Y29&gt;0, 1,0)</f>
        <v>0</v>
      </c>
      <c r="Z29" s="6">
        <f>(Total_Carbon_Intensity_PasteVal!G29-Total_Carbon_Intensity_PasteVal!E29)*IF(Imports!Z29&gt;0, 1,0)</f>
        <v>0</v>
      </c>
      <c r="AA29" s="6">
        <f>(Total_Carbon_Intensity_PasteVal!G29-Total_Carbon_Intensity_PasteVal!O29)*IF(Imports!AA29&gt;0, 1,0)</f>
        <v>0</v>
      </c>
      <c r="AB29" s="6">
        <f>(Total_Carbon_Intensity_PasteVal!G29-Total_Carbon_Intensity_PasteVal!C29)*IF(Imports!AB29&gt;0, 1,0)</f>
        <v>0</v>
      </c>
      <c r="AC29" s="6">
        <f>(Total_Carbon_Intensity_PasteVal!I29-Total_Carbon_Intensity_PasteVal!H29)*IF(Imports!AC29&gt;0, 1,0)</f>
        <v>0</v>
      </c>
      <c r="AD29" s="6">
        <f>(Total_Carbon_Intensity_PasteVal!I29-Total_Carbon_Intensity_PasteVal!K29)*IF(Imports!AD29&gt;0, 1,0)</f>
        <v>0</v>
      </c>
      <c r="AE29" s="6">
        <f>(Total_Carbon_Intensity_PasteVal!J29-Total_Carbon_Intensity_PasteVal!B29)*IF(Imports!AE29&gt;0, 1,0)</f>
        <v>243.68694863732645</v>
      </c>
      <c r="AF29" s="6">
        <f>(Total_Carbon_Intensity_PasteVal!J29-Total_Carbon_Intensity_PasteVal!G29)*IF(Imports!AF29&gt;0, 1,0)</f>
        <v>275.18051918096614</v>
      </c>
      <c r="AG29" s="6">
        <f>(Total_Carbon_Intensity_PasteVal!K29-Total_Carbon_Intensity_PasteVal!H29)*IF(Imports!AG29&gt;0, 1,0)</f>
        <v>84.77187598083998</v>
      </c>
      <c r="AH29" s="6">
        <f>(Total_Carbon_Intensity_PasteVal!K29-Total_Carbon_Intensity_PasteVal!I29)*IF(Imports!AH29&gt;0, 1,0)</f>
        <v>0</v>
      </c>
      <c r="AI29" s="6">
        <f>(Total_Carbon_Intensity_PasteVal!L29-Total_Carbon_Intensity_PasteVal!H29)*IF(Imports!AI29&gt;0, 1,0)</f>
        <v>0</v>
      </c>
      <c r="AJ29" s="6">
        <f>(Total_Carbon_Intensity_PasteVal!L29-Total_Carbon_Intensity_PasteVal!O29)*IF(Imports!AJ29&gt;0, 1,0)</f>
        <v>0</v>
      </c>
      <c r="AK29" s="6">
        <f>(Total_Carbon_Intensity_PasteVal!L29-Total_Carbon_Intensity_PasteVal!C29)*IF(Imports!AK29&gt;0, 1,0)</f>
        <v>186.6217023140544</v>
      </c>
      <c r="AL29" s="6">
        <f>(Total_Carbon_Intensity_PasteVal!L29-Total_Carbon_Intensity_PasteVal!D29)*IF(Imports!AL29&gt;0, 1,0)</f>
        <v>0</v>
      </c>
      <c r="AM29" s="6">
        <f>(Total_Carbon_Intensity_PasteVal!L29-Total_Carbon_Intensity_PasteVal!M29)*IF(Imports!AM29&gt;0, 1,0)</f>
        <v>527.79711019483693</v>
      </c>
      <c r="AN29" s="6">
        <f>(Total_Carbon_Intensity_PasteVal!M29-Total_Carbon_Intensity_PasteVal!D29)*IF(Imports!AN29&gt;0, 1,0)</f>
        <v>-277.00987436783817</v>
      </c>
      <c r="AO29" s="6">
        <f>(Total_Carbon_Intensity_PasteVal!M29-Total_Carbon_Intensity_PasteVal!L29)*IF(Imports!AO29&gt;0, 1,0)</f>
        <v>0</v>
      </c>
      <c r="AP29" s="6">
        <f>(Total_Carbon_Intensity_PasteVal!M29-Total_Carbon_Intensity_PasteVal!N29)*IF(Imports!AP29&gt;0, 1,0)</f>
        <v>-8.0197346511497258</v>
      </c>
      <c r="AQ29" s="6">
        <f>(Total_Carbon_Intensity_PasteVal!N29-Total_Carbon_Intensity_PasteVal!D29)*IF(Imports!AQ29&gt;0, 1,0)</f>
        <v>-268.99013971668847</v>
      </c>
      <c r="AR29" s="6">
        <f>(Total_Carbon_Intensity_PasteVal!N29-Total_Carbon_Intensity_PasteVal!M29)*IF(Imports!AR29&gt;0, 1,0)</f>
        <v>0</v>
      </c>
      <c r="AS29" s="6">
        <f>(Total_Carbon_Intensity_PasteVal!N29-Total_Carbon_Intensity_PasteVal!F29)*IF(Imports!AS29&gt;0, 1,0)</f>
        <v>0</v>
      </c>
      <c r="AT29" s="6">
        <f>(Total_Carbon_Intensity_PasteVal!N29-Total_Carbon_Intensity_PasteVal!C29)*IF(Imports!AT29&gt;0, 1,0)</f>
        <v>0</v>
      </c>
    </row>
    <row r="30" spans="1:46" ht="15.75" customHeight="1">
      <c r="A30" s="2">
        <v>43221</v>
      </c>
      <c r="B30" s="6">
        <f>(Total_Carbon_Intensity_PasteVal!H30-Total_Carbon_Intensity_PasteVal!G30)*IF(Imports!B30&gt;0, 1,0)</f>
        <v>198.89033541039962</v>
      </c>
      <c r="C30" s="6">
        <f>(Total_Carbon_Intensity_PasteVal!H30-Total_Carbon_Intensity_PasteVal!L30)*IF(Imports!C30&gt;0, 1,0)</f>
        <v>-329.62073576412399</v>
      </c>
      <c r="D30" s="6">
        <f>(Total_Carbon_Intensity_PasteVal!H30-Total_Carbon_Intensity_PasteVal!O30)*IF(Imports!D30&gt;0, 1,0)</f>
        <v>0</v>
      </c>
      <c r="E30" s="6">
        <f>(Total_Carbon_Intensity_PasteVal!H30-Total_Carbon_Intensity_PasteVal!I30)*IF(Imports!E30&gt;0, 1,0)</f>
        <v>-248.48061387390487</v>
      </c>
      <c r="F30" s="6">
        <f>(Total_Carbon_Intensity_PasteVal!H30-Total_Carbon_Intensity_PasteVal!K30)*IF(Imports!F30&gt;0, 1,0)</f>
        <v>0</v>
      </c>
      <c r="G30" s="6">
        <f>(Total_Carbon_Intensity_PasteVal!B30-Total_Carbon_Intensity_PasteVal!J30)*IF(Imports!G30&gt;0, 1,0)</f>
        <v>0</v>
      </c>
      <c r="H30" s="6">
        <f>(Total_Carbon_Intensity_PasteVal!B30-Total_Carbon_Intensity_PasteVal!C30)*IF(Imports!H30&gt;0, 1,0)</f>
        <v>-346.89577912657728</v>
      </c>
      <c r="I30" s="6">
        <f>(Total_Carbon_Intensity_PasteVal!O30-Total_Carbon_Intensity_PasteVal!G30)*IF(Imports!I30&gt;0, 1,0)</f>
        <v>84.382344533597518</v>
      </c>
      <c r="J30" s="6">
        <f>(Total_Carbon_Intensity_PasteVal!O30-Total_Carbon_Intensity_PasteVal!G30)*IF(Imports!J30&gt;0, 1,0)</f>
        <v>0</v>
      </c>
      <c r="K30" s="6">
        <f>(Total_Carbon_Intensity_PasteVal!O30-Total_Carbon_Intensity_PasteVal!L30)*IF(Imports!K30&gt;0, 1,0)</f>
        <v>0</v>
      </c>
      <c r="L30" s="6">
        <f>(Total_Carbon_Intensity_PasteVal!O30-Total_Carbon_Intensity_PasteVal!C30)*IF(Imports!L30&gt;0, 1,0)</f>
        <v>0</v>
      </c>
      <c r="M30" s="6">
        <f>(Total_Carbon_Intensity_PasteVal!C30-Total_Carbon_Intensity_PasteVal!B30)*IF(Imports!M30&gt;0, 1,0)</f>
        <v>0</v>
      </c>
      <c r="N30" s="6">
        <f>(Total_Carbon_Intensity_PasteVal!C30-Total_Carbon_Intensity_PasteVal!D30)*IF(Imports!N30&gt;0, 1,0)</f>
        <v>0</v>
      </c>
      <c r="O30" s="6">
        <f>(Total_Carbon_Intensity_PasteVal!C30-Total_Carbon_Intensity_PasteVal!G30)*IF(Imports!O30&gt;0, 1,0)</f>
        <v>356.62225375402613</v>
      </c>
      <c r="P30" s="6">
        <f>(Total_Carbon_Intensity_PasteVal!C30-Total_Carbon_Intensity_PasteVal!L30)*IF(Imports!P30&gt;0, 1,0)</f>
        <v>0</v>
      </c>
      <c r="Q30" s="6">
        <f>(Total_Carbon_Intensity_PasteVal!C30-Total_Carbon_Intensity_PasteVal!N30)*IF(Imports!Q30&gt;0, 1,0)</f>
        <v>350.02302417459094</v>
      </c>
      <c r="R30" s="6">
        <f>(Total_Carbon_Intensity_PasteVal!D30-Total_Carbon_Intensity_PasteVal!N30)*IF(Imports!R30&gt;0, 1,0)</f>
        <v>133.24565606120834</v>
      </c>
      <c r="S30" s="6">
        <f>(Total_Carbon_Intensity_PasteVal!D30-Total_Carbon_Intensity_PasteVal!M30)*IF(Imports!S30&gt;0, 1,0)</f>
        <v>128.72573670661197</v>
      </c>
      <c r="T30" s="6">
        <f>(Total_Carbon_Intensity_PasteVal!D30-Total_Carbon_Intensity_PasteVal!C30)*IF(Imports!T30&gt;0, 1,0)</f>
        <v>-216.77736811338261</v>
      </c>
      <c r="U30" s="6">
        <f>(Total_Carbon_Intensity_PasteVal!E30-Total_Carbon_Intensity_PasteVal!G30)*IF(Imports!U30&gt;0, 1,0)</f>
        <v>171.05729800287219</v>
      </c>
      <c r="V30" s="6">
        <f>(Total_Carbon_Intensity_PasteVal!F30-Total_Carbon_Intensity_PasteVal!M30)*IF(Imports!V30&gt;0, 1,0)</f>
        <v>70.696852347601805</v>
      </c>
      <c r="W30" s="6">
        <f>(Total_Carbon_Intensity_PasteVal!F30-Total_Carbon_Intensity_PasteVal!N30)*IF(Imports!W30&gt;0, 1,0)</f>
        <v>75.216771702198173</v>
      </c>
      <c r="X30" s="6">
        <f>(Total_Carbon_Intensity_PasteVal!G30-Total_Carbon_Intensity_PasteVal!H30)*IF(Imports!X30&gt;0, 1,0)</f>
        <v>0</v>
      </c>
      <c r="Y30" s="6">
        <f>(Total_Carbon_Intensity_PasteVal!G30-Total_Carbon_Intensity_PasteVal!J30)*IF(Imports!Y30&gt;0, 1,0)</f>
        <v>0</v>
      </c>
      <c r="Z30" s="6">
        <f>(Total_Carbon_Intensity_PasteVal!G30-Total_Carbon_Intensity_PasteVal!E30)*IF(Imports!Z30&gt;0, 1,0)</f>
        <v>0</v>
      </c>
      <c r="AA30" s="6">
        <f>(Total_Carbon_Intensity_PasteVal!G30-Total_Carbon_Intensity_PasteVal!O30)*IF(Imports!AA30&gt;0, 1,0)</f>
        <v>0</v>
      </c>
      <c r="AB30" s="6">
        <f>(Total_Carbon_Intensity_PasteVal!G30-Total_Carbon_Intensity_PasteVal!C30)*IF(Imports!AB30&gt;0, 1,0)</f>
        <v>0</v>
      </c>
      <c r="AC30" s="6">
        <f>(Total_Carbon_Intensity_PasteVal!I30-Total_Carbon_Intensity_PasteVal!H30)*IF(Imports!AC30&gt;0, 1,0)</f>
        <v>0</v>
      </c>
      <c r="AD30" s="6">
        <f>(Total_Carbon_Intensity_PasteVal!I30-Total_Carbon_Intensity_PasteVal!K30)*IF(Imports!AD30&gt;0, 1,0)</f>
        <v>0</v>
      </c>
      <c r="AE30" s="6">
        <f>(Total_Carbon_Intensity_PasteVal!J30-Total_Carbon_Intensity_PasteVal!B30)*IF(Imports!AE30&gt;0, 1,0)</f>
        <v>263.19757609333448</v>
      </c>
      <c r="AF30" s="6">
        <f>(Total_Carbon_Intensity_PasteVal!J30-Total_Carbon_Intensity_PasteVal!G30)*IF(Imports!AF30&gt;0, 1,0)</f>
        <v>272.92405072078333</v>
      </c>
      <c r="AG30" s="6">
        <f>(Total_Carbon_Intensity_PasteVal!K30-Total_Carbon_Intensity_PasteVal!H30)*IF(Imports!AG30&gt;0, 1,0)</f>
        <v>83.587824062039772</v>
      </c>
      <c r="AH30" s="6">
        <f>(Total_Carbon_Intensity_PasteVal!K30-Total_Carbon_Intensity_PasteVal!I30)*IF(Imports!AH30&gt;0, 1,0)</f>
        <v>0</v>
      </c>
      <c r="AI30" s="6">
        <f>(Total_Carbon_Intensity_PasteVal!L30-Total_Carbon_Intensity_PasteVal!H30)*IF(Imports!AI30&gt;0, 1,0)</f>
        <v>0</v>
      </c>
      <c r="AJ30" s="6">
        <f>(Total_Carbon_Intensity_PasteVal!L30-Total_Carbon_Intensity_PasteVal!O30)*IF(Imports!AJ30&gt;0, 1,0)</f>
        <v>444.12872664092606</v>
      </c>
      <c r="AK30" s="6">
        <f>(Total_Carbon_Intensity_PasteVal!L30-Total_Carbon_Intensity_PasteVal!C30)*IF(Imports!AK30&gt;0, 1,0)</f>
        <v>171.88881742049745</v>
      </c>
      <c r="AL30" s="6">
        <f>(Total_Carbon_Intensity_PasteVal!L30-Total_Carbon_Intensity_PasteVal!D30)*IF(Imports!AL30&gt;0, 1,0)</f>
        <v>0</v>
      </c>
      <c r="AM30" s="6">
        <f>(Total_Carbon_Intensity_PasteVal!L30-Total_Carbon_Intensity_PasteVal!M30)*IF(Imports!AM30&gt;0, 1,0)</f>
        <v>517.39192224049202</v>
      </c>
      <c r="AN30" s="6">
        <f>(Total_Carbon_Intensity_PasteVal!M30-Total_Carbon_Intensity_PasteVal!D30)*IF(Imports!AN30&gt;0, 1,0)</f>
        <v>0</v>
      </c>
      <c r="AO30" s="6">
        <f>(Total_Carbon_Intensity_PasteVal!M30-Total_Carbon_Intensity_PasteVal!L30)*IF(Imports!AO30&gt;0, 1,0)</f>
        <v>0</v>
      </c>
      <c r="AP30" s="6">
        <f>(Total_Carbon_Intensity_PasteVal!M30-Total_Carbon_Intensity_PasteVal!N30)*IF(Imports!AP30&gt;0, 1,0)</f>
        <v>4.5199193545963787</v>
      </c>
      <c r="AQ30" s="6">
        <f>(Total_Carbon_Intensity_PasteVal!N30-Total_Carbon_Intensity_PasteVal!D30)*IF(Imports!AQ30&gt;0, 1,0)</f>
        <v>0</v>
      </c>
      <c r="AR30" s="6">
        <f>(Total_Carbon_Intensity_PasteVal!N30-Total_Carbon_Intensity_PasteVal!M30)*IF(Imports!AR30&gt;0, 1,0)</f>
        <v>0</v>
      </c>
      <c r="AS30" s="6">
        <f>(Total_Carbon_Intensity_PasteVal!N30-Total_Carbon_Intensity_PasteVal!F30)*IF(Imports!AS30&gt;0, 1,0)</f>
        <v>0</v>
      </c>
      <c r="AT30" s="6">
        <f>(Total_Carbon_Intensity_PasteVal!N30-Total_Carbon_Intensity_PasteVal!C30)*IF(Imports!AT30&gt;0, 1,0)</f>
        <v>0</v>
      </c>
    </row>
    <row r="31" spans="1:46" ht="15.75" customHeight="1">
      <c r="A31" s="2">
        <v>43252</v>
      </c>
      <c r="B31" s="6">
        <f>(Total_Carbon_Intensity_PasteVal!H31-Total_Carbon_Intensity_PasteVal!G31)*IF(Imports!B31&gt;0, 1,0)</f>
        <v>201.47340268771649</v>
      </c>
      <c r="C31" s="6">
        <f>(Total_Carbon_Intensity_PasteVal!H31-Total_Carbon_Intensity_PasteVal!L31)*IF(Imports!C31&gt;0, 1,0)</f>
        <v>-304.84388317624189</v>
      </c>
      <c r="D31" s="6">
        <f>(Total_Carbon_Intensity_PasteVal!H31-Total_Carbon_Intensity_PasteVal!O31)*IF(Imports!D31&gt;0, 1,0)</f>
        <v>0</v>
      </c>
      <c r="E31" s="6">
        <f>(Total_Carbon_Intensity_PasteVal!H31-Total_Carbon_Intensity_PasteVal!I31)*IF(Imports!E31&gt;0, 1,0)</f>
        <v>-269.61796759353342</v>
      </c>
      <c r="F31" s="6">
        <f>(Total_Carbon_Intensity_PasteVal!H31-Total_Carbon_Intensity_PasteVal!K31)*IF(Imports!F31&gt;0, 1,0)</f>
        <v>0</v>
      </c>
      <c r="G31" s="6">
        <f>(Total_Carbon_Intensity_PasteVal!B31-Total_Carbon_Intensity_PasteVal!J31)*IF(Imports!G31&gt;0, 1,0)</f>
        <v>0</v>
      </c>
      <c r="H31" s="6">
        <f>(Total_Carbon_Intensity_PasteVal!B31-Total_Carbon_Intensity_PasteVal!C31)*IF(Imports!H31&gt;0, 1,0)</f>
        <v>-366.64152878534401</v>
      </c>
      <c r="I31" s="6">
        <f>(Total_Carbon_Intensity_PasteVal!O31-Total_Carbon_Intensity_PasteVal!G31)*IF(Imports!I31&gt;0, 1,0)</f>
        <v>101.50840820517446</v>
      </c>
      <c r="J31" s="6">
        <f>(Total_Carbon_Intensity_PasteVal!O31-Total_Carbon_Intensity_PasteVal!G31)*IF(Imports!J31&gt;0, 1,0)</f>
        <v>0</v>
      </c>
      <c r="K31" s="6">
        <f>(Total_Carbon_Intensity_PasteVal!O31-Total_Carbon_Intensity_PasteVal!L31)*IF(Imports!K31&gt;0, 1,0)</f>
        <v>-404.8088776587839</v>
      </c>
      <c r="L31" s="6">
        <f>(Total_Carbon_Intensity_PasteVal!O31-Total_Carbon_Intensity_PasteVal!C31)*IF(Imports!L31&gt;0, 1,0)</f>
        <v>0</v>
      </c>
      <c r="M31" s="6">
        <f>(Total_Carbon_Intensity_PasteVal!C31-Total_Carbon_Intensity_PasteVal!B31)*IF(Imports!M31&gt;0, 1,0)</f>
        <v>0</v>
      </c>
      <c r="N31" s="6">
        <f>(Total_Carbon_Intensity_PasteVal!C31-Total_Carbon_Intensity_PasteVal!D31)*IF(Imports!N31&gt;0, 1,0)</f>
        <v>0</v>
      </c>
      <c r="O31" s="6">
        <f>(Total_Carbon_Intensity_PasteVal!C31-Total_Carbon_Intensity_PasteVal!G31)*IF(Imports!O31&gt;0, 1,0)</f>
        <v>393.95461746816022</v>
      </c>
      <c r="P31" s="6">
        <f>(Total_Carbon_Intensity_PasteVal!C31-Total_Carbon_Intensity_PasteVal!L31)*IF(Imports!P31&gt;0, 1,0)</f>
        <v>0</v>
      </c>
      <c r="Q31" s="6">
        <f>(Total_Carbon_Intensity_PasteVal!C31-Total_Carbon_Intensity_PasteVal!N31)*IF(Imports!Q31&gt;0, 1,0)</f>
        <v>0</v>
      </c>
      <c r="R31" s="6">
        <f>(Total_Carbon_Intensity_PasteVal!D31-Total_Carbon_Intensity_PasteVal!N31)*IF(Imports!R31&gt;0, 1,0)</f>
        <v>129.21827233643208</v>
      </c>
      <c r="S31" s="6">
        <f>(Total_Carbon_Intensity_PasteVal!D31-Total_Carbon_Intensity_PasteVal!M31)*IF(Imports!S31&gt;0, 1,0)</f>
        <v>128.28562355877136</v>
      </c>
      <c r="T31" s="6">
        <f>(Total_Carbon_Intensity_PasteVal!D31-Total_Carbon_Intensity_PasteVal!C31)*IF(Imports!T31&gt;0, 1,0)</f>
        <v>-261.38140248876243</v>
      </c>
      <c r="U31" s="6">
        <f>(Total_Carbon_Intensity_PasteVal!E31-Total_Carbon_Intensity_PasteVal!G31)*IF(Imports!U31&gt;0, 1,0)</f>
        <v>182.12661527808805</v>
      </c>
      <c r="V31" s="6">
        <f>(Total_Carbon_Intensity_PasteVal!F31-Total_Carbon_Intensity_PasteVal!M31)*IF(Imports!V31&gt;0, 1,0)</f>
        <v>73.128871493296714</v>
      </c>
      <c r="W31" s="6">
        <f>(Total_Carbon_Intensity_PasteVal!F31-Total_Carbon_Intensity_PasteVal!N31)*IF(Imports!W31&gt;0, 1,0)</f>
        <v>74.061520270957431</v>
      </c>
      <c r="X31" s="6">
        <f>(Total_Carbon_Intensity_PasteVal!G31-Total_Carbon_Intensity_PasteVal!H31)*IF(Imports!X31&gt;0, 1,0)</f>
        <v>0</v>
      </c>
      <c r="Y31" s="6">
        <f>(Total_Carbon_Intensity_PasteVal!G31-Total_Carbon_Intensity_PasteVal!J31)*IF(Imports!Y31&gt;0, 1,0)</f>
        <v>0</v>
      </c>
      <c r="Z31" s="6">
        <f>(Total_Carbon_Intensity_PasteVal!G31-Total_Carbon_Intensity_PasteVal!E31)*IF(Imports!Z31&gt;0, 1,0)</f>
        <v>0</v>
      </c>
      <c r="AA31" s="6">
        <f>(Total_Carbon_Intensity_PasteVal!G31-Total_Carbon_Intensity_PasteVal!O31)*IF(Imports!AA31&gt;0, 1,0)</f>
        <v>0</v>
      </c>
      <c r="AB31" s="6">
        <f>(Total_Carbon_Intensity_PasteVal!G31-Total_Carbon_Intensity_PasteVal!C31)*IF(Imports!AB31&gt;0, 1,0)</f>
        <v>0</v>
      </c>
      <c r="AC31" s="6">
        <f>(Total_Carbon_Intensity_PasteVal!I31-Total_Carbon_Intensity_PasteVal!H31)*IF(Imports!AC31&gt;0, 1,0)</f>
        <v>0</v>
      </c>
      <c r="AD31" s="6">
        <f>(Total_Carbon_Intensity_PasteVal!I31-Total_Carbon_Intensity_PasteVal!K31)*IF(Imports!AD31&gt;0, 1,0)</f>
        <v>0</v>
      </c>
      <c r="AE31" s="6">
        <f>(Total_Carbon_Intensity_PasteVal!J31-Total_Carbon_Intensity_PasteVal!B31)*IF(Imports!AE31&gt;0, 1,0)</f>
        <v>239.98409652021971</v>
      </c>
      <c r="AF31" s="6">
        <f>(Total_Carbon_Intensity_PasteVal!J31-Total_Carbon_Intensity_PasteVal!G31)*IF(Imports!AF31&gt;0, 1,0)</f>
        <v>267.29718520303595</v>
      </c>
      <c r="AG31" s="6">
        <f>(Total_Carbon_Intensity_PasteVal!K31-Total_Carbon_Intensity_PasteVal!H31)*IF(Imports!AG31&gt;0, 1,0)</f>
        <v>138.08427578526727</v>
      </c>
      <c r="AH31" s="6">
        <f>(Total_Carbon_Intensity_PasteVal!K31-Total_Carbon_Intensity_PasteVal!I31)*IF(Imports!AH31&gt;0, 1,0)</f>
        <v>0</v>
      </c>
      <c r="AI31" s="6">
        <f>(Total_Carbon_Intensity_PasteVal!L31-Total_Carbon_Intensity_PasteVal!H31)*IF(Imports!AI31&gt;0, 1,0)</f>
        <v>0</v>
      </c>
      <c r="AJ31" s="6">
        <f>(Total_Carbon_Intensity_PasteVal!L31-Total_Carbon_Intensity_PasteVal!O31)*IF(Imports!AJ31&gt;0, 1,0)</f>
        <v>0</v>
      </c>
      <c r="AK31" s="6">
        <f>(Total_Carbon_Intensity_PasteVal!L31-Total_Carbon_Intensity_PasteVal!C31)*IF(Imports!AK31&gt;0, 1,0)</f>
        <v>112.36266839579815</v>
      </c>
      <c r="AL31" s="6">
        <f>(Total_Carbon_Intensity_PasteVal!L31-Total_Carbon_Intensity_PasteVal!D31)*IF(Imports!AL31&gt;0, 1,0)</f>
        <v>0</v>
      </c>
      <c r="AM31" s="6">
        <f>(Total_Carbon_Intensity_PasteVal!L31-Total_Carbon_Intensity_PasteVal!M31)*IF(Imports!AM31&gt;0, 1,0)</f>
        <v>502.02969444333195</v>
      </c>
      <c r="AN31" s="6">
        <f>(Total_Carbon_Intensity_PasteVal!M31-Total_Carbon_Intensity_PasteVal!D31)*IF(Imports!AN31&gt;0, 1,0)</f>
        <v>0</v>
      </c>
      <c r="AO31" s="6">
        <f>(Total_Carbon_Intensity_PasteVal!M31-Total_Carbon_Intensity_PasteVal!L31)*IF(Imports!AO31&gt;0, 1,0)</f>
        <v>0</v>
      </c>
      <c r="AP31" s="6">
        <f>(Total_Carbon_Intensity_PasteVal!M31-Total_Carbon_Intensity_PasteVal!N31)*IF(Imports!AP31&gt;0, 1,0)</f>
        <v>0</v>
      </c>
      <c r="AQ31" s="6">
        <f>(Total_Carbon_Intensity_PasteVal!N31-Total_Carbon_Intensity_PasteVal!D31)*IF(Imports!AQ31&gt;0, 1,0)</f>
        <v>0</v>
      </c>
      <c r="AR31" s="6">
        <f>(Total_Carbon_Intensity_PasteVal!N31-Total_Carbon_Intensity_PasteVal!M31)*IF(Imports!AR31&gt;0, 1,0)</f>
        <v>-0.93264877766071663</v>
      </c>
      <c r="AS31" s="6">
        <f>(Total_Carbon_Intensity_PasteVal!N31-Total_Carbon_Intensity_PasteVal!F31)*IF(Imports!AS31&gt;0, 1,0)</f>
        <v>0</v>
      </c>
      <c r="AT31" s="6">
        <f>(Total_Carbon_Intensity_PasteVal!N31-Total_Carbon_Intensity_PasteVal!C31)*IF(Imports!AT31&gt;0, 1,0)</f>
        <v>-390.59967482519454</v>
      </c>
    </row>
    <row r="32" spans="1:46" ht="15.75" customHeight="1">
      <c r="A32" s="2">
        <v>43282</v>
      </c>
      <c r="B32" s="6">
        <f>(Total_Carbon_Intensity_PasteVal!H32-Total_Carbon_Intensity_PasteVal!G32)*IF(Imports!B32&gt;0, 1,0)</f>
        <v>193.21062465214055</v>
      </c>
      <c r="C32" s="6">
        <f>(Total_Carbon_Intensity_PasteVal!H32-Total_Carbon_Intensity_PasteVal!L32)*IF(Imports!C32&gt;0, 1,0)</f>
        <v>-321.1289097149417</v>
      </c>
      <c r="D32" s="6">
        <f>(Total_Carbon_Intensity_PasteVal!H32-Total_Carbon_Intensity_PasteVal!O32)*IF(Imports!D32&gt;0, 1,0)</f>
        <v>0</v>
      </c>
      <c r="E32" s="6">
        <f>(Total_Carbon_Intensity_PasteVal!H32-Total_Carbon_Intensity_PasteVal!I32)*IF(Imports!E32&gt;0, 1,0)</f>
        <v>-244.05204466491335</v>
      </c>
      <c r="F32" s="6">
        <f>(Total_Carbon_Intensity_PasteVal!H32-Total_Carbon_Intensity_PasteVal!K32)*IF(Imports!F32&gt;0, 1,0)</f>
        <v>0</v>
      </c>
      <c r="G32" s="6">
        <f>(Total_Carbon_Intensity_PasteVal!B32-Total_Carbon_Intensity_PasteVal!J32)*IF(Imports!G32&gt;0, 1,0)</f>
        <v>0</v>
      </c>
      <c r="H32" s="6">
        <f>(Total_Carbon_Intensity_PasteVal!B32-Total_Carbon_Intensity_PasteVal!C32)*IF(Imports!H32&gt;0, 1,0)</f>
        <v>-374.86794197507817</v>
      </c>
      <c r="I32" s="6">
        <f>(Total_Carbon_Intensity_PasteVal!O32-Total_Carbon_Intensity_PasteVal!G32)*IF(Imports!I32&gt;0, 1,0)</f>
        <v>162.8397341684564</v>
      </c>
      <c r="J32" s="6">
        <f>(Total_Carbon_Intensity_PasteVal!O32-Total_Carbon_Intensity_PasteVal!G32)*IF(Imports!J32&gt;0, 1,0)</f>
        <v>0</v>
      </c>
      <c r="K32" s="6">
        <f>(Total_Carbon_Intensity_PasteVal!O32-Total_Carbon_Intensity_PasteVal!L32)*IF(Imports!K32&gt;0, 1,0)</f>
        <v>-351.49980019862585</v>
      </c>
      <c r="L32" s="6">
        <f>(Total_Carbon_Intensity_PasteVal!O32-Total_Carbon_Intensity_PasteVal!C32)*IF(Imports!L32&gt;0, 1,0)</f>
        <v>0</v>
      </c>
      <c r="M32" s="6">
        <f>(Total_Carbon_Intensity_PasteVal!C32-Total_Carbon_Intensity_PasteVal!B32)*IF(Imports!M32&gt;0, 1,0)</f>
        <v>0</v>
      </c>
      <c r="N32" s="6">
        <f>(Total_Carbon_Intensity_PasteVal!C32-Total_Carbon_Intensity_PasteVal!D32)*IF(Imports!N32&gt;0, 1,0)</f>
        <v>0</v>
      </c>
      <c r="O32" s="6">
        <f>(Total_Carbon_Intensity_PasteVal!C32-Total_Carbon_Intensity_PasteVal!G32)*IF(Imports!O32&gt;0, 1,0)</f>
        <v>406.41522344475123</v>
      </c>
      <c r="P32" s="6">
        <f>(Total_Carbon_Intensity_PasteVal!C32-Total_Carbon_Intensity_PasteVal!L32)*IF(Imports!P32&gt;0, 1,0)</f>
        <v>0</v>
      </c>
      <c r="Q32" s="6">
        <f>(Total_Carbon_Intensity_PasteVal!C32-Total_Carbon_Intensity_PasteVal!N32)*IF(Imports!Q32&gt;0, 1,0)</f>
        <v>0</v>
      </c>
      <c r="R32" s="6">
        <f>(Total_Carbon_Intensity_PasteVal!D32-Total_Carbon_Intensity_PasteVal!N32)*IF(Imports!R32&gt;0, 1,0)</f>
        <v>250.17811731781308</v>
      </c>
      <c r="S32" s="6">
        <f>(Total_Carbon_Intensity_PasteVal!D32-Total_Carbon_Intensity_PasteVal!M32)*IF(Imports!S32&gt;0, 1,0)</f>
        <v>251.61771852156713</v>
      </c>
      <c r="T32" s="6">
        <f>(Total_Carbon_Intensity_PasteVal!D32-Total_Carbon_Intensity_PasteVal!C32)*IF(Imports!T32&gt;0, 1,0)</f>
        <v>-169.64032438414779</v>
      </c>
      <c r="U32" s="6">
        <f>(Total_Carbon_Intensity_PasteVal!E32-Total_Carbon_Intensity_PasteVal!G32)*IF(Imports!U32&gt;0, 1,0)</f>
        <v>195.95418299308511</v>
      </c>
      <c r="V32" s="6">
        <f>(Total_Carbon_Intensity_PasteVal!F32-Total_Carbon_Intensity_PasteVal!M32)*IF(Imports!V32&gt;0, 1,0)</f>
        <v>108.3614979085765</v>
      </c>
      <c r="W32" s="6">
        <f>(Total_Carbon_Intensity_PasteVal!F32-Total_Carbon_Intensity_PasteVal!N32)*IF(Imports!W32&gt;0, 1,0)</f>
        <v>106.92189670482244</v>
      </c>
      <c r="X32" s="6">
        <f>(Total_Carbon_Intensity_PasteVal!G32-Total_Carbon_Intensity_PasteVal!H32)*IF(Imports!X32&gt;0, 1,0)</f>
        <v>0</v>
      </c>
      <c r="Y32" s="6">
        <f>(Total_Carbon_Intensity_PasteVal!G32-Total_Carbon_Intensity_PasteVal!J32)*IF(Imports!Y32&gt;0, 1,0)</f>
        <v>0</v>
      </c>
      <c r="Z32" s="6">
        <f>(Total_Carbon_Intensity_PasteVal!G32-Total_Carbon_Intensity_PasteVal!E32)*IF(Imports!Z32&gt;0, 1,0)</f>
        <v>0</v>
      </c>
      <c r="AA32" s="6">
        <f>(Total_Carbon_Intensity_PasteVal!G32-Total_Carbon_Intensity_PasteVal!O32)*IF(Imports!AA32&gt;0, 1,0)</f>
        <v>0</v>
      </c>
      <c r="AB32" s="6">
        <f>(Total_Carbon_Intensity_PasteVal!G32-Total_Carbon_Intensity_PasteVal!C32)*IF(Imports!AB32&gt;0, 1,0)</f>
        <v>0</v>
      </c>
      <c r="AC32" s="6">
        <f>(Total_Carbon_Intensity_PasteVal!I32-Total_Carbon_Intensity_PasteVal!H32)*IF(Imports!AC32&gt;0, 1,0)</f>
        <v>0</v>
      </c>
      <c r="AD32" s="6">
        <f>(Total_Carbon_Intensity_PasteVal!I32-Total_Carbon_Intensity_PasteVal!K32)*IF(Imports!AD32&gt;0, 1,0)</f>
        <v>0</v>
      </c>
      <c r="AE32" s="6">
        <f>(Total_Carbon_Intensity_PasteVal!J32-Total_Carbon_Intensity_PasteVal!B32)*IF(Imports!AE32&gt;0, 1,0)</f>
        <v>264.62111045581054</v>
      </c>
      <c r="AF32" s="6">
        <f>(Total_Carbon_Intensity_PasteVal!J32-Total_Carbon_Intensity_PasteVal!G32)*IF(Imports!AF32&gt;0, 1,0)</f>
        <v>296.1683919254836</v>
      </c>
      <c r="AG32" s="6">
        <f>(Total_Carbon_Intensity_PasteVal!K32-Total_Carbon_Intensity_PasteVal!H32)*IF(Imports!AG32&gt;0, 1,0)</f>
        <v>107.98507755311607</v>
      </c>
      <c r="AH32" s="6">
        <f>(Total_Carbon_Intensity_PasteVal!K32-Total_Carbon_Intensity_PasteVal!I32)*IF(Imports!AH32&gt;0, 1,0)</f>
        <v>0</v>
      </c>
      <c r="AI32" s="6">
        <f>(Total_Carbon_Intensity_PasteVal!L32-Total_Carbon_Intensity_PasteVal!H32)*IF(Imports!AI32&gt;0, 1,0)</f>
        <v>0</v>
      </c>
      <c r="AJ32" s="6">
        <f>(Total_Carbon_Intensity_PasteVal!L32-Total_Carbon_Intensity_PasteVal!O32)*IF(Imports!AJ32&gt;0, 1,0)</f>
        <v>0</v>
      </c>
      <c r="AK32" s="6">
        <f>(Total_Carbon_Intensity_PasteVal!L32-Total_Carbon_Intensity_PasteVal!C32)*IF(Imports!AK32&gt;0, 1,0)</f>
        <v>107.92431092233102</v>
      </c>
      <c r="AL32" s="6">
        <f>(Total_Carbon_Intensity_PasteVal!L32-Total_Carbon_Intensity_PasteVal!D32)*IF(Imports!AL32&gt;0, 1,0)</f>
        <v>0</v>
      </c>
      <c r="AM32" s="6">
        <f>(Total_Carbon_Intensity_PasteVal!L32-Total_Carbon_Intensity_PasteVal!M32)*IF(Imports!AM32&gt;0, 1,0)</f>
        <v>529.18235382804596</v>
      </c>
      <c r="AN32" s="6">
        <f>(Total_Carbon_Intensity_PasteVal!M32-Total_Carbon_Intensity_PasteVal!D32)*IF(Imports!AN32&gt;0, 1,0)</f>
        <v>0</v>
      </c>
      <c r="AO32" s="6">
        <f>(Total_Carbon_Intensity_PasteVal!M32-Total_Carbon_Intensity_PasteVal!L32)*IF(Imports!AO32&gt;0, 1,0)</f>
        <v>0</v>
      </c>
      <c r="AP32" s="6">
        <f>(Total_Carbon_Intensity_PasteVal!M32-Total_Carbon_Intensity_PasteVal!N32)*IF(Imports!AP32&gt;0, 1,0)</f>
        <v>0</v>
      </c>
      <c r="AQ32" s="6">
        <f>(Total_Carbon_Intensity_PasteVal!N32-Total_Carbon_Intensity_PasteVal!D32)*IF(Imports!AQ32&gt;0, 1,0)</f>
        <v>0</v>
      </c>
      <c r="AR32" s="6">
        <f>(Total_Carbon_Intensity_PasteVal!N32-Total_Carbon_Intensity_PasteVal!M32)*IF(Imports!AR32&gt;0, 1,0)</f>
        <v>1.4396012037540622</v>
      </c>
      <c r="AS32" s="6">
        <f>(Total_Carbon_Intensity_PasteVal!N32-Total_Carbon_Intensity_PasteVal!F32)*IF(Imports!AS32&gt;0, 1,0)</f>
        <v>0</v>
      </c>
      <c r="AT32" s="6">
        <f>(Total_Carbon_Intensity_PasteVal!N32-Total_Carbon_Intensity_PasteVal!C32)*IF(Imports!AT32&gt;0, 1,0)</f>
        <v>-419.81844170196086</v>
      </c>
    </row>
    <row r="33" spans="1:46" ht="15.75" customHeight="1">
      <c r="A33" s="2">
        <v>43313</v>
      </c>
      <c r="B33" s="6">
        <f>(Total_Carbon_Intensity_PasteVal!H33-Total_Carbon_Intensity_PasteVal!G33)*IF(Imports!B33&gt;0, 1,0)</f>
        <v>172.56808685701105</v>
      </c>
      <c r="C33" s="6">
        <f>(Total_Carbon_Intensity_PasteVal!H33-Total_Carbon_Intensity_PasteVal!L33)*IF(Imports!C33&gt;0, 1,0)</f>
        <v>-349.92523872182886</v>
      </c>
      <c r="D33" s="6">
        <f>(Total_Carbon_Intensity_PasteVal!H33-Total_Carbon_Intensity_PasteVal!O33)*IF(Imports!D33&gt;0, 1,0)</f>
        <v>0</v>
      </c>
      <c r="E33" s="6">
        <f>(Total_Carbon_Intensity_PasteVal!H33-Total_Carbon_Intensity_PasteVal!I33)*IF(Imports!E33&gt;0, 1,0)</f>
        <v>-206.49695045952706</v>
      </c>
      <c r="F33" s="6">
        <f>(Total_Carbon_Intensity_PasteVal!H33-Total_Carbon_Intensity_PasteVal!K33)*IF(Imports!F33&gt;0, 1,0)</f>
        <v>0</v>
      </c>
      <c r="G33" s="6">
        <f>(Total_Carbon_Intensity_PasteVal!B33-Total_Carbon_Intensity_PasteVal!J33)*IF(Imports!G33&gt;0, 1,0)</f>
        <v>0</v>
      </c>
      <c r="H33" s="6">
        <f>(Total_Carbon_Intensity_PasteVal!B33-Total_Carbon_Intensity_PasteVal!C33)*IF(Imports!H33&gt;0, 1,0)</f>
        <v>-328.48867318592409</v>
      </c>
      <c r="I33" s="6">
        <f>(Total_Carbon_Intensity_PasteVal!O33-Total_Carbon_Intensity_PasteVal!G33)*IF(Imports!I33&gt;0, 1,0)</f>
        <v>195.8665180101512</v>
      </c>
      <c r="J33" s="6">
        <f>(Total_Carbon_Intensity_PasteVal!O33-Total_Carbon_Intensity_PasteVal!G33)*IF(Imports!J33&gt;0, 1,0)</f>
        <v>0</v>
      </c>
      <c r="K33" s="6">
        <f>(Total_Carbon_Intensity_PasteVal!O33-Total_Carbon_Intensity_PasteVal!L33)*IF(Imports!K33&gt;0, 1,0)</f>
        <v>-326.62680756868872</v>
      </c>
      <c r="L33" s="6">
        <f>(Total_Carbon_Intensity_PasteVal!O33-Total_Carbon_Intensity_PasteVal!C33)*IF(Imports!L33&gt;0, 1,0)</f>
        <v>0</v>
      </c>
      <c r="M33" s="6">
        <f>(Total_Carbon_Intensity_PasteVal!C33-Total_Carbon_Intensity_PasteVal!B33)*IF(Imports!M33&gt;0, 1,0)</f>
        <v>0</v>
      </c>
      <c r="N33" s="6">
        <f>(Total_Carbon_Intensity_PasteVal!C33-Total_Carbon_Intensity_PasteVal!D33)*IF(Imports!N33&gt;0, 1,0)</f>
        <v>0</v>
      </c>
      <c r="O33" s="6">
        <f>(Total_Carbon_Intensity_PasteVal!C33-Total_Carbon_Intensity_PasteVal!G33)*IF(Imports!O33&gt;0, 1,0)</f>
        <v>381.58743904335461</v>
      </c>
      <c r="P33" s="6">
        <f>(Total_Carbon_Intensity_PasteVal!C33-Total_Carbon_Intensity_PasteVal!L33)*IF(Imports!P33&gt;0, 1,0)</f>
        <v>0</v>
      </c>
      <c r="Q33" s="6">
        <f>(Total_Carbon_Intensity_PasteVal!C33-Total_Carbon_Intensity_PasteVal!N33)*IF(Imports!Q33&gt;0, 1,0)</f>
        <v>403.99101292408739</v>
      </c>
      <c r="R33" s="6">
        <f>(Total_Carbon_Intensity_PasteVal!D33-Total_Carbon_Intensity_PasteVal!N33)*IF(Imports!R33&gt;0, 1,0)</f>
        <v>89.097609767870964</v>
      </c>
      <c r="S33" s="6">
        <f>(Total_Carbon_Intensity_PasteVal!D33-Total_Carbon_Intensity_PasteVal!M33)*IF(Imports!S33&gt;0, 1,0)</f>
        <v>90.67638148069608</v>
      </c>
      <c r="T33" s="6">
        <f>(Total_Carbon_Intensity_PasteVal!D33-Total_Carbon_Intensity_PasteVal!C33)*IF(Imports!T33&gt;0, 1,0)</f>
        <v>-314.89340315621644</v>
      </c>
      <c r="U33" s="6">
        <f>(Total_Carbon_Intensity_PasteVal!E33-Total_Carbon_Intensity_PasteVal!G33)*IF(Imports!U33&gt;0, 1,0)</f>
        <v>207.73075458386114</v>
      </c>
      <c r="V33" s="6">
        <f>(Total_Carbon_Intensity_PasteVal!F33-Total_Carbon_Intensity_PasteVal!M33)*IF(Imports!V33&gt;0, 1,0)</f>
        <v>108.13077522979809</v>
      </c>
      <c r="W33" s="6">
        <f>(Total_Carbon_Intensity_PasteVal!F33-Total_Carbon_Intensity_PasteVal!N33)*IF(Imports!W33&gt;0, 1,0)</f>
        <v>106.55200351697297</v>
      </c>
      <c r="X33" s="6">
        <f>(Total_Carbon_Intensity_PasteVal!G33-Total_Carbon_Intensity_PasteVal!H33)*IF(Imports!X33&gt;0, 1,0)</f>
        <v>0</v>
      </c>
      <c r="Y33" s="6">
        <f>(Total_Carbon_Intensity_PasteVal!G33-Total_Carbon_Intensity_PasteVal!J33)*IF(Imports!Y33&gt;0, 1,0)</f>
        <v>0</v>
      </c>
      <c r="Z33" s="6">
        <f>(Total_Carbon_Intensity_PasteVal!G33-Total_Carbon_Intensity_PasteVal!E33)*IF(Imports!Z33&gt;0, 1,0)</f>
        <v>0</v>
      </c>
      <c r="AA33" s="6">
        <f>(Total_Carbon_Intensity_PasteVal!G33-Total_Carbon_Intensity_PasteVal!O33)*IF(Imports!AA33&gt;0, 1,0)</f>
        <v>0</v>
      </c>
      <c r="AB33" s="6">
        <f>(Total_Carbon_Intensity_PasteVal!G33-Total_Carbon_Intensity_PasteVal!C33)*IF(Imports!AB33&gt;0, 1,0)</f>
        <v>0</v>
      </c>
      <c r="AC33" s="6">
        <f>(Total_Carbon_Intensity_PasteVal!I33-Total_Carbon_Intensity_PasteVal!H33)*IF(Imports!AC33&gt;0, 1,0)</f>
        <v>0</v>
      </c>
      <c r="AD33" s="6">
        <f>(Total_Carbon_Intensity_PasteVal!I33-Total_Carbon_Intensity_PasteVal!K33)*IF(Imports!AD33&gt;0, 1,0)</f>
        <v>0</v>
      </c>
      <c r="AE33" s="6">
        <f>(Total_Carbon_Intensity_PasteVal!J33-Total_Carbon_Intensity_PasteVal!B33)*IF(Imports!AE33&gt;0, 1,0)</f>
        <v>268.15445195527792</v>
      </c>
      <c r="AF33" s="6">
        <f>(Total_Carbon_Intensity_PasteVal!J33-Total_Carbon_Intensity_PasteVal!G33)*IF(Imports!AF33&gt;0, 1,0)</f>
        <v>321.25321781270844</v>
      </c>
      <c r="AG33" s="6">
        <f>(Total_Carbon_Intensity_PasteVal!K33-Total_Carbon_Intensity_PasteVal!H33)*IF(Imports!AG33&gt;0, 1,0)</f>
        <v>80.639340745569541</v>
      </c>
      <c r="AH33" s="6">
        <f>(Total_Carbon_Intensity_PasteVal!K33-Total_Carbon_Intensity_PasteVal!I33)*IF(Imports!AH33&gt;0, 1,0)</f>
        <v>0</v>
      </c>
      <c r="AI33" s="6">
        <f>(Total_Carbon_Intensity_PasteVal!L33-Total_Carbon_Intensity_PasteVal!H33)*IF(Imports!AI33&gt;0, 1,0)</f>
        <v>0</v>
      </c>
      <c r="AJ33" s="6">
        <f>(Total_Carbon_Intensity_PasteVal!L33-Total_Carbon_Intensity_PasteVal!O33)*IF(Imports!AJ33&gt;0, 1,0)</f>
        <v>0</v>
      </c>
      <c r="AK33" s="6">
        <f>(Total_Carbon_Intensity_PasteVal!L33-Total_Carbon_Intensity_PasteVal!C33)*IF(Imports!AK33&gt;0, 1,0)</f>
        <v>140.90588653548531</v>
      </c>
      <c r="AL33" s="6">
        <f>(Total_Carbon_Intensity_PasteVal!L33-Total_Carbon_Intensity_PasteVal!D33)*IF(Imports!AL33&gt;0, 1,0)</f>
        <v>0</v>
      </c>
      <c r="AM33" s="6">
        <f>(Total_Carbon_Intensity_PasteVal!L33-Total_Carbon_Intensity_PasteVal!M33)*IF(Imports!AM33&gt;0, 1,0)</f>
        <v>546.47567117239782</v>
      </c>
      <c r="AN33" s="6">
        <f>(Total_Carbon_Intensity_PasteVal!M33-Total_Carbon_Intensity_PasteVal!D33)*IF(Imports!AN33&gt;0, 1,0)</f>
        <v>0</v>
      </c>
      <c r="AO33" s="6">
        <f>(Total_Carbon_Intensity_PasteVal!M33-Total_Carbon_Intensity_PasteVal!L33)*IF(Imports!AO33&gt;0, 1,0)</f>
        <v>0</v>
      </c>
      <c r="AP33" s="6">
        <f>(Total_Carbon_Intensity_PasteVal!M33-Total_Carbon_Intensity_PasteVal!N33)*IF(Imports!AP33&gt;0, 1,0)</f>
        <v>0</v>
      </c>
      <c r="AQ33" s="6">
        <f>(Total_Carbon_Intensity_PasteVal!N33-Total_Carbon_Intensity_PasteVal!D33)*IF(Imports!AQ33&gt;0, 1,0)</f>
        <v>0</v>
      </c>
      <c r="AR33" s="6">
        <f>(Total_Carbon_Intensity_PasteVal!N33-Total_Carbon_Intensity_PasteVal!M33)*IF(Imports!AR33&gt;0, 1,0)</f>
        <v>1.5787717128251177</v>
      </c>
      <c r="AS33" s="6">
        <f>(Total_Carbon_Intensity_PasteVal!N33-Total_Carbon_Intensity_PasteVal!F33)*IF(Imports!AS33&gt;0, 1,0)</f>
        <v>0</v>
      </c>
      <c r="AT33" s="6">
        <f>(Total_Carbon_Intensity_PasteVal!N33-Total_Carbon_Intensity_PasteVal!C33)*IF(Imports!AT33&gt;0, 1,0)</f>
        <v>0</v>
      </c>
    </row>
    <row r="34" spans="1:46" ht="15.75" customHeight="1">
      <c r="A34" s="2">
        <v>43344</v>
      </c>
      <c r="B34" s="6">
        <f>(Total_Carbon_Intensity_PasteVal!H34-Total_Carbon_Intensity_PasteVal!G34)*IF(Imports!B34&gt;0, 1,0)</f>
        <v>183.72081607863149</v>
      </c>
      <c r="C34" s="6">
        <f>(Total_Carbon_Intensity_PasteVal!H34-Total_Carbon_Intensity_PasteVal!L34)*IF(Imports!C34&gt;0, 1,0)</f>
        <v>-338.90058466032923</v>
      </c>
      <c r="D34" s="6">
        <f>(Total_Carbon_Intensity_PasteVal!H34-Total_Carbon_Intensity_PasteVal!O34)*IF(Imports!D34&gt;0, 1,0)</f>
        <v>0</v>
      </c>
      <c r="E34" s="6">
        <f>(Total_Carbon_Intensity_PasteVal!H34-Total_Carbon_Intensity_PasteVal!I34)*IF(Imports!E34&gt;0, 1,0)</f>
        <v>-185.13855604691781</v>
      </c>
      <c r="F34" s="6">
        <f>(Total_Carbon_Intensity_PasteVal!H34-Total_Carbon_Intensity_PasteVal!K34)*IF(Imports!F34&gt;0, 1,0)</f>
        <v>0</v>
      </c>
      <c r="G34" s="6">
        <f>(Total_Carbon_Intensity_PasteVal!B34-Total_Carbon_Intensity_PasteVal!J34)*IF(Imports!G34&gt;0, 1,0)</f>
        <v>0</v>
      </c>
      <c r="H34" s="6">
        <f>(Total_Carbon_Intensity_PasteVal!B34-Total_Carbon_Intensity_PasteVal!C34)*IF(Imports!H34&gt;0, 1,0)</f>
        <v>-298.07766522813296</v>
      </c>
      <c r="I34" s="6">
        <f>(Total_Carbon_Intensity_PasteVal!O34-Total_Carbon_Intensity_PasteVal!G34)*IF(Imports!I34&gt;0, 1,0)</f>
        <v>250.65418511763383</v>
      </c>
      <c r="J34" s="6">
        <f>(Total_Carbon_Intensity_PasteVal!O34-Total_Carbon_Intensity_PasteVal!G34)*IF(Imports!J34&gt;0, 1,0)</f>
        <v>0</v>
      </c>
      <c r="K34" s="6">
        <f>(Total_Carbon_Intensity_PasteVal!O34-Total_Carbon_Intensity_PasteVal!L34)*IF(Imports!K34&gt;0, 1,0)</f>
        <v>-271.96721562132689</v>
      </c>
      <c r="L34" s="6">
        <f>(Total_Carbon_Intensity_PasteVal!O34-Total_Carbon_Intensity_PasteVal!C34)*IF(Imports!L34&gt;0, 1,0)</f>
        <v>0</v>
      </c>
      <c r="M34" s="6">
        <f>(Total_Carbon_Intensity_PasteVal!C34-Total_Carbon_Intensity_PasteVal!B34)*IF(Imports!M34&gt;0, 1,0)</f>
        <v>0</v>
      </c>
      <c r="N34" s="6">
        <f>(Total_Carbon_Intensity_PasteVal!C34-Total_Carbon_Intensity_PasteVal!D34)*IF(Imports!N34&gt;0, 1,0)</f>
        <v>317.058880609938</v>
      </c>
      <c r="O34" s="6">
        <f>(Total_Carbon_Intensity_PasteVal!C34-Total_Carbon_Intensity_PasteVal!G34)*IF(Imports!O34&gt;0, 1,0)</f>
        <v>384.40092808208601</v>
      </c>
      <c r="P34" s="6">
        <f>(Total_Carbon_Intensity_PasteVal!C34-Total_Carbon_Intensity_PasteVal!L34)*IF(Imports!P34&gt;0, 1,0)</f>
        <v>0</v>
      </c>
      <c r="Q34" s="6">
        <f>(Total_Carbon_Intensity_PasteVal!C34-Total_Carbon_Intensity_PasteVal!N34)*IF(Imports!Q34&gt;0, 1,0)</f>
        <v>391.65771356674941</v>
      </c>
      <c r="R34" s="6">
        <f>(Total_Carbon_Intensity_PasteVal!D34-Total_Carbon_Intensity_PasteVal!N34)*IF(Imports!R34&gt;0, 1,0)</f>
        <v>74.598832956811464</v>
      </c>
      <c r="S34" s="6">
        <f>(Total_Carbon_Intensity_PasteVal!D34-Total_Carbon_Intensity_PasteVal!M34)*IF(Imports!S34&gt;0, 1,0)</f>
        <v>85.30950625085606</v>
      </c>
      <c r="T34" s="6">
        <f>(Total_Carbon_Intensity_PasteVal!D34-Total_Carbon_Intensity_PasteVal!C34)*IF(Imports!T34&gt;0, 1,0)</f>
        <v>0</v>
      </c>
      <c r="U34" s="6">
        <f>(Total_Carbon_Intensity_PasteVal!E34-Total_Carbon_Intensity_PasteVal!G34)*IF(Imports!U34&gt;0, 1,0)</f>
        <v>241.24717717489719</v>
      </c>
      <c r="V34" s="6">
        <f>(Total_Carbon_Intensity_PasteVal!F34-Total_Carbon_Intensity_PasteVal!M34)*IF(Imports!V34&gt;0, 1,0)</f>
        <v>118.4011123692182</v>
      </c>
      <c r="W34" s="6">
        <f>(Total_Carbon_Intensity_PasteVal!F34-Total_Carbon_Intensity_PasteVal!N34)*IF(Imports!W34&gt;0, 1,0)</f>
        <v>107.6904390751736</v>
      </c>
      <c r="X34" s="6">
        <f>(Total_Carbon_Intensity_PasteVal!G34-Total_Carbon_Intensity_PasteVal!H34)*IF(Imports!X34&gt;0, 1,0)</f>
        <v>0</v>
      </c>
      <c r="Y34" s="6">
        <f>(Total_Carbon_Intensity_PasteVal!G34-Total_Carbon_Intensity_PasteVal!J34)*IF(Imports!Y34&gt;0, 1,0)</f>
        <v>0</v>
      </c>
      <c r="Z34" s="6">
        <f>(Total_Carbon_Intensity_PasteVal!G34-Total_Carbon_Intensity_PasteVal!E34)*IF(Imports!Z34&gt;0, 1,0)</f>
        <v>0</v>
      </c>
      <c r="AA34" s="6">
        <f>(Total_Carbon_Intensity_PasteVal!G34-Total_Carbon_Intensity_PasteVal!O34)*IF(Imports!AA34&gt;0, 1,0)</f>
        <v>0</v>
      </c>
      <c r="AB34" s="6">
        <f>(Total_Carbon_Intensity_PasteVal!G34-Total_Carbon_Intensity_PasteVal!C34)*IF(Imports!AB34&gt;0, 1,0)</f>
        <v>0</v>
      </c>
      <c r="AC34" s="6">
        <f>(Total_Carbon_Intensity_PasteVal!I34-Total_Carbon_Intensity_PasteVal!H34)*IF(Imports!AC34&gt;0, 1,0)</f>
        <v>0</v>
      </c>
      <c r="AD34" s="6">
        <f>(Total_Carbon_Intensity_PasteVal!I34-Total_Carbon_Intensity_PasteVal!K34)*IF(Imports!AD34&gt;0, 1,0)</f>
        <v>0</v>
      </c>
      <c r="AE34" s="6">
        <f>(Total_Carbon_Intensity_PasteVal!J34-Total_Carbon_Intensity_PasteVal!B34)*IF(Imports!AE34&gt;0, 1,0)</f>
        <v>252.01117016575131</v>
      </c>
      <c r="AF34" s="6">
        <f>(Total_Carbon_Intensity_PasteVal!J34-Total_Carbon_Intensity_PasteVal!G34)*IF(Imports!AF34&gt;0, 1,0)</f>
        <v>338.33443301970436</v>
      </c>
      <c r="AG34" s="6">
        <f>(Total_Carbon_Intensity_PasteVal!K34-Total_Carbon_Intensity_PasteVal!H34)*IF(Imports!AG34&gt;0, 1,0)</f>
        <v>34.778222365605046</v>
      </c>
      <c r="AH34" s="6">
        <f>(Total_Carbon_Intensity_PasteVal!K34-Total_Carbon_Intensity_PasteVal!I34)*IF(Imports!AH34&gt;0, 1,0)</f>
        <v>0</v>
      </c>
      <c r="AI34" s="6">
        <f>(Total_Carbon_Intensity_PasteVal!L34-Total_Carbon_Intensity_PasteVal!H34)*IF(Imports!AI34&gt;0, 1,0)</f>
        <v>0</v>
      </c>
      <c r="AJ34" s="6">
        <f>(Total_Carbon_Intensity_PasteVal!L34-Total_Carbon_Intensity_PasteVal!O34)*IF(Imports!AJ34&gt;0, 1,0)</f>
        <v>0</v>
      </c>
      <c r="AK34" s="6">
        <f>(Total_Carbon_Intensity_PasteVal!L34-Total_Carbon_Intensity_PasteVal!C34)*IF(Imports!AK34&gt;0, 1,0)</f>
        <v>138.22047265687468</v>
      </c>
      <c r="AL34" s="6">
        <f>(Total_Carbon_Intensity_PasteVal!L34-Total_Carbon_Intensity_PasteVal!D34)*IF(Imports!AL34&gt;0, 1,0)</f>
        <v>0</v>
      </c>
      <c r="AM34" s="6">
        <f>(Total_Carbon_Intensity_PasteVal!L34-Total_Carbon_Intensity_PasteVal!M34)*IF(Imports!AM34&gt;0, 1,0)</f>
        <v>540.58885951766865</v>
      </c>
      <c r="AN34" s="6">
        <f>(Total_Carbon_Intensity_PasteVal!M34-Total_Carbon_Intensity_PasteVal!D34)*IF(Imports!AN34&gt;0, 1,0)</f>
        <v>0</v>
      </c>
      <c r="AO34" s="6">
        <f>(Total_Carbon_Intensity_PasteVal!M34-Total_Carbon_Intensity_PasteVal!L34)*IF(Imports!AO34&gt;0, 1,0)</f>
        <v>0</v>
      </c>
      <c r="AP34" s="6">
        <f>(Total_Carbon_Intensity_PasteVal!M34-Total_Carbon_Intensity_PasteVal!N34)*IF(Imports!AP34&gt;0, 1,0)</f>
        <v>0</v>
      </c>
      <c r="AQ34" s="6">
        <f>(Total_Carbon_Intensity_PasteVal!N34-Total_Carbon_Intensity_PasteVal!D34)*IF(Imports!AQ34&gt;0, 1,0)</f>
        <v>0</v>
      </c>
      <c r="AR34" s="6">
        <f>(Total_Carbon_Intensity_PasteVal!N34-Total_Carbon_Intensity_PasteVal!M34)*IF(Imports!AR34&gt;0, 1,0)</f>
        <v>10.7106732940446</v>
      </c>
      <c r="AS34" s="6">
        <f>(Total_Carbon_Intensity_PasteVal!N34-Total_Carbon_Intensity_PasteVal!F34)*IF(Imports!AS34&gt;0, 1,0)</f>
        <v>0</v>
      </c>
      <c r="AT34" s="6">
        <f>(Total_Carbon_Intensity_PasteVal!N34-Total_Carbon_Intensity_PasteVal!C34)*IF(Imports!AT34&gt;0, 1,0)</f>
        <v>0</v>
      </c>
    </row>
    <row r="35" spans="1:46" ht="15.75" customHeight="1">
      <c r="A35" s="2">
        <v>43374</v>
      </c>
      <c r="B35" s="6">
        <f>(Total_Carbon_Intensity_PasteVal!H35-Total_Carbon_Intensity_PasteVal!G35)*IF(Imports!B35&gt;0, 1,0)</f>
        <v>193.61521210928549</v>
      </c>
      <c r="C35" s="6">
        <f>(Total_Carbon_Intensity_PasteVal!H35-Total_Carbon_Intensity_PasteVal!L35)*IF(Imports!C35&gt;0, 1,0)</f>
        <v>-319.79194475031306</v>
      </c>
      <c r="D35" s="6">
        <f>(Total_Carbon_Intensity_PasteVal!H35-Total_Carbon_Intensity_PasteVal!O35)*IF(Imports!D35&gt;0, 1,0)</f>
        <v>0</v>
      </c>
      <c r="E35" s="6">
        <f>(Total_Carbon_Intensity_PasteVal!H35-Total_Carbon_Intensity_PasteVal!I35)*IF(Imports!E35&gt;0, 1,0)</f>
        <v>0</v>
      </c>
      <c r="F35" s="6">
        <f>(Total_Carbon_Intensity_PasteVal!H35-Total_Carbon_Intensity_PasteVal!K35)*IF(Imports!F35&gt;0, 1,0)</f>
        <v>0</v>
      </c>
      <c r="G35" s="6">
        <f>(Total_Carbon_Intensity_PasteVal!B35-Total_Carbon_Intensity_PasteVal!J35)*IF(Imports!G35&gt;0, 1,0)</f>
        <v>0</v>
      </c>
      <c r="H35" s="6">
        <f>(Total_Carbon_Intensity_PasteVal!B35-Total_Carbon_Intensity_PasteVal!C35)*IF(Imports!H35&gt;0, 1,0)</f>
        <v>-249.33854069227277</v>
      </c>
      <c r="I35" s="6">
        <f>(Total_Carbon_Intensity_PasteVal!O35-Total_Carbon_Intensity_PasteVal!G35)*IF(Imports!I35&gt;0, 1,0)</f>
        <v>278.84781269719656</v>
      </c>
      <c r="J35" s="6">
        <f>(Total_Carbon_Intensity_PasteVal!O35-Total_Carbon_Intensity_PasteVal!G35)*IF(Imports!J35&gt;0, 1,0)</f>
        <v>0</v>
      </c>
      <c r="K35" s="6">
        <f>(Total_Carbon_Intensity_PasteVal!O35-Total_Carbon_Intensity_PasteVal!L35)*IF(Imports!K35&gt;0, 1,0)</f>
        <v>-234.55934416240194</v>
      </c>
      <c r="L35" s="6">
        <f>(Total_Carbon_Intensity_PasteVal!O35-Total_Carbon_Intensity_PasteVal!C35)*IF(Imports!L35&gt;0, 1,0)</f>
        <v>0</v>
      </c>
      <c r="M35" s="6">
        <f>(Total_Carbon_Intensity_PasteVal!C35-Total_Carbon_Intensity_PasteVal!B35)*IF(Imports!M35&gt;0, 1,0)</f>
        <v>0</v>
      </c>
      <c r="N35" s="6">
        <f>(Total_Carbon_Intensity_PasteVal!C35-Total_Carbon_Intensity_PasteVal!D35)*IF(Imports!N35&gt;0, 1,0)</f>
        <v>278.91264723318494</v>
      </c>
      <c r="O35" s="6">
        <f>(Total_Carbon_Intensity_PasteVal!C35-Total_Carbon_Intensity_PasteVal!G35)*IF(Imports!O35&gt;0, 1,0)</f>
        <v>364.41131285401343</v>
      </c>
      <c r="P35" s="6">
        <f>(Total_Carbon_Intensity_PasteVal!C35-Total_Carbon_Intensity_PasteVal!L35)*IF(Imports!P35&gt;0, 1,0)</f>
        <v>0</v>
      </c>
      <c r="Q35" s="6">
        <f>(Total_Carbon_Intensity_PasteVal!C35-Total_Carbon_Intensity_PasteVal!N35)*IF(Imports!Q35&gt;0, 1,0)</f>
        <v>384.12947400912384</v>
      </c>
      <c r="R35" s="6">
        <f>(Total_Carbon_Intensity_PasteVal!D35-Total_Carbon_Intensity_PasteVal!N35)*IF(Imports!R35&gt;0, 1,0)</f>
        <v>105.2168267759389</v>
      </c>
      <c r="S35" s="6">
        <f>(Total_Carbon_Intensity_PasteVal!D35-Total_Carbon_Intensity_PasteVal!M35)*IF(Imports!S35&gt;0, 1,0)</f>
        <v>122.30022611359242</v>
      </c>
      <c r="T35" s="6">
        <f>(Total_Carbon_Intensity_PasteVal!D35-Total_Carbon_Intensity_PasteVal!C35)*IF(Imports!T35&gt;0, 1,0)</f>
        <v>0</v>
      </c>
      <c r="U35" s="6">
        <f>(Total_Carbon_Intensity_PasteVal!E35-Total_Carbon_Intensity_PasteVal!G35)*IF(Imports!U35&gt;0, 1,0)</f>
        <v>208.35086183759873</v>
      </c>
      <c r="V35" s="6">
        <f>(Total_Carbon_Intensity_PasteVal!F35-Total_Carbon_Intensity_PasteVal!M35)*IF(Imports!V35&gt;0, 1,0)</f>
        <v>126.15397052058431</v>
      </c>
      <c r="W35" s="6">
        <f>(Total_Carbon_Intensity_PasteVal!F35-Total_Carbon_Intensity_PasteVal!N35)*IF(Imports!W35&gt;0, 1,0)</f>
        <v>109.07057118293079</v>
      </c>
      <c r="X35" s="6">
        <f>(Total_Carbon_Intensity_PasteVal!G35-Total_Carbon_Intensity_PasteVal!H35)*IF(Imports!X35&gt;0, 1,0)</f>
        <v>0</v>
      </c>
      <c r="Y35" s="6">
        <f>(Total_Carbon_Intensity_PasteVal!G35-Total_Carbon_Intensity_PasteVal!J35)*IF(Imports!Y35&gt;0, 1,0)</f>
        <v>0</v>
      </c>
      <c r="Z35" s="6">
        <f>(Total_Carbon_Intensity_PasteVal!G35-Total_Carbon_Intensity_PasteVal!E35)*IF(Imports!Z35&gt;0, 1,0)</f>
        <v>0</v>
      </c>
      <c r="AA35" s="6">
        <f>(Total_Carbon_Intensity_PasteVal!G35-Total_Carbon_Intensity_PasteVal!O35)*IF(Imports!AA35&gt;0, 1,0)</f>
        <v>0</v>
      </c>
      <c r="AB35" s="6">
        <f>(Total_Carbon_Intensity_PasteVal!G35-Total_Carbon_Intensity_PasteVal!C35)*IF(Imports!AB35&gt;0, 1,0)</f>
        <v>0</v>
      </c>
      <c r="AC35" s="6">
        <f>(Total_Carbon_Intensity_PasteVal!I35-Total_Carbon_Intensity_PasteVal!H35)*IF(Imports!AC35&gt;0, 1,0)</f>
        <v>89.569924061406169</v>
      </c>
      <c r="AD35" s="6">
        <f>(Total_Carbon_Intensity_PasteVal!I35-Total_Carbon_Intensity_PasteVal!K35)*IF(Imports!AD35&gt;0, 1,0)</f>
        <v>0</v>
      </c>
      <c r="AE35" s="6">
        <f>(Total_Carbon_Intensity_PasteVal!J35-Total_Carbon_Intensity_PasteVal!B35)*IF(Imports!AE35&gt;0, 1,0)</f>
        <v>211.27672925152956</v>
      </c>
      <c r="AF35" s="6">
        <f>(Total_Carbon_Intensity_PasteVal!J35-Total_Carbon_Intensity_PasteVal!G35)*IF(Imports!AF35&gt;0, 1,0)</f>
        <v>326.34950141327022</v>
      </c>
      <c r="AG35" s="6">
        <f>(Total_Carbon_Intensity_PasteVal!K35-Total_Carbon_Intensity_PasteVal!H35)*IF(Imports!AG35&gt;0, 1,0)</f>
        <v>6.632647614573699</v>
      </c>
      <c r="AH35" s="6">
        <f>(Total_Carbon_Intensity_PasteVal!K35-Total_Carbon_Intensity_PasteVal!I35)*IF(Imports!AH35&gt;0, 1,0)</f>
        <v>0</v>
      </c>
      <c r="AI35" s="6">
        <f>(Total_Carbon_Intensity_PasteVal!L35-Total_Carbon_Intensity_PasteVal!H35)*IF(Imports!AI35&gt;0, 1,0)</f>
        <v>0</v>
      </c>
      <c r="AJ35" s="6">
        <f>(Total_Carbon_Intensity_PasteVal!L35-Total_Carbon_Intensity_PasteVal!O35)*IF(Imports!AJ35&gt;0, 1,0)</f>
        <v>0</v>
      </c>
      <c r="AK35" s="6">
        <f>(Total_Carbon_Intensity_PasteVal!L35-Total_Carbon_Intensity_PasteVal!C35)*IF(Imports!AK35&gt;0, 1,0)</f>
        <v>148.99584400558507</v>
      </c>
      <c r="AL35" s="6">
        <f>(Total_Carbon_Intensity_PasteVal!L35-Total_Carbon_Intensity_PasteVal!D35)*IF(Imports!AL35&gt;0, 1,0)</f>
        <v>0</v>
      </c>
      <c r="AM35" s="6">
        <f>(Total_Carbon_Intensity_PasteVal!L35-Total_Carbon_Intensity_PasteVal!M35)*IF(Imports!AM35&gt;0, 1,0)</f>
        <v>550.20871735236244</v>
      </c>
      <c r="AN35" s="6">
        <f>(Total_Carbon_Intensity_PasteVal!M35-Total_Carbon_Intensity_PasteVal!D35)*IF(Imports!AN35&gt;0, 1,0)</f>
        <v>0</v>
      </c>
      <c r="AO35" s="6">
        <f>(Total_Carbon_Intensity_PasteVal!M35-Total_Carbon_Intensity_PasteVal!L35)*IF(Imports!AO35&gt;0, 1,0)</f>
        <v>0</v>
      </c>
      <c r="AP35" s="6">
        <f>(Total_Carbon_Intensity_PasteVal!M35-Total_Carbon_Intensity_PasteVal!N35)*IF(Imports!AP35&gt;0, 1,0)</f>
        <v>0</v>
      </c>
      <c r="AQ35" s="6">
        <f>(Total_Carbon_Intensity_PasteVal!N35-Total_Carbon_Intensity_PasteVal!D35)*IF(Imports!AQ35&gt;0, 1,0)</f>
        <v>0</v>
      </c>
      <c r="AR35" s="6">
        <f>(Total_Carbon_Intensity_PasteVal!N35-Total_Carbon_Intensity_PasteVal!M35)*IF(Imports!AR35&gt;0, 1,0)</f>
        <v>17.083399337653518</v>
      </c>
      <c r="AS35" s="6">
        <f>(Total_Carbon_Intensity_PasteVal!N35-Total_Carbon_Intensity_PasteVal!F35)*IF(Imports!AS35&gt;0, 1,0)</f>
        <v>0</v>
      </c>
      <c r="AT35" s="6">
        <f>(Total_Carbon_Intensity_PasteVal!N35-Total_Carbon_Intensity_PasteVal!C35)*IF(Imports!AT35&gt;0, 1,0)</f>
        <v>0</v>
      </c>
    </row>
    <row r="36" spans="1:46" ht="15.75" customHeight="1">
      <c r="A36" s="2">
        <v>43405</v>
      </c>
      <c r="B36" s="6">
        <f>(Total_Carbon_Intensity_PasteVal!H36-Total_Carbon_Intensity_PasteVal!G36)*IF(Imports!B36&gt;0, 1,0)</f>
        <v>212.97587929978218</v>
      </c>
      <c r="C36" s="6">
        <f>(Total_Carbon_Intensity_PasteVal!H36-Total_Carbon_Intensity_PasteVal!L36)*IF(Imports!C36&gt;0, 1,0)</f>
        <v>-239.91866424526523</v>
      </c>
      <c r="D36" s="6">
        <f>(Total_Carbon_Intensity_PasteVal!H36-Total_Carbon_Intensity_PasteVal!O36)*IF(Imports!D36&gt;0, 1,0)</f>
        <v>0</v>
      </c>
      <c r="E36" s="6">
        <f>(Total_Carbon_Intensity_PasteVal!H36-Total_Carbon_Intensity_PasteVal!I36)*IF(Imports!E36&gt;0, 1,0)</f>
        <v>1.0600509551748587</v>
      </c>
      <c r="F36" s="6">
        <f>(Total_Carbon_Intensity_PasteVal!H36-Total_Carbon_Intensity_PasteVal!K36)*IF(Imports!F36&gt;0, 1,0)</f>
        <v>0</v>
      </c>
      <c r="G36" s="6">
        <f>(Total_Carbon_Intensity_PasteVal!B36-Total_Carbon_Intensity_PasteVal!J36)*IF(Imports!G36&gt;0, 1,0)</f>
        <v>0</v>
      </c>
      <c r="H36" s="6">
        <f>(Total_Carbon_Intensity_PasteVal!B36-Total_Carbon_Intensity_PasteVal!C36)*IF(Imports!H36&gt;0, 1,0)</f>
        <v>-247.28830375385616</v>
      </c>
      <c r="I36" s="6">
        <f>(Total_Carbon_Intensity_PasteVal!O36-Total_Carbon_Intensity_PasteVal!G36)*IF(Imports!I36&gt;0, 1,0)</f>
        <v>275.5040227268471</v>
      </c>
      <c r="J36" s="6">
        <f>(Total_Carbon_Intensity_PasteVal!O36-Total_Carbon_Intensity_PasteVal!G36)*IF(Imports!J36&gt;0, 1,0)</f>
        <v>0</v>
      </c>
      <c r="K36" s="6">
        <f>(Total_Carbon_Intensity_PasteVal!O36-Total_Carbon_Intensity_PasteVal!L36)*IF(Imports!K36&gt;0, 1,0)</f>
        <v>-177.39052081820034</v>
      </c>
      <c r="L36" s="6">
        <f>(Total_Carbon_Intensity_PasteVal!O36-Total_Carbon_Intensity_PasteVal!C36)*IF(Imports!L36&gt;0, 1,0)</f>
        <v>0</v>
      </c>
      <c r="M36" s="6">
        <f>(Total_Carbon_Intensity_PasteVal!C36-Total_Carbon_Intensity_PasteVal!B36)*IF(Imports!M36&gt;0, 1,0)</f>
        <v>0</v>
      </c>
      <c r="N36" s="6">
        <f>(Total_Carbon_Intensity_PasteVal!C36-Total_Carbon_Intensity_PasteVal!D36)*IF(Imports!N36&gt;0, 1,0)</f>
        <v>279.73514633448679</v>
      </c>
      <c r="O36" s="6">
        <f>(Total_Carbon_Intensity_PasteVal!C36-Total_Carbon_Intensity_PasteVal!G36)*IF(Imports!O36&gt;0, 1,0)</f>
        <v>379.75938257497785</v>
      </c>
      <c r="P36" s="6">
        <f>(Total_Carbon_Intensity_PasteVal!C36-Total_Carbon_Intensity_PasteVal!L36)*IF(Imports!P36&gt;0, 1,0)</f>
        <v>0</v>
      </c>
      <c r="Q36" s="6">
        <f>(Total_Carbon_Intensity_PasteVal!C36-Total_Carbon_Intensity_PasteVal!N36)*IF(Imports!Q36&gt;0, 1,0)</f>
        <v>402.21852506993952</v>
      </c>
      <c r="R36" s="6">
        <f>(Total_Carbon_Intensity_PasteVal!D36-Total_Carbon_Intensity_PasteVal!N36)*IF(Imports!R36&gt;0, 1,0)</f>
        <v>122.48337873545276</v>
      </c>
      <c r="S36" s="6">
        <f>(Total_Carbon_Intensity_PasteVal!D36-Total_Carbon_Intensity_PasteVal!M36)*IF(Imports!S36&gt;0, 1,0)</f>
        <v>149.58699843942355</v>
      </c>
      <c r="T36" s="6">
        <f>(Total_Carbon_Intensity_PasteVal!D36-Total_Carbon_Intensity_PasteVal!C36)*IF(Imports!T36&gt;0, 1,0)</f>
        <v>0</v>
      </c>
      <c r="U36" s="6">
        <f>(Total_Carbon_Intensity_PasteVal!E36-Total_Carbon_Intensity_PasteVal!G36)*IF(Imports!U36&gt;0, 1,0)</f>
        <v>0</v>
      </c>
      <c r="V36" s="6">
        <f>(Total_Carbon_Intensity_PasteVal!F36-Total_Carbon_Intensity_PasteVal!M36)*IF(Imports!V36&gt;0, 1,0)</f>
        <v>165.89142142488473</v>
      </c>
      <c r="W36" s="6">
        <f>(Total_Carbon_Intensity_PasteVal!F36-Total_Carbon_Intensity_PasteVal!N36)*IF(Imports!W36&gt;0, 1,0)</f>
        <v>138.78780172091393</v>
      </c>
      <c r="X36" s="6">
        <f>(Total_Carbon_Intensity_PasteVal!G36-Total_Carbon_Intensity_PasteVal!H36)*IF(Imports!X36&gt;0, 1,0)</f>
        <v>0</v>
      </c>
      <c r="Y36" s="6">
        <f>(Total_Carbon_Intensity_PasteVal!G36-Total_Carbon_Intensity_PasteVal!J36)*IF(Imports!Y36&gt;0, 1,0)</f>
        <v>0</v>
      </c>
      <c r="Z36" s="6">
        <f>(Total_Carbon_Intensity_PasteVal!G36-Total_Carbon_Intensity_PasteVal!E36)*IF(Imports!Z36&gt;0, 1,0)</f>
        <v>-233.85806872480433</v>
      </c>
      <c r="AA36" s="6">
        <f>(Total_Carbon_Intensity_PasteVal!G36-Total_Carbon_Intensity_PasteVal!O36)*IF(Imports!AA36&gt;0, 1,0)</f>
        <v>0</v>
      </c>
      <c r="AB36" s="6">
        <f>(Total_Carbon_Intensity_PasteVal!G36-Total_Carbon_Intensity_PasteVal!C36)*IF(Imports!AB36&gt;0, 1,0)</f>
        <v>0</v>
      </c>
      <c r="AC36" s="6">
        <f>(Total_Carbon_Intensity_PasteVal!I36-Total_Carbon_Intensity_PasteVal!H36)*IF(Imports!AC36&gt;0, 1,0)</f>
        <v>0</v>
      </c>
      <c r="AD36" s="6">
        <f>(Total_Carbon_Intensity_PasteVal!I36-Total_Carbon_Intensity_PasteVal!K36)*IF(Imports!AD36&gt;0, 1,0)</f>
        <v>0</v>
      </c>
      <c r="AE36" s="6">
        <f>(Total_Carbon_Intensity_PasteVal!J36-Total_Carbon_Intensity_PasteVal!B36)*IF(Imports!AE36&gt;0, 1,0)</f>
        <v>174.01049632858906</v>
      </c>
      <c r="AF36" s="6">
        <f>(Total_Carbon_Intensity_PasteVal!J36-Total_Carbon_Intensity_PasteVal!G36)*IF(Imports!AF36&gt;0, 1,0)</f>
        <v>306.48157514971069</v>
      </c>
      <c r="AG36" s="6">
        <f>(Total_Carbon_Intensity_PasteVal!K36-Total_Carbon_Intensity_PasteVal!H36)*IF(Imports!AG36&gt;0, 1,0)</f>
        <v>-48.763950053158368</v>
      </c>
      <c r="AH36" s="6">
        <f>(Total_Carbon_Intensity_PasteVal!K36-Total_Carbon_Intensity_PasteVal!I36)*IF(Imports!AH36&gt;0, 1,0)</f>
        <v>0</v>
      </c>
      <c r="AI36" s="6">
        <f>(Total_Carbon_Intensity_PasteVal!L36-Total_Carbon_Intensity_PasteVal!H36)*IF(Imports!AI36&gt;0, 1,0)</f>
        <v>0</v>
      </c>
      <c r="AJ36" s="6">
        <f>(Total_Carbon_Intensity_PasteVal!L36-Total_Carbon_Intensity_PasteVal!O36)*IF(Imports!AJ36&gt;0, 1,0)</f>
        <v>0</v>
      </c>
      <c r="AK36" s="6">
        <f>(Total_Carbon_Intensity_PasteVal!L36-Total_Carbon_Intensity_PasteVal!C36)*IF(Imports!AK36&gt;0, 1,0)</f>
        <v>73.135160970069592</v>
      </c>
      <c r="AL36" s="6">
        <f>(Total_Carbon_Intensity_PasteVal!L36-Total_Carbon_Intensity_PasteVal!D36)*IF(Imports!AL36&gt;0, 1,0)</f>
        <v>0</v>
      </c>
      <c r="AM36" s="6">
        <f>(Total_Carbon_Intensity_PasteVal!L36-Total_Carbon_Intensity_PasteVal!M36)*IF(Imports!AM36&gt;0, 1,0)</f>
        <v>502.45730574397987</v>
      </c>
      <c r="AN36" s="6">
        <f>(Total_Carbon_Intensity_PasteVal!M36-Total_Carbon_Intensity_PasteVal!D36)*IF(Imports!AN36&gt;0, 1,0)</f>
        <v>0</v>
      </c>
      <c r="AO36" s="6">
        <f>(Total_Carbon_Intensity_PasteVal!M36-Total_Carbon_Intensity_PasteVal!L36)*IF(Imports!AO36&gt;0, 1,0)</f>
        <v>0</v>
      </c>
      <c r="AP36" s="6">
        <f>(Total_Carbon_Intensity_PasteVal!M36-Total_Carbon_Intensity_PasteVal!N36)*IF(Imports!AP36&gt;0, 1,0)</f>
        <v>0</v>
      </c>
      <c r="AQ36" s="6">
        <f>(Total_Carbon_Intensity_PasteVal!N36-Total_Carbon_Intensity_PasteVal!D36)*IF(Imports!AQ36&gt;0, 1,0)</f>
        <v>0</v>
      </c>
      <c r="AR36" s="6">
        <f>(Total_Carbon_Intensity_PasteVal!N36-Total_Carbon_Intensity_PasteVal!M36)*IF(Imports!AR36&gt;0, 1,0)</f>
        <v>27.103619703970782</v>
      </c>
      <c r="AS36" s="6">
        <f>(Total_Carbon_Intensity_PasteVal!N36-Total_Carbon_Intensity_PasteVal!F36)*IF(Imports!AS36&gt;0, 1,0)</f>
        <v>0</v>
      </c>
      <c r="AT36" s="6">
        <f>(Total_Carbon_Intensity_PasteVal!N36-Total_Carbon_Intensity_PasteVal!C36)*IF(Imports!AT36&gt;0, 1,0)</f>
        <v>0</v>
      </c>
    </row>
    <row r="37" spans="1:46" ht="15.75" customHeight="1">
      <c r="A37" s="2">
        <v>43435</v>
      </c>
      <c r="B37" s="6">
        <f>(Total_Carbon_Intensity_PasteVal!H37-Total_Carbon_Intensity_PasteVal!G37)*IF(Imports!B37&gt;0, 1,0)</f>
        <v>214.19434844168615</v>
      </c>
      <c r="C37" s="6">
        <f>(Total_Carbon_Intensity_PasteVal!H37-Total_Carbon_Intensity_PasteVal!L37)*IF(Imports!C37&gt;0, 1,0)</f>
        <v>-260.12115670882605</v>
      </c>
      <c r="D37" s="6">
        <f>(Total_Carbon_Intensity_PasteVal!H37-Total_Carbon_Intensity_PasteVal!O37)*IF(Imports!D37&gt;0, 1,0)</f>
        <v>0</v>
      </c>
      <c r="E37" s="6">
        <f>(Total_Carbon_Intensity_PasteVal!H37-Total_Carbon_Intensity_PasteVal!I37)*IF(Imports!E37&gt;0, 1,0)</f>
        <v>0</v>
      </c>
      <c r="F37" s="6">
        <f>(Total_Carbon_Intensity_PasteVal!H37-Total_Carbon_Intensity_PasteVal!K37)*IF(Imports!F37&gt;0, 1,0)</f>
        <v>0</v>
      </c>
      <c r="G37" s="6">
        <f>(Total_Carbon_Intensity_PasteVal!B37-Total_Carbon_Intensity_PasteVal!J37)*IF(Imports!G37&gt;0, 1,0)</f>
        <v>0</v>
      </c>
      <c r="H37" s="6">
        <f>(Total_Carbon_Intensity_PasteVal!B37-Total_Carbon_Intensity_PasteVal!C37)*IF(Imports!H37&gt;0, 1,0)</f>
        <v>-166.4213358117307</v>
      </c>
      <c r="I37" s="6">
        <f>(Total_Carbon_Intensity_PasteVal!O37-Total_Carbon_Intensity_PasteVal!G37)*IF(Imports!I37&gt;0, 1,0)</f>
        <v>225.29999866110387</v>
      </c>
      <c r="J37" s="6">
        <f>(Total_Carbon_Intensity_PasteVal!O37-Total_Carbon_Intensity_PasteVal!G37)*IF(Imports!J37&gt;0, 1,0)</f>
        <v>0</v>
      </c>
      <c r="K37" s="6">
        <f>(Total_Carbon_Intensity_PasteVal!O37-Total_Carbon_Intensity_PasteVal!L37)*IF(Imports!K37&gt;0, 1,0)</f>
        <v>-249.01550648940832</v>
      </c>
      <c r="L37" s="6">
        <f>(Total_Carbon_Intensity_PasteVal!O37-Total_Carbon_Intensity_PasteVal!C37)*IF(Imports!L37&gt;0, 1,0)</f>
        <v>0</v>
      </c>
      <c r="M37" s="6">
        <f>(Total_Carbon_Intensity_PasteVal!C37-Total_Carbon_Intensity_PasteVal!B37)*IF(Imports!M37&gt;0, 1,0)</f>
        <v>0</v>
      </c>
      <c r="N37" s="6">
        <f>(Total_Carbon_Intensity_PasteVal!C37-Total_Carbon_Intensity_PasteVal!D37)*IF(Imports!N37&gt;0, 1,0)</f>
        <v>0</v>
      </c>
      <c r="O37" s="6">
        <f>(Total_Carbon_Intensity_PasteVal!C37-Total_Carbon_Intensity_PasteVal!G37)*IF(Imports!O37&gt;0, 1,0)</f>
        <v>321.51359434886939</v>
      </c>
      <c r="P37" s="6">
        <f>(Total_Carbon_Intensity_PasteVal!C37-Total_Carbon_Intensity_PasteVal!L37)*IF(Imports!P37&gt;0, 1,0)</f>
        <v>0</v>
      </c>
      <c r="Q37" s="6">
        <f>(Total_Carbon_Intensity_PasteVal!C37-Total_Carbon_Intensity_PasteVal!N37)*IF(Imports!Q37&gt;0, 1,0)</f>
        <v>308.22519099584525</v>
      </c>
      <c r="R37" s="6">
        <f>(Total_Carbon_Intensity_PasteVal!D37-Total_Carbon_Intensity_PasteVal!N37)*IF(Imports!R37&gt;0, 1,0)</f>
        <v>0</v>
      </c>
      <c r="S37" s="6">
        <f>(Total_Carbon_Intensity_PasteVal!D37-Total_Carbon_Intensity_PasteVal!M37)*IF(Imports!S37&gt;0, 1,0)</f>
        <v>0</v>
      </c>
      <c r="T37" s="6">
        <f>(Total_Carbon_Intensity_PasteVal!D37-Total_Carbon_Intensity_PasteVal!C37)*IF(Imports!T37&gt;0, 1,0)</f>
        <v>-73.475165609834903</v>
      </c>
      <c r="U37" s="6">
        <f>(Total_Carbon_Intensity_PasteVal!E37-Total_Carbon_Intensity_PasteVal!G37)*IF(Imports!U37&gt;0, 1,0)</f>
        <v>194.43564173072525</v>
      </c>
      <c r="V37" s="6">
        <f>(Total_Carbon_Intensity_PasteVal!F37-Total_Carbon_Intensity_PasteVal!M37)*IF(Imports!V37&gt;0, 1,0)</f>
        <v>181.08646565400258</v>
      </c>
      <c r="W37" s="6">
        <f>(Total_Carbon_Intensity_PasteVal!F37-Total_Carbon_Intensity_PasteVal!N37)*IF(Imports!W37&gt;0, 1,0)</f>
        <v>149.06596181184946</v>
      </c>
      <c r="X37" s="6">
        <f>(Total_Carbon_Intensity_PasteVal!G37-Total_Carbon_Intensity_PasteVal!H37)*IF(Imports!X37&gt;0, 1,0)</f>
        <v>0</v>
      </c>
      <c r="Y37" s="6">
        <f>(Total_Carbon_Intensity_PasteVal!G37-Total_Carbon_Intensity_PasteVal!J37)*IF(Imports!Y37&gt;0, 1,0)</f>
        <v>0</v>
      </c>
      <c r="Z37" s="6">
        <f>(Total_Carbon_Intensity_PasteVal!G37-Total_Carbon_Intensity_PasteVal!E37)*IF(Imports!Z37&gt;0, 1,0)</f>
        <v>0</v>
      </c>
      <c r="AA37" s="6">
        <f>(Total_Carbon_Intensity_PasteVal!G37-Total_Carbon_Intensity_PasteVal!O37)*IF(Imports!AA37&gt;0, 1,0)</f>
        <v>0</v>
      </c>
      <c r="AB37" s="6">
        <f>(Total_Carbon_Intensity_PasteVal!G37-Total_Carbon_Intensity_PasteVal!C37)*IF(Imports!AB37&gt;0, 1,0)</f>
        <v>0</v>
      </c>
      <c r="AC37" s="6">
        <f>(Total_Carbon_Intensity_PasteVal!I37-Total_Carbon_Intensity_PasteVal!H37)*IF(Imports!AC37&gt;0, 1,0)</f>
        <v>6.3821365478322605</v>
      </c>
      <c r="AD37" s="6">
        <f>(Total_Carbon_Intensity_PasteVal!I37-Total_Carbon_Intensity_PasteVal!K37)*IF(Imports!AD37&gt;0, 1,0)</f>
        <v>0</v>
      </c>
      <c r="AE37" s="6">
        <f>(Total_Carbon_Intensity_PasteVal!J37-Total_Carbon_Intensity_PasteVal!B37)*IF(Imports!AE37&gt;0, 1,0)</f>
        <v>153.27459163295194</v>
      </c>
      <c r="AF37" s="6">
        <f>(Total_Carbon_Intensity_PasteVal!J37-Total_Carbon_Intensity_PasteVal!G37)*IF(Imports!AF37&gt;0, 1,0)</f>
        <v>308.36685017009063</v>
      </c>
      <c r="AG37" s="6">
        <f>(Total_Carbon_Intensity_PasteVal!K37-Total_Carbon_Intensity_PasteVal!H37)*IF(Imports!AG37&gt;0, 1,0)</f>
        <v>-4.7124436705315702</v>
      </c>
      <c r="AH37" s="6">
        <f>(Total_Carbon_Intensity_PasteVal!K37-Total_Carbon_Intensity_PasteVal!I37)*IF(Imports!AH37&gt;0, 1,0)</f>
        <v>0</v>
      </c>
      <c r="AI37" s="6">
        <f>(Total_Carbon_Intensity_PasteVal!L37-Total_Carbon_Intensity_PasteVal!H37)*IF(Imports!AI37&gt;0, 1,0)</f>
        <v>0</v>
      </c>
      <c r="AJ37" s="6">
        <f>(Total_Carbon_Intensity_PasteVal!L37-Total_Carbon_Intensity_PasteVal!O37)*IF(Imports!AJ37&gt;0, 1,0)</f>
        <v>0</v>
      </c>
      <c r="AK37" s="6">
        <f>(Total_Carbon_Intensity_PasteVal!L37-Total_Carbon_Intensity_PasteVal!C37)*IF(Imports!AK37&gt;0, 1,0)</f>
        <v>152.8019108016428</v>
      </c>
      <c r="AL37" s="6">
        <f>(Total_Carbon_Intensity_PasteVal!L37-Total_Carbon_Intensity_PasteVal!D37)*IF(Imports!AL37&gt;0, 1,0)</f>
        <v>0</v>
      </c>
      <c r="AM37" s="6">
        <f>(Total_Carbon_Intensity_PasteVal!L37-Total_Carbon_Intensity_PasteVal!M37)*IF(Imports!AM37&gt;0, 1,0)</f>
        <v>493.04760563964118</v>
      </c>
      <c r="AN37" s="6">
        <f>(Total_Carbon_Intensity_PasteVal!M37-Total_Carbon_Intensity_PasteVal!D37)*IF(Imports!AN37&gt;0, 1,0)</f>
        <v>-266.77052922816347</v>
      </c>
      <c r="AO37" s="6">
        <f>(Total_Carbon_Intensity_PasteVal!M37-Total_Carbon_Intensity_PasteVal!L37)*IF(Imports!AO37&gt;0, 1,0)</f>
        <v>0</v>
      </c>
      <c r="AP37" s="6">
        <f>(Total_Carbon_Intensity_PasteVal!M37-Total_Carbon_Intensity_PasteVal!N37)*IF(Imports!AP37&gt;0, 1,0)</f>
        <v>-32.020503842153119</v>
      </c>
      <c r="AQ37" s="6">
        <f>(Total_Carbon_Intensity_PasteVal!N37-Total_Carbon_Intensity_PasteVal!D37)*IF(Imports!AQ37&gt;0, 1,0)</f>
        <v>-234.75002538601035</v>
      </c>
      <c r="AR37" s="6">
        <f>(Total_Carbon_Intensity_PasteVal!N37-Total_Carbon_Intensity_PasteVal!M37)*IF(Imports!AR37&gt;0, 1,0)</f>
        <v>0</v>
      </c>
      <c r="AS37" s="6">
        <f>(Total_Carbon_Intensity_PasteVal!N37-Total_Carbon_Intensity_PasteVal!F37)*IF(Imports!AS37&gt;0, 1,0)</f>
        <v>0</v>
      </c>
      <c r="AT37" s="6">
        <f>(Total_Carbon_Intensity_PasteVal!N37-Total_Carbon_Intensity_PasteVal!C37)*IF(Imports!AT37&gt;0, 1,0)</f>
        <v>0</v>
      </c>
    </row>
    <row r="38" spans="1:46" ht="15.75" customHeight="1">
      <c r="A38" s="2">
        <v>43466</v>
      </c>
      <c r="B38" s="6">
        <f>(Total_Carbon_Intensity_PasteVal!H38-Total_Carbon_Intensity_PasteVal!G38)*IF(Imports!B38&gt;0, 1,0)</f>
        <v>233.25663590754212</v>
      </c>
      <c r="C38" s="6">
        <f>(Total_Carbon_Intensity_PasteVal!H38-Total_Carbon_Intensity_PasteVal!L38)*IF(Imports!C38&gt;0, 1,0)</f>
        <v>-210.61976898805409</v>
      </c>
      <c r="D38" s="6">
        <f>(Total_Carbon_Intensity_PasteVal!H38-Total_Carbon_Intensity_PasteVal!O38)*IF(Imports!D38&gt;0, 1,0)</f>
        <v>36.285164409829008</v>
      </c>
      <c r="E38" s="6">
        <f>(Total_Carbon_Intensity_PasteVal!H38-Total_Carbon_Intensity_PasteVal!I38)*IF(Imports!E38&gt;0, 1,0)</f>
        <v>0</v>
      </c>
      <c r="F38" s="6">
        <f>(Total_Carbon_Intensity_PasteVal!H38-Total_Carbon_Intensity_PasteVal!K38)*IF(Imports!F38&gt;0, 1,0)</f>
        <v>0</v>
      </c>
      <c r="G38" s="6">
        <f>(Total_Carbon_Intensity_PasteVal!B38-Total_Carbon_Intensity_PasteVal!J38)*IF(Imports!G38&gt;0, 1,0)</f>
        <v>0</v>
      </c>
      <c r="H38" s="6">
        <f>(Total_Carbon_Intensity_PasteVal!B38-Total_Carbon_Intensity_PasteVal!C38)*IF(Imports!H38&gt;0, 1,0)</f>
        <v>-186.97658249382036</v>
      </c>
      <c r="I38" s="6">
        <f>(Total_Carbon_Intensity_PasteVal!O38-Total_Carbon_Intensity_PasteVal!G38)*IF(Imports!I38&gt;0, 1,0)</f>
        <v>0</v>
      </c>
      <c r="J38" s="6">
        <f>(Total_Carbon_Intensity_PasteVal!O38-Total_Carbon_Intensity_PasteVal!G38)*IF(Imports!J38&gt;0, 1,0)</f>
        <v>0</v>
      </c>
      <c r="K38" s="6">
        <f>(Total_Carbon_Intensity_PasteVal!O38-Total_Carbon_Intensity_PasteVal!L38)*IF(Imports!K38&gt;0, 1,0)</f>
        <v>-246.9049333978831</v>
      </c>
      <c r="L38" s="6">
        <f>(Total_Carbon_Intensity_PasteVal!O38-Total_Carbon_Intensity_PasteVal!C38)*IF(Imports!L38&gt;0, 1,0)</f>
        <v>0</v>
      </c>
      <c r="M38" s="6">
        <f>(Total_Carbon_Intensity_PasteVal!C38-Total_Carbon_Intensity_PasteVal!B38)*IF(Imports!M38&gt;0, 1,0)</f>
        <v>0</v>
      </c>
      <c r="N38" s="6">
        <f>(Total_Carbon_Intensity_PasteVal!C38-Total_Carbon_Intensity_PasteVal!D38)*IF(Imports!N38&gt;0, 1,0)</f>
        <v>0</v>
      </c>
      <c r="O38" s="6">
        <f>(Total_Carbon_Intensity_PasteVal!C38-Total_Carbon_Intensity_PasteVal!G38)*IF(Imports!O38&gt;0, 1,0)</f>
        <v>0</v>
      </c>
      <c r="P38" s="6">
        <f>(Total_Carbon_Intensity_PasteVal!C38-Total_Carbon_Intensity_PasteVal!L38)*IF(Imports!P38&gt;0, 1,0)</f>
        <v>0</v>
      </c>
      <c r="Q38" s="6">
        <f>(Total_Carbon_Intensity_PasteVal!C38-Total_Carbon_Intensity_PasteVal!N38)*IF(Imports!Q38&gt;0, 1,0)</f>
        <v>332.53732930799254</v>
      </c>
      <c r="R38" s="6">
        <f>(Total_Carbon_Intensity_PasteVal!D38-Total_Carbon_Intensity_PasteVal!N38)*IF(Imports!R38&gt;0, 1,0)</f>
        <v>0</v>
      </c>
      <c r="S38" s="6">
        <f>(Total_Carbon_Intensity_PasteVal!D38-Total_Carbon_Intensity_PasteVal!M38)*IF(Imports!S38&gt;0, 1,0)</f>
        <v>0</v>
      </c>
      <c r="T38" s="6">
        <f>(Total_Carbon_Intensity_PasteVal!D38-Total_Carbon_Intensity_PasteVal!C38)*IF(Imports!T38&gt;0, 1,0)</f>
        <v>-101.92534707987807</v>
      </c>
      <c r="U38" s="6">
        <f>(Total_Carbon_Intensity_PasteVal!E38-Total_Carbon_Intensity_PasteVal!G38)*IF(Imports!U38&gt;0, 1,0)</f>
        <v>176.84716682287115</v>
      </c>
      <c r="V38" s="6">
        <f>(Total_Carbon_Intensity_PasteVal!F38-Total_Carbon_Intensity_PasteVal!M38)*IF(Imports!V38&gt;0, 1,0)</f>
        <v>0</v>
      </c>
      <c r="W38" s="6">
        <f>(Total_Carbon_Intensity_PasteVal!F38-Total_Carbon_Intensity_PasteVal!N38)*IF(Imports!W38&gt;0, 1,0)</f>
        <v>187.54389976437827</v>
      </c>
      <c r="X38" s="6">
        <f>(Total_Carbon_Intensity_PasteVal!G38-Total_Carbon_Intensity_PasteVal!H38)*IF(Imports!X38&gt;0, 1,0)</f>
        <v>0</v>
      </c>
      <c r="Y38" s="6">
        <f>(Total_Carbon_Intensity_PasteVal!G38-Total_Carbon_Intensity_PasteVal!J38)*IF(Imports!Y38&gt;0, 1,0)</f>
        <v>0</v>
      </c>
      <c r="Z38" s="6">
        <f>(Total_Carbon_Intensity_PasteVal!G38-Total_Carbon_Intensity_PasteVal!E38)*IF(Imports!Z38&gt;0, 1,0)</f>
        <v>0</v>
      </c>
      <c r="AA38" s="6">
        <f>(Total_Carbon_Intensity_PasteVal!G38-Total_Carbon_Intensity_PasteVal!O38)*IF(Imports!AA38&gt;0, 1,0)</f>
        <v>-196.97147149771311</v>
      </c>
      <c r="AB38" s="6">
        <f>(Total_Carbon_Intensity_PasteVal!G38-Total_Carbon_Intensity_PasteVal!C38)*IF(Imports!AB38&gt;0, 1,0)</f>
        <v>-332.63644768163408</v>
      </c>
      <c r="AC38" s="6">
        <f>(Total_Carbon_Intensity_PasteVal!I38-Total_Carbon_Intensity_PasteVal!H38)*IF(Imports!AC38&gt;0, 1,0)</f>
        <v>73.035409078981672</v>
      </c>
      <c r="AD38" s="6">
        <f>(Total_Carbon_Intensity_PasteVal!I38-Total_Carbon_Intensity_PasteVal!K38)*IF(Imports!AD38&gt;0, 1,0)</f>
        <v>0</v>
      </c>
      <c r="AE38" s="6">
        <f>(Total_Carbon_Intensity_PasteVal!J38-Total_Carbon_Intensity_PasteVal!B38)*IF(Imports!AE38&gt;0, 1,0)</f>
        <v>172.28646277722672</v>
      </c>
      <c r="AF38" s="6">
        <f>(Total_Carbon_Intensity_PasteVal!J38-Total_Carbon_Intensity_PasteVal!G38)*IF(Imports!AF38&gt;0, 1,0)</f>
        <v>317.94632796504038</v>
      </c>
      <c r="AG38" s="6">
        <f>(Total_Carbon_Intensity_PasteVal!K38-Total_Carbon_Intensity_PasteVal!H38)*IF(Imports!AG38&gt;0, 1,0)</f>
        <v>1.236768728188963</v>
      </c>
      <c r="AH38" s="6">
        <f>(Total_Carbon_Intensity_PasteVal!K38-Total_Carbon_Intensity_PasteVal!I38)*IF(Imports!AH38&gt;0, 1,0)</f>
        <v>0</v>
      </c>
      <c r="AI38" s="6">
        <f>(Total_Carbon_Intensity_PasteVal!L38-Total_Carbon_Intensity_PasteVal!H38)*IF(Imports!AI38&gt;0, 1,0)</f>
        <v>0</v>
      </c>
      <c r="AJ38" s="6">
        <f>(Total_Carbon_Intensity_PasteVal!L38-Total_Carbon_Intensity_PasteVal!O38)*IF(Imports!AJ38&gt;0, 1,0)</f>
        <v>0</v>
      </c>
      <c r="AK38" s="6">
        <f>(Total_Carbon_Intensity_PasteVal!L38-Total_Carbon_Intensity_PasteVal!C38)*IF(Imports!AK38&gt;0, 1,0)</f>
        <v>111.23995721396216</v>
      </c>
      <c r="AL38" s="6">
        <f>(Total_Carbon_Intensity_PasteVal!L38-Total_Carbon_Intensity_PasteVal!D38)*IF(Imports!AL38&gt;0, 1,0)</f>
        <v>0</v>
      </c>
      <c r="AM38" s="6">
        <f>(Total_Carbon_Intensity_PasteVal!L38-Total_Carbon_Intensity_PasteVal!M38)*IF(Imports!AM38&gt;0, 1,0)</f>
        <v>486.08486366487847</v>
      </c>
      <c r="AN38" s="6">
        <f>(Total_Carbon_Intensity_PasteVal!M38-Total_Carbon_Intensity_PasteVal!D38)*IF(Imports!AN38&gt;0, 1,0)</f>
        <v>-272.91955937103825</v>
      </c>
      <c r="AO38" s="6">
        <f>(Total_Carbon_Intensity_PasteVal!M38-Total_Carbon_Intensity_PasteVal!L38)*IF(Imports!AO38&gt;0, 1,0)</f>
        <v>0</v>
      </c>
      <c r="AP38" s="6">
        <f>(Total_Carbon_Intensity_PasteVal!M38-Total_Carbon_Intensity_PasteVal!N38)*IF(Imports!AP38&gt;0, 1,0)</f>
        <v>0</v>
      </c>
      <c r="AQ38" s="6">
        <f>(Total_Carbon_Intensity_PasteVal!N38-Total_Carbon_Intensity_PasteVal!D38)*IF(Imports!AQ38&gt;0, 1,0)</f>
        <v>-230.6119822281145</v>
      </c>
      <c r="AR38" s="6">
        <f>(Total_Carbon_Intensity_PasteVal!N38-Total_Carbon_Intensity_PasteVal!M38)*IF(Imports!AR38&gt;0, 1,0)</f>
        <v>42.307577142923734</v>
      </c>
      <c r="AS38" s="6">
        <f>(Total_Carbon_Intensity_PasteVal!N38-Total_Carbon_Intensity_PasteVal!F38)*IF(Imports!AS38&gt;0, 1,0)</f>
        <v>0</v>
      </c>
      <c r="AT38" s="6">
        <f>(Total_Carbon_Intensity_PasteVal!N38-Total_Carbon_Intensity_PasteVal!C38)*IF(Imports!AT38&gt;0, 1,0)</f>
        <v>0</v>
      </c>
    </row>
    <row r="39" spans="1:46" ht="15.75" customHeight="1">
      <c r="A39" s="2">
        <v>43497</v>
      </c>
      <c r="B39" s="6">
        <f>(Total_Carbon_Intensity_PasteVal!H39-Total_Carbon_Intensity_PasteVal!G39)*IF(Imports!B39&gt;0, 1,0)</f>
        <v>209.07143304466712</v>
      </c>
      <c r="C39" s="6">
        <f>(Total_Carbon_Intensity_PasteVal!H39-Total_Carbon_Intensity_PasteVal!L39)*IF(Imports!C39&gt;0, 1,0)</f>
        <v>-252.03694607740493</v>
      </c>
      <c r="D39" s="6">
        <f>(Total_Carbon_Intensity_PasteVal!H39-Total_Carbon_Intensity_PasteVal!O39)*IF(Imports!D39&gt;0, 1,0)</f>
        <v>30.755733957388372</v>
      </c>
      <c r="E39" s="6">
        <f>(Total_Carbon_Intensity_PasteVal!H39-Total_Carbon_Intensity_PasteVal!I39)*IF(Imports!E39&gt;0, 1,0)</f>
        <v>-18.623345884868172</v>
      </c>
      <c r="F39" s="6">
        <f>(Total_Carbon_Intensity_PasteVal!H39-Total_Carbon_Intensity_PasteVal!K39)*IF(Imports!F39&gt;0, 1,0)</f>
        <v>0</v>
      </c>
      <c r="G39" s="6">
        <f>(Total_Carbon_Intensity_PasteVal!B39-Total_Carbon_Intensity_PasteVal!J39)*IF(Imports!G39&gt;0, 1,0)</f>
        <v>0</v>
      </c>
      <c r="H39" s="6">
        <f>(Total_Carbon_Intensity_PasteVal!B39-Total_Carbon_Intensity_PasteVal!C39)*IF(Imports!H39&gt;0, 1,0)</f>
        <v>-186.7183617372408</v>
      </c>
      <c r="I39" s="6">
        <f>(Total_Carbon_Intensity_PasteVal!O39-Total_Carbon_Intensity_PasteVal!G39)*IF(Imports!I39&gt;0, 1,0)</f>
        <v>178.31569908727874</v>
      </c>
      <c r="J39" s="6">
        <f>(Total_Carbon_Intensity_PasteVal!O39-Total_Carbon_Intensity_PasteVal!G39)*IF(Imports!J39&gt;0, 1,0)</f>
        <v>0</v>
      </c>
      <c r="K39" s="6">
        <f>(Total_Carbon_Intensity_PasteVal!O39-Total_Carbon_Intensity_PasteVal!L39)*IF(Imports!K39&gt;0, 1,0)</f>
        <v>-282.79268003479331</v>
      </c>
      <c r="L39" s="6">
        <f>(Total_Carbon_Intensity_PasteVal!O39-Total_Carbon_Intensity_PasteVal!C39)*IF(Imports!L39&gt;0, 1,0)</f>
        <v>0</v>
      </c>
      <c r="M39" s="6">
        <f>(Total_Carbon_Intensity_PasteVal!C39-Total_Carbon_Intensity_PasteVal!B39)*IF(Imports!M39&gt;0, 1,0)</f>
        <v>0</v>
      </c>
      <c r="N39" s="6">
        <f>(Total_Carbon_Intensity_PasteVal!C39-Total_Carbon_Intensity_PasteVal!D39)*IF(Imports!N39&gt;0, 1,0)</f>
        <v>0</v>
      </c>
      <c r="O39" s="6">
        <f>(Total_Carbon_Intensity_PasteVal!C39-Total_Carbon_Intensity_PasteVal!G39)*IF(Imports!O39&gt;0, 1,0)</f>
        <v>348.98075422975609</v>
      </c>
      <c r="P39" s="6">
        <f>(Total_Carbon_Intensity_PasteVal!C39-Total_Carbon_Intensity_PasteVal!L39)*IF(Imports!P39&gt;0, 1,0)</f>
        <v>0</v>
      </c>
      <c r="Q39" s="6">
        <f>(Total_Carbon_Intensity_PasteVal!C39-Total_Carbon_Intensity_PasteVal!N39)*IF(Imports!Q39&gt;0, 1,0)</f>
        <v>348.26662699239512</v>
      </c>
      <c r="R39" s="6">
        <f>(Total_Carbon_Intensity_PasteVal!D39-Total_Carbon_Intensity_PasteVal!N39)*IF(Imports!R39&gt;0, 1,0)</f>
        <v>199.97439423318389</v>
      </c>
      <c r="S39" s="6">
        <f>(Total_Carbon_Intensity_PasteVal!D39-Total_Carbon_Intensity_PasteVal!M39)*IF(Imports!S39&gt;0, 1,0)</f>
        <v>0</v>
      </c>
      <c r="T39" s="6">
        <f>(Total_Carbon_Intensity_PasteVal!D39-Total_Carbon_Intensity_PasteVal!C39)*IF(Imports!T39&gt;0, 1,0)</f>
        <v>-148.29223275921123</v>
      </c>
      <c r="U39" s="6">
        <f>(Total_Carbon_Intensity_PasteVal!E39-Total_Carbon_Intensity_PasteVal!G39)*IF(Imports!U39&gt;0, 1,0)</f>
        <v>162.05845458969804</v>
      </c>
      <c r="V39" s="6">
        <f>(Total_Carbon_Intensity_PasteVal!F39-Total_Carbon_Intensity_PasteVal!M39)*IF(Imports!V39&gt;0, 1,0)</f>
        <v>0</v>
      </c>
      <c r="W39" s="6">
        <f>(Total_Carbon_Intensity_PasteVal!F39-Total_Carbon_Intensity_PasteVal!N39)*IF(Imports!W39&gt;0, 1,0)</f>
        <v>163.46983706548809</v>
      </c>
      <c r="X39" s="6">
        <f>(Total_Carbon_Intensity_PasteVal!G39-Total_Carbon_Intensity_PasteVal!H39)*IF(Imports!X39&gt;0, 1,0)</f>
        <v>0</v>
      </c>
      <c r="Y39" s="6">
        <f>(Total_Carbon_Intensity_PasteVal!G39-Total_Carbon_Intensity_PasteVal!J39)*IF(Imports!Y39&gt;0, 1,0)</f>
        <v>0</v>
      </c>
      <c r="Z39" s="6">
        <f>(Total_Carbon_Intensity_PasteVal!G39-Total_Carbon_Intensity_PasteVal!E39)*IF(Imports!Z39&gt;0, 1,0)</f>
        <v>0</v>
      </c>
      <c r="AA39" s="6">
        <f>(Total_Carbon_Intensity_PasteVal!G39-Total_Carbon_Intensity_PasteVal!O39)*IF(Imports!AA39&gt;0, 1,0)</f>
        <v>0</v>
      </c>
      <c r="AB39" s="6">
        <f>(Total_Carbon_Intensity_PasteVal!G39-Total_Carbon_Intensity_PasteVal!C39)*IF(Imports!AB39&gt;0, 1,0)</f>
        <v>0</v>
      </c>
      <c r="AC39" s="6">
        <f>(Total_Carbon_Intensity_PasteVal!I39-Total_Carbon_Intensity_PasteVal!H39)*IF(Imports!AC39&gt;0, 1,0)</f>
        <v>0</v>
      </c>
      <c r="AD39" s="6">
        <f>(Total_Carbon_Intensity_PasteVal!I39-Total_Carbon_Intensity_PasteVal!K39)*IF(Imports!AD39&gt;0, 1,0)</f>
        <v>0</v>
      </c>
      <c r="AE39" s="6">
        <f>(Total_Carbon_Intensity_PasteVal!J39-Total_Carbon_Intensity_PasteVal!B39)*IF(Imports!AE39&gt;0, 1,0)</f>
        <v>124.59819144403332</v>
      </c>
      <c r="AF39" s="6">
        <f>(Total_Carbon_Intensity_PasteVal!J39-Total_Carbon_Intensity_PasteVal!G39)*IF(Imports!AF39&gt;0, 1,0)</f>
        <v>286.86058393654861</v>
      </c>
      <c r="AG39" s="6">
        <f>(Total_Carbon_Intensity_PasteVal!K39-Total_Carbon_Intensity_PasteVal!H39)*IF(Imports!AG39&gt;0, 1,0)</f>
        <v>-62.222179811773827</v>
      </c>
      <c r="AH39" s="6">
        <f>(Total_Carbon_Intensity_PasteVal!K39-Total_Carbon_Intensity_PasteVal!I39)*IF(Imports!AH39&gt;0, 1,0)</f>
        <v>0</v>
      </c>
      <c r="AI39" s="6">
        <f>(Total_Carbon_Intensity_PasteVal!L39-Total_Carbon_Intensity_PasteVal!H39)*IF(Imports!AI39&gt;0, 1,0)</f>
        <v>0</v>
      </c>
      <c r="AJ39" s="6">
        <f>(Total_Carbon_Intensity_PasteVal!L39-Total_Carbon_Intensity_PasteVal!O39)*IF(Imports!AJ39&gt;0, 1,0)</f>
        <v>0</v>
      </c>
      <c r="AK39" s="6">
        <f>(Total_Carbon_Intensity_PasteVal!L39-Total_Carbon_Intensity_PasteVal!C39)*IF(Imports!AK39&gt;0, 1,0)</f>
        <v>112.12762489231596</v>
      </c>
      <c r="AL39" s="6">
        <f>(Total_Carbon_Intensity_PasteVal!L39-Total_Carbon_Intensity_PasteVal!D39)*IF(Imports!AL39&gt;0, 1,0)</f>
        <v>0</v>
      </c>
      <c r="AM39" s="6">
        <f>(Total_Carbon_Intensity_PasteVal!L39-Total_Carbon_Intensity_PasteVal!M39)*IF(Imports!AM39&gt;0, 1,0)</f>
        <v>0</v>
      </c>
      <c r="AN39" s="6">
        <f>(Total_Carbon_Intensity_PasteVal!M39-Total_Carbon_Intensity_PasteVal!D39)*IF(Imports!AN39&gt;0, 1,0)</f>
        <v>-232.67477088318066</v>
      </c>
      <c r="AO39" s="6">
        <f>(Total_Carbon_Intensity_PasteVal!M39-Total_Carbon_Intensity_PasteVal!L39)*IF(Imports!AO39&gt;0, 1,0)</f>
        <v>-493.09462853470785</v>
      </c>
      <c r="AP39" s="6">
        <f>(Total_Carbon_Intensity_PasteVal!M39-Total_Carbon_Intensity_PasteVal!N39)*IF(Imports!AP39&gt;0, 1,0)</f>
        <v>-32.700376649996763</v>
      </c>
      <c r="AQ39" s="6">
        <f>(Total_Carbon_Intensity_PasteVal!N39-Total_Carbon_Intensity_PasteVal!D39)*IF(Imports!AQ39&gt;0, 1,0)</f>
        <v>0</v>
      </c>
      <c r="AR39" s="6">
        <f>(Total_Carbon_Intensity_PasteVal!N39-Total_Carbon_Intensity_PasteVal!M39)*IF(Imports!AR39&gt;0, 1,0)</f>
        <v>0</v>
      </c>
      <c r="AS39" s="6">
        <f>(Total_Carbon_Intensity_PasteVal!N39-Total_Carbon_Intensity_PasteVal!F39)*IF(Imports!AS39&gt;0, 1,0)</f>
        <v>0</v>
      </c>
      <c r="AT39" s="6">
        <f>(Total_Carbon_Intensity_PasteVal!N39-Total_Carbon_Intensity_PasteVal!C39)*IF(Imports!AT39&gt;0, 1,0)</f>
        <v>0</v>
      </c>
    </row>
    <row r="40" spans="1:46" ht="15.75" customHeight="1">
      <c r="A40" s="2">
        <v>43525</v>
      </c>
      <c r="B40" s="6">
        <f>(Total_Carbon_Intensity_PasteVal!H40-Total_Carbon_Intensity_PasteVal!G40)*IF(Imports!B40&gt;0, 1,0)</f>
        <v>208.33058396362264</v>
      </c>
      <c r="C40" s="6">
        <f>(Total_Carbon_Intensity_PasteVal!H40-Total_Carbon_Intensity_PasteVal!L40)*IF(Imports!C40&gt;0, 1,0)</f>
        <v>-201.61521675202749</v>
      </c>
      <c r="D40" s="6">
        <f>(Total_Carbon_Intensity_PasteVal!H40-Total_Carbon_Intensity_PasteVal!O40)*IF(Imports!D40&gt;0, 1,0)</f>
        <v>74.139939035836392</v>
      </c>
      <c r="E40" s="6">
        <f>(Total_Carbon_Intensity_PasteVal!H40-Total_Carbon_Intensity_PasteVal!I40)*IF(Imports!E40&gt;0, 1,0)</f>
        <v>-85.867163428479273</v>
      </c>
      <c r="F40" s="6">
        <f>(Total_Carbon_Intensity_PasteVal!H40-Total_Carbon_Intensity_PasteVal!K40)*IF(Imports!F40&gt;0, 1,0)</f>
        <v>0</v>
      </c>
      <c r="G40" s="6">
        <f>(Total_Carbon_Intensity_PasteVal!B40-Total_Carbon_Intensity_PasteVal!J40)*IF(Imports!G40&gt;0, 1,0)</f>
        <v>0</v>
      </c>
      <c r="H40" s="6">
        <f>(Total_Carbon_Intensity_PasteVal!B40-Total_Carbon_Intensity_PasteVal!C40)*IF(Imports!H40&gt;0, 1,0)</f>
        <v>-162.27081847808444</v>
      </c>
      <c r="I40" s="6">
        <f>(Total_Carbon_Intensity_PasteVal!O40-Total_Carbon_Intensity_PasteVal!G40)*IF(Imports!I40&gt;0, 1,0)</f>
        <v>134.19064492778625</v>
      </c>
      <c r="J40" s="6">
        <f>(Total_Carbon_Intensity_PasteVal!O40-Total_Carbon_Intensity_PasteVal!G40)*IF(Imports!J40&gt;0, 1,0)</f>
        <v>0</v>
      </c>
      <c r="K40" s="6">
        <f>(Total_Carbon_Intensity_PasteVal!O40-Total_Carbon_Intensity_PasteVal!L40)*IF(Imports!K40&gt;0, 1,0)</f>
        <v>-275.75515578786388</v>
      </c>
      <c r="L40" s="6">
        <f>(Total_Carbon_Intensity_PasteVal!O40-Total_Carbon_Intensity_PasteVal!C40)*IF(Imports!L40&gt;0, 1,0)</f>
        <v>0</v>
      </c>
      <c r="M40" s="6">
        <f>(Total_Carbon_Intensity_PasteVal!C40-Total_Carbon_Intensity_PasteVal!B40)*IF(Imports!M40&gt;0, 1,0)</f>
        <v>0</v>
      </c>
      <c r="N40" s="6">
        <f>(Total_Carbon_Intensity_PasteVal!C40-Total_Carbon_Intensity_PasteVal!D40)*IF(Imports!N40&gt;0, 1,0)</f>
        <v>0</v>
      </c>
      <c r="O40" s="6">
        <f>(Total_Carbon_Intensity_PasteVal!C40-Total_Carbon_Intensity_PasteVal!G40)*IF(Imports!O40&gt;0, 1,0)</f>
        <v>251.92604837218306</v>
      </c>
      <c r="P40" s="6">
        <f>(Total_Carbon_Intensity_PasteVal!C40-Total_Carbon_Intensity_PasteVal!L40)*IF(Imports!P40&gt;0, 1,0)</f>
        <v>0</v>
      </c>
      <c r="Q40" s="6">
        <f>(Total_Carbon_Intensity_PasteVal!C40-Total_Carbon_Intensity_PasteVal!N40)*IF(Imports!Q40&gt;0, 1,0)</f>
        <v>234.11142839249061</v>
      </c>
      <c r="R40" s="6">
        <f>(Total_Carbon_Intensity_PasteVal!D40-Total_Carbon_Intensity_PasteVal!N40)*IF(Imports!R40&gt;0, 1,0)</f>
        <v>0</v>
      </c>
      <c r="S40" s="6">
        <f>(Total_Carbon_Intensity_PasteVal!D40-Total_Carbon_Intensity_PasteVal!M40)*IF(Imports!S40&gt;0, 1,0)</f>
        <v>0</v>
      </c>
      <c r="T40" s="6">
        <f>(Total_Carbon_Intensity_PasteVal!D40-Total_Carbon_Intensity_PasteVal!C40)*IF(Imports!T40&gt;0, 1,0)</f>
        <v>-83.954041958714242</v>
      </c>
      <c r="U40" s="6">
        <f>(Total_Carbon_Intensity_PasteVal!E40-Total_Carbon_Intensity_PasteVal!G40)*IF(Imports!U40&gt;0, 1,0)</f>
        <v>108.72179340537421</v>
      </c>
      <c r="V40" s="6">
        <f>(Total_Carbon_Intensity_PasteVal!F40-Total_Carbon_Intensity_PasteVal!M40)*IF(Imports!V40&gt;0, 1,0)</f>
        <v>159.90061145678513</v>
      </c>
      <c r="W40" s="6">
        <f>(Total_Carbon_Intensity_PasteVal!F40-Total_Carbon_Intensity_PasteVal!N40)*IF(Imports!W40&gt;0, 1,0)</f>
        <v>136.25680275789153</v>
      </c>
      <c r="X40" s="6">
        <f>(Total_Carbon_Intensity_PasteVal!G40-Total_Carbon_Intensity_PasteVal!H40)*IF(Imports!X40&gt;0, 1,0)</f>
        <v>0</v>
      </c>
      <c r="Y40" s="6">
        <f>(Total_Carbon_Intensity_PasteVal!G40-Total_Carbon_Intensity_PasteVal!J40)*IF(Imports!Y40&gt;0, 1,0)</f>
        <v>0</v>
      </c>
      <c r="Z40" s="6">
        <f>(Total_Carbon_Intensity_PasteVal!G40-Total_Carbon_Intensity_PasteVal!E40)*IF(Imports!Z40&gt;0, 1,0)</f>
        <v>0</v>
      </c>
      <c r="AA40" s="6">
        <f>(Total_Carbon_Intensity_PasteVal!G40-Total_Carbon_Intensity_PasteVal!O40)*IF(Imports!AA40&gt;0, 1,0)</f>
        <v>0</v>
      </c>
      <c r="AB40" s="6">
        <f>(Total_Carbon_Intensity_PasteVal!G40-Total_Carbon_Intensity_PasteVal!C40)*IF(Imports!AB40&gt;0, 1,0)</f>
        <v>0</v>
      </c>
      <c r="AC40" s="6">
        <f>(Total_Carbon_Intensity_PasteVal!I40-Total_Carbon_Intensity_PasteVal!H40)*IF(Imports!AC40&gt;0, 1,0)</f>
        <v>0</v>
      </c>
      <c r="AD40" s="6">
        <f>(Total_Carbon_Intensity_PasteVal!I40-Total_Carbon_Intensity_PasteVal!K40)*IF(Imports!AD40&gt;0, 1,0)</f>
        <v>0</v>
      </c>
      <c r="AE40" s="6">
        <f>(Total_Carbon_Intensity_PasteVal!J40-Total_Carbon_Intensity_PasteVal!B40)*IF(Imports!AE40&gt;0, 1,0)</f>
        <v>205.01556416972937</v>
      </c>
      <c r="AF40" s="6">
        <f>(Total_Carbon_Intensity_PasteVal!J40-Total_Carbon_Intensity_PasteVal!G40)*IF(Imports!AF40&gt;0, 1,0)</f>
        <v>294.670794063828</v>
      </c>
      <c r="AG40" s="6">
        <f>(Total_Carbon_Intensity_PasteVal!K40-Total_Carbon_Intensity_PasteVal!H40)*IF(Imports!AG40&gt;0, 1,0)</f>
        <v>-23.92445255583732</v>
      </c>
      <c r="AH40" s="6">
        <f>(Total_Carbon_Intensity_PasteVal!K40-Total_Carbon_Intensity_PasteVal!I40)*IF(Imports!AH40&gt;0, 1,0)</f>
        <v>0</v>
      </c>
      <c r="AI40" s="6">
        <f>(Total_Carbon_Intensity_PasteVal!L40-Total_Carbon_Intensity_PasteVal!H40)*IF(Imports!AI40&gt;0, 1,0)</f>
        <v>0</v>
      </c>
      <c r="AJ40" s="6">
        <f>(Total_Carbon_Intensity_PasteVal!L40-Total_Carbon_Intensity_PasteVal!O40)*IF(Imports!AJ40&gt;0, 1,0)</f>
        <v>0</v>
      </c>
      <c r="AK40" s="6">
        <f>(Total_Carbon_Intensity_PasteVal!L40-Total_Carbon_Intensity_PasteVal!C40)*IF(Imports!AK40&gt;0, 1,0)</f>
        <v>158.01975234346708</v>
      </c>
      <c r="AL40" s="6">
        <f>(Total_Carbon_Intensity_PasteVal!L40-Total_Carbon_Intensity_PasteVal!D40)*IF(Imports!AL40&gt;0, 1,0)</f>
        <v>0</v>
      </c>
      <c r="AM40" s="6">
        <f>(Total_Carbon_Intensity_PasteVal!L40-Total_Carbon_Intensity_PasteVal!M40)*IF(Imports!AM40&gt;0, 1,0)</f>
        <v>0</v>
      </c>
      <c r="AN40" s="6">
        <f>(Total_Carbon_Intensity_PasteVal!M40-Total_Carbon_Intensity_PasteVal!D40)*IF(Imports!AN40&gt;0, 1,0)</f>
        <v>-173.80119513266996</v>
      </c>
      <c r="AO40" s="6">
        <f>(Total_Carbon_Intensity_PasteVal!M40-Total_Carbon_Intensity_PasteVal!L40)*IF(Imports!AO40&gt;0, 1,0)</f>
        <v>-415.77498943485131</v>
      </c>
      <c r="AP40" s="6">
        <f>(Total_Carbon_Intensity_PasteVal!M40-Total_Carbon_Intensity_PasteVal!N40)*IF(Imports!AP40&gt;0, 1,0)</f>
        <v>-23.643808698893611</v>
      </c>
      <c r="AQ40" s="6">
        <f>(Total_Carbon_Intensity_PasteVal!N40-Total_Carbon_Intensity_PasteVal!D40)*IF(Imports!AQ40&gt;0, 1,0)</f>
        <v>-150.15738643377637</v>
      </c>
      <c r="AR40" s="6">
        <f>(Total_Carbon_Intensity_PasteVal!N40-Total_Carbon_Intensity_PasteVal!M40)*IF(Imports!AR40&gt;0, 1,0)</f>
        <v>0</v>
      </c>
      <c r="AS40" s="6">
        <f>(Total_Carbon_Intensity_PasteVal!N40-Total_Carbon_Intensity_PasteVal!F40)*IF(Imports!AS40&gt;0, 1,0)</f>
        <v>0</v>
      </c>
      <c r="AT40" s="6">
        <f>(Total_Carbon_Intensity_PasteVal!N40-Total_Carbon_Intensity_PasteVal!C40)*IF(Imports!AT40&gt;0, 1,0)</f>
        <v>0</v>
      </c>
    </row>
    <row r="41" spans="1:46" ht="15.75" customHeight="1">
      <c r="A41" s="2">
        <v>43556</v>
      </c>
      <c r="B41" s="6">
        <f>(Total_Carbon_Intensity_PasteVal!H41-Total_Carbon_Intensity_PasteVal!G41)*IF(Imports!B41&gt;0, 1,0)</f>
        <v>224.02661899767713</v>
      </c>
      <c r="C41" s="6">
        <f>(Total_Carbon_Intensity_PasteVal!H41-Total_Carbon_Intensity_PasteVal!L41)*IF(Imports!C41&gt;0, 1,0)</f>
        <v>-193.30151203891148</v>
      </c>
      <c r="D41" s="6">
        <f>(Total_Carbon_Intensity_PasteVal!H41-Total_Carbon_Intensity_PasteVal!O41)*IF(Imports!D41&gt;0, 1,0)</f>
        <v>107.36946176724788</v>
      </c>
      <c r="E41" s="6">
        <f>(Total_Carbon_Intensity_PasteVal!H41-Total_Carbon_Intensity_PasteVal!I41)*IF(Imports!E41&gt;0, 1,0)</f>
        <v>-99.147309125174161</v>
      </c>
      <c r="F41" s="6">
        <f>(Total_Carbon_Intensity_PasteVal!H41-Total_Carbon_Intensity_PasteVal!K41)*IF(Imports!F41&gt;0, 1,0)</f>
        <v>0</v>
      </c>
      <c r="G41" s="6">
        <f>(Total_Carbon_Intensity_PasteVal!B41-Total_Carbon_Intensity_PasteVal!J41)*IF(Imports!G41&gt;0, 1,0)</f>
        <v>0</v>
      </c>
      <c r="H41" s="6">
        <f>(Total_Carbon_Intensity_PasteVal!B41-Total_Carbon_Intensity_PasteVal!C41)*IF(Imports!H41&gt;0, 1,0)</f>
        <v>-250.79994548902192</v>
      </c>
      <c r="I41" s="6">
        <f>(Total_Carbon_Intensity_PasteVal!O41-Total_Carbon_Intensity_PasteVal!G41)*IF(Imports!I41&gt;0, 1,0)</f>
        <v>116.65715723042926</v>
      </c>
      <c r="J41" s="6">
        <f>(Total_Carbon_Intensity_PasteVal!O41-Total_Carbon_Intensity_PasteVal!G41)*IF(Imports!J41&gt;0, 1,0)</f>
        <v>0</v>
      </c>
      <c r="K41" s="6">
        <f>(Total_Carbon_Intensity_PasteVal!O41-Total_Carbon_Intensity_PasteVal!L41)*IF(Imports!K41&gt;0, 1,0)</f>
        <v>0</v>
      </c>
      <c r="L41" s="6">
        <f>(Total_Carbon_Intensity_PasteVal!O41-Total_Carbon_Intensity_PasteVal!C41)*IF(Imports!L41&gt;0, 1,0)</f>
        <v>0</v>
      </c>
      <c r="M41" s="6">
        <f>(Total_Carbon_Intensity_PasteVal!C41-Total_Carbon_Intensity_PasteVal!B41)*IF(Imports!M41&gt;0, 1,0)</f>
        <v>0</v>
      </c>
      <c r="N41" s="6">
        <f>(Total_Carbon_Intensity_PasteVal!C41-Total_Carbon_Intensity_PasteVal!D41)*IF(Imports!N41&gt;0, 1,0)</f>
        <v>0</v>
      </c>
      <c r="O41" s="6">
        <f>(Total_Carbon_Intensity_PasteVal!C41-Total_Carbon_Intensity_PasteVal!G41)*IF(Imports!O41&gt;0, 1,0)</f>
        <v>317.9692263751279</v>
      </c>
      <c r="P41" s="6">
        <f>(Total_Carbon_Intensity_PasteVal!C41-Total_Carbon_Intensity_PasteVal!L41)*IF(Imports!P41&gt;0, 1,0)</f>
        <v>0</v>
      </c>
      <c r="Q41" s="6">
        <f>(Total_Carbon_Intensity_PasteVal!C41-Total_Carbon_Intensity_PasteVal!N41)*IF(Imports!Q41&gt;0, 1,0)</f>
        <v>302.12916933116031</v>
      </c>
      <c r="R41" s="6">
        <f>(Total_Carbon_Intensity_PasteVal!D41-Total_Carbon_Intensity_PasteVal!N41)*IF(Imports!R41&gt;0, 1,0)</f>
        <v>174.31687919833973</v>
      </c>
      <c r="S41" s="6">
        <f>(Total_Carbon_Intensity_PasteVal!D41-Total_Carbon_Intensity_PasteVal!M41)*IF(Imports!S41&gt;0, 1,0)</f>
        <v>0</v>
      </c>
      <c r="T41" s="6">
        <f>(Total_Carbon_Intensity_PasteVal!D41-Total_Carbon_Intensity_PasteVal!C41)*IF(Imports!T41&gt;0, 1,0)</f>
        <v>-127.81229013282058</v>
      </c>
      <c r="U41" s="6">
        <f>(Total_Carbon_Intensity_PasteVal!E41-Total_Carbon_Intensity_PasteVal!G41)*IF(Imports!U41&gt;0, 1,0)</f>
        <v>131.13984814444819</v>
      </c>
      <c r="V41" s="6">
        <f>(Total_Carbon_Intensity_PasteVal!F41-Total_Carbon_Intensity_PasteVal!M41)*IF(Imports!V41&gt;0, 1,0)</f>
        <v>132.52115923050505</v>
      </c>
      <c r="W41" s="6">
        <f>(Total_Carbon_Intensity_PasteVal!F41-Total_Carbon_Intensity_PasteVal!N41)*IF(Imports!W41&gt;0, 1,0)</f>
        <v>107.28154122052584</v>
      </c>
      <c r="X41" s="6">
        <f>(Total_Carbon_Intensity_PasteVal!G41-Total_Carbon_Intensity_PasteVal!H41)*IF(Imports!X41&gt;0, 1,0)</f>
        <v>0</v>
      </c>
      <c r="Y41" s="6">
        <f>(Total_Carbon_Intensity_PasteVal!G41-Total_Carbon_Intensity_PasteVal!J41)*IF(Imports!Y41&gt;0, 1,0)</f>
        <v>0</v>
      </c>
      <c r="Z41" s="6">
        <f>(Total_Carbon_Intensity_PasteVal!G41-Total_Carbon_Intensity_PasteVal!E41)*IF(Imports!Z41&gt;0, 1,0)</f>
        <v>0</v>
      </c>
      <c r="AA41" s="6">
        <f>(Total_Carbon_Intensity_PasteVal!G41-Total_Carbon_Intensity_PasteVal!O41)*IF(Imports!AA41&gt;0, 1,0)</f>
        <v>0</v>
      </c>
      <c r="AB41" s="6">
        <f>(Total_Carbon_Intensity_PasteVal!G41-Total_Carbon_Intensity_PasteVal!C41)*IF(Imports!AB41&gt;0, 1,0)</f>
        <v>0</v>
      </c>
      <c r="AC41" s="6">
        <f>(Total_Carbon_Intensity_PasteVal!I41-Total_Carbon_Intensity_PasteVal!H41)*IF(Imports!AC41&gt;0, 1,0)</f>
        <v>0</v>
      </c>
      <c r="AD41" s="6">
        <f>(Total_Carbon_Intensity_PasteVal!I41-Total_Carbon_Intensity_PasteVal!K41)*IF(Imports!AD41&gt;0, 1,0)</f>
        <v>0</v>
      </c>
      <c r="AE41" s="6">
        <f>(Total_Carbon_Intensity_PasteVal!J41-Total_Carbon_Intensity_PasteVal!B41)*IF(Imports!AE41&gt;0, 1,0)</f>
        <v>234.1553266670104</v>
      </c>
      <c r="AF41" s="6">
        <f>(Total_Carbon_Intensity_PasteVal!J41-Total_Carbon_Intensity_PasteVal!G41)*IF(Imports!AF41&gt;0, 1,0)</f>
        <v>301.32460755311638</v>
      </c>
      <c r="AG41" s="6">
        <f>(Total_Carbon_Intensity_PasteVal!K41-Total_Carbon_Intensity_PasteVal!H41)*IF(Imports!AG41&gt;0, 1,0)</f>
        <v>-17.02638049890561</v>
      </c>
      <c r="AH41" s="6">
        <f>(Total_Carbon_Intensity_PasteVal!K41-Total_Carbon_Intensity_PasteVal!I41)*IF(Imports!AH41&gt;0, 1,0)</f>
        <v>0</v>
      </c>
      <c r="AI41" s="6">
        <f>(Total_Carbon_Intensity_PasteVal!L41-Total_Carbon_Intensity_PasteVal!H41)*IF(Imports!AI41&gt;0, 1,0)</f>
        <v>0</v>
      </c>
      <c r="AJ41" s="6">
        <f>(Total_Carbon_Intensity_PasteVal!L41-Total_Carbon_Intensity_PasteVal!O41)*IF(Imports!AJ41&gt;0, 1,0)</f>
        <v>300.6709738061594</v>
      </c>
      <c r="AK41" s="6">
        <f>(Total_Carbon_Intensity_PasteVal!L41-Total_Carbon_Intensity_PasteVal!C41)*IF(Imports!AK41&gt;0, 1,0)</f>
        <v>99.358904661460713</v>
      </c>
      <c r="AL41" s="6">
        <f>(Total_Carbon_Intensity_PasteVal!L41-Total_Carbon_Intensity_PasteVal!D41)*IF(Imports!AL41&gt;0, 1,0)</f>
        <v>0</v>
      </c>
      <c r="AM41" s="6">
        <f>(Total_Carbon_Intensity_PasteVal!L41-Total_Carbon_Intensity_PasteVal!M41)*IF(Imports!AM41&gt;0, 1,0)</f>
        <v>0</v>
      </c>
      <c r="AN41" s="6">
        <f>(Total_Carbon_Intensity_PasteVal!M41-Total_Carbon_Intensity_PasteVal!D41)*IF(Imports!AN41&gt;0, 1,0)</f>
        <v>-199.55649720831894</v>
      </c>
      <c r="AO41" s="6">
        <f>(Total_Carbon_Intensity_PasteVal!M41-Total_Carbon_Intensity_PasteVal!L41)*IF(Imports!AO41&gt;0, 1,0)</f>
        <v>-426.72769200260024</v>
      </c>
      <c r="AP41" s="6">
        <f>(Total_Carbon_Intensity_PasteVal!M41-Total_Carbon_Intensity_PasteVal!N41)*IF(Imports!AP41&gt;0, 1,0)</f>
        <v>-25.2396180099792</v>
      </c>
      <c r="AQ41" s="6">
        <f>(Total_Carbon_Intensity_PasteVal!N41-Total_Carbon_Intensity_PasteVal!D41)*IF(Imports!AQ41&gt;0, 1,0)</f>
        <v>0</v>
      </c>
      <c r="AR41" s="6">
        <f>(Total_Carbon_Intensity_PasteVal!N41-Total_Carbon_Intensity_PasteVal!M41)*IF(Imports!AR41&gt;0, 1,0)</f>
        <v>0</v>
      </c>
      <c r="AS41" s="6">
        <f>(Total_Carbon_Intensity_PasteVal!N41-Total_Carbon_Intensity_PasteVal!F41)*IF(Imports!AS41&gt;0, 1,0)</f>
        <v>0</v>
      </c>
      <c r="AT41" s="6">
        <f>(Total_Carbon_Intensity_PasteVal!N41-Total_Carbon_Intensity_PasteVal!C41)*IF(Imports!AT41&gt;0, 1,0)</f>
        <v>0</v>
      </c>
    </row>
    <row r="42" spans="1:46" ht="15.75" customHeight="1">
      <c r="A42" s="2">
        <v>43586</v>
      </c>
      <c r="B42" s="6">
        <f>(Total_Carbon_Intensity_PasteVal!H42-Total_Carbon_Intensity_PasteVal!G42)*IF(Imports!B42&gt;0, 1,0)</f>
        <v>233.47632576625114</v>
      </c>
      <c r="C42" s="6">
        <f>(Total_Carbon_Intensity_PasteVal!H42-Total_Carbon_Intensity_PasteVal!L42)*IF(Imports!C42&gt;0, 1,0)</f>
        <v>-173.96364255603731</v>
      </c>
      <c r="D42" s="6">
        <f>(Total_Carbon_Intensity_PasteVal!H42-Total_Carbon_Intensity_PasteVal!O42)*IF(Imports!D42&gt;0, 1,0)</f>
        <v>130.33997726488101</v>
      </c>
      <c r="E42" s="6">
        <f>(Total_Carbon_Intensity_PasteVal!H42-Total_Carbon_Intensity_PasteVal!I42)*IF(Imports!E42&gt;0, 1,0)</f>
        <v>-140.60498965926217</v>
      </c>
      <c r="F42" s="6">
        <f>(Total_Carbon_Intensity_PasteVal!H42-Total_Carbon_Intensity_PasteVal!K42)*IF(Imports!F42&gt;0, 1,0)</f>
        <v>0</v>
      </c>
      <c r="G42" s="6">
        <f>(Total_Carbon_Intensity_PasteVal!B42-Total_Carbon_Intensity_PasteVal!J42)*IF(Imports!G42&gt;0, 1,0)</f>
        <v>0</v>
      </c>
      <c r="H42" s="6">
        <f>(Total_Carbon_Intensity_PasteVal!B42-Total_Carbon_Intensity_PasteVal!C42)*IF(Imports!H42&gt;0, 1,0)</f>
        <v>-297.79557905230752</v>
      </c>
      <c r="I42" s="6">
        <f>(Total_Carbon_Intensity_PasteVal!O42-Total_Carbon_Intensity_PasteVal!G42)*IF(Imports!I42&gt;0, 1,0)</f>
        <v>103.13634850137011</v>
      </c>
      <c r="J42" s="6">
        <f>(Total_Carbon_Intensity_PasteVal!O42-Total_Carbon_Intensity_PasteVal!G42)*IF(Imports!J42&gt;0, 1,0)</f>
        <v>0</v>
      </c>
      <c r="K42" s="6">
        <f>(Total_Carbon_Intensity_PasteVal!O42-Total_Carbon_Intensity_PasteVal!L42)*IF(Imports!K42&gt;0, 1,0)</f>
        <v>0</v>
      </c>
      <c r="L42" s="6">
        <f>(Total_Carbon_Intensity_PasteVal!O42-Total_Carbon_Intensity_PasteVal!C42)*IF(Imports!L42&gt;0, 1,0)</f>
        <v>0</v>
      </c>
      <c r="M42" s="6">
        <f>(Total_Carbon_Intensity_PasteVal!C42-Total_Carbon_Intensity_PasteVal!B42)*IF(Imports!M42&gt;0, 1,0)</f>
        <v>0</v>
      </c>
      <c r="N42" s="6">
        <f>(Total_Carbon_Intensity_PasteVal!C42-Total_Carbon_Intensity_PasteVal!D42)*IF(Imports!N42&gt;0, 1,0)</f>
        <v>0</v>
      </c>
      <c r="O42" s="6">
        <f>(Total_Carbon_Intensity_PasteVal!C42-Total_Carbon_Intensity_PasteVal!G42)*IF(Imports!O42&gt;0, 1,0)</f>
        <v>318.16207874189263</v>
      </c>
      <c r="P42" s="6">
        <f>(Total_Carbon_Intensity_PasteVal!C42-Total_Carbon_Intensity_PasteVal!L42)*IF(Imports!P42&gt;0, 1,0)</f>
        <v>0</v>
      </c>
      <c r="Q42" s="6">
        <f>(Total_Carbon_Intensity_PasteVal!C42-Total_Carbon_Intensity_PasteVal!N42)*IF(Imports!Q42&gt;0, 1,0)</f>
        <v>311.97113811741644</v>
      </c>
      <c r="R42" s="6">
        <f>(Total_Carbon_Intensity_PasteVal!D42-Total_Carbon_Intensity_PasteVal!N42)*IF(Imports!R42&gt;0, 1,0)</f>
        <v>92.927616964322979</v>
      </c>
      <c r="S42" s="6">
        <f>(Total_Carbon_Intensity_PasteVal!D42-Total_Carbon_Intensity_PasteVal!M42)*IF(Imports!S42&gt;0, 1,0)</f>
        <v>0</v>
      </c>
      <c r="T42" s="6">
        <f>(Total_Carbon_Intensity_PasteVal!D42-Total_Carbon_Intensity_PasteVal!C42)*IF(Imports!T42&gt;0, 1,0)</f>
        <v>-219.04352115309342</v>
      </c>
      <c r="U42" s="6">
        <f>(Total_Carbon_Intensity_PasteVal!E42-Total_Carbon_Intensity_PasteVal!G42)*IF(Imports!U42&gt;0, 1,0)</f>
        <v>139.56870022415686</v>
      </c>
      <c r="V42" s="6">
        <f>(Total_Carbon_Intensity_PasteVal!F42-Total_Carbon_Intensity_PasteVal!M42)*IF(Imports!V42&gt;0, 1,0)</f>
        <v>103.30736313891713</v>
      </c>
      <c r="W42" s="6">
        <f>(Total_Carbon_Intensity_PasteVal!F42-Total_Carbon_Intensity_PasteVal!N42)*IF(Imports!W42&gt;0, 1,0)</f>
        <v>88.228748939699415</v>
      </c>
      <c r="X42" s="6">
        <f>(Total_Carbon_Intensity_PasteVal!G42-Total_Carbon_Intensity_PasteVal!H42)*IF(Imports!X42&gt;0, 1,0)</f>
        <v>0</v>
      </c>
      <c r="Y42" s="6">
        <f>(Total_Carbon_Intensity_PasteVal!G42-Total_Carbon_Intensity_PasteVal!J42)*IF(Imports!Y42&gt;0, 1,0)</f>
        <v>0</v>
      </c>
      <c r="Z42" s="6">
        <f>(Total_Carbon_Intensity_PasteVal!G42-Total_Carbon_Intensity_PasteVal!E42)*IF(Imports!Z42&gt;0, 1,0)</f>
        <v>0</v>
      </c>
      <c r="AA42" s="6">
        <f>(Total_Carbon_Intensity_PasteVal!G42-Total_Carbon_Intensity_PasteVal!O42)*IF(Imports!AA42&gt;0, 1,0)</f>
        <v>0</v>
      </c>
      <c r="AB42" s="6">
        <f>(Total_Carbon_Intensity_PasteVal!G42-Total_Carbon_Intensity_PasteVal!C42)*IF(Imports!AB42&gt;0, 1,0)</f>
        <v>0</v>
      </c>
      <c r="AC42" s="6">
        <f>(Total_Carbon_Intensity_PasteVal!I42-Total_Carbon_Intensity_PasteVal!H42)*IF(Imports!AC42&gt;0, 1,0)</f>
        <v>0</v>
      </c>
      <c r="AD42" s="6">
        <f>(Total_Carbon_Intensity_PasteVal!I42-Total_Carbon_Intensity_PasteVal!K42)*IF(Imports!AD42&gt;0, 1,0)</f>
        <v>0</v>
      </c>
      <c r="AE42" s="6">
        <f>(Total_Carbon_Intensity_PasteVal!J42-Total_Carbon_Intensity_PasteVal!B42)*IF(Imports!AE42&gt;0, 1,0)</f>
        <v>238.92967884588822</v>
      </c>
      <c r="AF42" s="6">
        <f>(Total_Carbon_Intensity_PasteVal!J42-Total_Carbon_Intensity_PasteVal!G42)*IF(Imports!AF42&gt;0, 1,0)</f>
        <v>259.2961785354733</v>
      </c>
      <c r="AG42" s="6">
        <f>(Total_Carbon_Intensity_PasteVal!K42-Total_Carbon_Intensity_PasteVal!H42)*IF(Imports!AG42&gt;0, 1,0)</f>
        <v>37.685409646478149</v>
      </c>
      <c r="AH42" s="6">
        <f>(Total_Carbon_Intensity_PasteVal!K42-Total_Carbon_Intensity_PasteVal!I42)*IF(Imports!AH42&gt;0, 1,0)</f>
        <v>0</v>
      </c>
      <c r="AI42" s="6">
        <f>(Total_Carbon_Intensity_PasteVal!L42-Total_Carbon_Intensity_PasteVal!H42)*IF(Imports!AI42&gt;0, 1,0)</f>
        <v>0</v>
      </c>
      <c r="AJ42" s="6">
        <f>(Total_Carbon_Intensity_PasteVal!L42-Total_Carbon_Intensity_PasteVal!O42)*IF(Imports!AJ42&gt;0, 1,0)</f>
        <v>304.30361982091836</v>
      </c>
      <c r="AK42" s="6">
        <f>(Total_Carbon_Intensity_PasteVal!L42-Total_Carbon_Intensity_PasteVal!C42)*IF(Imports!AK42&gt;0, 1,0)</f>
        <v>89.277889580395822</v>
      </c>
      <c r="AL42" s="6">
        <f>(Total_Carbon_Intensity_PasteVal!L42-Total_Carbon_Intensity_PasteVal!D42)*IF(Imports!AL42&gt;0, 1,0)</f>
        <v>0</v>
      </c>
      <c r="AM42" s="6">
        <f>(Total_Carbon_Intensity_PasteVal!L42-Total_Carbon_Intensity_PasteVal!M42)*IF(Imports!AM42&gt;0, 1,0)</f>
        <v>416.32764189702993</v>
      </c>
      <c r="AN42" s="6">
        <f>(Total_Carbon_Intensity_PasteVal!M42-Total_Carbon_Intensity_PasteVal!D42)*IF(Imports!AN42&gt;0, 1,0)</f>
        <v>-108.00623116354069</v>
      </c>
      <c r="AO42" s="6">
        <f>(Total_Carbon_Intensity_PasteVal!M42-Total_Carbon_Intensity_PasteVal!L42)*IF(Imports!AO42&gt;0, 1,0)</f>
        <v>0</v>
      </c>
      <c r="AP42" s="6">
        <f>(Total_Carbon_Intensity_PasteVal!M42-Total_Carbon_Intensity_PasteVal!N42)*IF(Imports!AP42&gt;0, 1,0)</f>
        <v>-15.078614199217702</v>
      </c>
      <c r="AQ42" s="6">
        <f>(Total_Carbon_Intensity_PasteVal!N42-Total_Carbon_Intensity_PasteVal!D42)*IF(Imports!AQ42&gt;0, 1,0)</f>
        <v>0</v>
      </c>
      <c r="AR42" s="6">
        <f>(Total_Carbon_Intensity_PasteVal!N42-Total_Carbon_Intensity_PasteVal!M42)*IF(Imports!AR42&gt;0, 1,0)</f>
        <v>0</v>
      </c>
      <c r="AS42" s="6">
        <f>(Total_Carbon_Intensity_PasteVal!N42-Total_Carbon_Intensity_PasteVal!F42)*IF(Imports!AS42&gt;0, 1,0)</f>
        <v>0</v>
      </c>
      <c r="AT42" s="6">
        <f>(Total_Carbon_Intensity_PasteVal!N42-Total_Carbon_Intensity_PasteVal!C42)*IF(Imports!AT42&gt;0, 1,0)</f>
        <v>0</v>
      </c>
    </row>
    <row r="43" spans="1:46" ht="15.75" customHeight="1">
      <c r="A43" s="2">
        <v>43617</v>
      </c>
      <c r="B43" s="6">
        <f>(Total_Carbon_Intensity_PasteVal!H43-Total_Carbon_Intensity_PasteVal!G43)*IF(Imports!B43&gt;0, 1,0)</f>
        <v>234.76502712914973</v>
      </c>
      <c r="C43" s="6">
        <f>(Total_Carbon_Intensity_PasteVal!H43-Total_Carbon_Intensity_PasteVal!L43)*IF(Imports!C43&gt;0, 1,0)</f>
        <v>-129.85995977327832</v>
      </c>
      <c r="D43" s="6">
        <f>(Total_Carbon_Intensity_PasteVal!H43-Total_Carbon_Intensity_PasteVal!O43)*IF(Imports!D43&gt;0, 1,0)</f>
        <v>120.16609750753992</v>
      </c>
      <c r="E43" s="6">
        <f>(Total_Carbon_Intensity_PasteVal!H43-Total_Carbon_Intensity_PasteVal!I43)*IF(Imports!E43&gt;0, 1,0)</f>
        <v>-136.16477076062307</v>
      </c>
      <c r="F43" s="6">
        <f>(Total_Carbon_Intensity_PasteVal!H43-Total_Carbon_Intensity_PasteVal!K43)*IF(Imports!F43&gt;0, 1,0)</f>
        <v>-28.413678068453066</v>
      </c>
      <c r="G43" s="6">
        <f>(Total_Carbon_Intensity_PasteVal!B43-Total_Carbon_Intensity_PasteVal!J43)*IF(Imports!G43&gt;0, 1,0)</f>
        <v>0</v>
      </c>
      <c r="H43" s="6">
        <f>(Total_Carbon_Intensity_PasteVal!B43-Total_Carbon_Intensity_PasteVal!C43)*IF(Imports!H43&gt;0, 1,0)</f>
        <v>-249.49173023990377</v>
      </c>
      <c r="I43" s="6">
        <f>(Total_Carbon_Intensity_PasteVal!O43-Total_Carbon_Intensity_PasteVal!G43)*IF(Imports!I43&gt;0, 1,0)</f>
        <v>114.59892962160983</v>
      </c>
      <c r="J43" s="6">
        <f>(Total_Carbon_Intensity_PasteVal!O43-Total_Carbon_Intensity_PasteVal!G43)*IF(Imports!J43&gt;0, 1,0)</f>
        <v>0</v>
      </c>
      <c r="K43" s="6">
        <f>(Total_Carbon_Intensity_PasteVal!O43-Total_Carbon_Intensity_PasteVal!L43)*IF(Imports!K43&gt;0, 1,0)</f>
        <v>0</v>
      </c>
      <c r="L43" s="6">
        <f>(Total_Carbon_Intensity_PasteVal!O43-Total_Carbon_Intensity_PasteVal!C43)*IF(Imports!L43&gt;0, 1,0)</f>
        <v>0</v>
      </c>
      <c r="M43" s="6">
        <f>(Total_Carbon_Intensity_PasteVal!C43-Total_Carbon_Intensity_PasteVal!B43)*IF(Imports!M43&gt;0, 1,0)</f>
        <v>0</v>
      </c>
      <c r="N43" s="6">
        <f>(Total_Carbon_Intensity_PasteVal!C43-Total_Carbon_Intensity_PasteVal!D43)*IF(Imports!N43&gt;0, 1,0)</f>
        <v>240.84316676106431</v>
      </c>
      <c r="O43" s="6">
        <f>(Total_Carbon_Intensity_PasteVal!C43-Total_Carbon_Intensity_PasteVal!G43)*IF(Imports!O43&gt;0, 1,0)</f>
        <v>276.37677809931762</v>
      </c>
      <c r="P43" s="6">
        <f>(Total_Carbon_Intensity_PasteVal!C43-Total_Carbon_Intensity_PasteVal!L43)*IF(Imports!P43&gt;0, 1,0)</f>
        <v>0</v>
      </c>
      <c r="Q43" s="6">
        <f>(Total_Carbon_Intensity_PasteVal!C43-Total_Carbon_Intensity_PasteVal!N43)*IF(Imports!Q43&gt;0, 1,0)</f>
        <v>280.5243031990799</v>
      </c>
      <c r="R43" s="6">
        <f>(Total_Carbon_Intensity_PasteVal!D43-Total_Carbon_Intensity_PasteVal!N43)*IF(Imports!R43&gt;0, 1,0)</f>
        <v>39.681136438015585</v>
      </c>
      <c r="S43" s="6">
        <f>(Total_Carbon_Intensity_PasteVal!D43-Total_Carbon_Intensity_PasteVal!M43)*IF(Imports!S43&gt;0, 1,0)</f>
        <v>44.318781700549899</v>
      </c>
      <c r="T43" s="6">
        <f>(Total_Carbon_Intensity_PasteVal!D43-Total_Carbon_Intensity_PasteVal!C43)*IF(Imports!T43&gt;0, 1,0)</f>
        <v>0</v>
      </c>
      <c r="U43" s="6">
        <f>(Total_Carbon_Intensity_PasteVal!E43-Total_Carbon_Intensity_PasteVal!G43)*IF(Imports!U43&gt;0, 1,0)</f>
        <v>167.42619362339411</v>
      </c>
      <c r="V43" s="6">
        <f>(Total_Carbon_Intensity_PasteVal!F43-Total_Carbon_Intensity_PasteVal!M43)*IF(Imports!V43&gt;0, 1,0)</f>
        <v>58.543505851621035</v>
      </c>
      <c r="W43" s="6">
        <f>(Total_Carbon_Intensity_PasteVal!F43-Total_Carbon_Intensity_PasteVal!N43)*IF(Imports!W43&gt;0, 1,0)</f>
        <v>53.905860589086721</v>
      </c>
      <c r="X43" s="6">
        <f>(Total_Carbon_Intensity_PasteVal!G43-Total_Carbon_Intensity_PasteVal!H43)*IF(Imports!X43&gt;0, 1,0)</f>
        <v>0</v>
      </c>
      <c r="Y43" s="6">
        <f>(Total_Carbon_Intensity_PasteVal!G43-Total_Carbon_Intensity_PasteVal!J43)*IF(Imports!Y43&gt;0, 1,0)</f>
        <v>0</v>
      </c>
      <c r="Z43" s="6">
        <f>(Total_Carbon_Intensity_PasteVal!G43-Total_Carbon_Intensity_PasteVal!E43)*IF(Imports!Z43&gt;0, 1,0)</f>
        <v>0</v>
      </c>
      <c r="AA43" s="6">
        <f>(Total_Carbon_Intensity_PasteVal!G43-Total_Carbon_Intensity_PasteVal!O43)*IF(Imports!AA43&gt;0, 1,0)</f>
        <v>0</v>
      </c>
      <c r="AB43" s="6">
        <f>(Total_Carbon_Intensity_PasteVal!G43-Total_Carbon_Intensity_PasteVal!C43)*IF(Imports!AB43&gt;0, 1,0)</f>
        <v>0</v>
      </c>
      <c r="AC43" s="6">
        <f>(Total_Carbon_Intensity_PasteVal!I43-Total_Carbon_Intensity_PasteVal!H43)*IF(Imports!AC43&gt;0, 1,0)</f>
        <v>0</v>
      </c>
      <c r="AD43" s="6">
        <f>(Total_Carbon_Intensity_PasteVal!I43-Total_Carbon_Intensity_PasteVal!K43)*IF(Imports!AD43&gt;0, 1,0)</f>
        <v>0</v>
      </c>
      <c r="AE43" s="6">
        <f>(Total_Carbon_Intensity_PasteVal!J43-Total_Carbon_Intensity_PasteVal!B43)*IF(Imports!AE43&gt;0, 1,0)</f>
        <v>230.44310173622395</v>
      </c>
      <c r="AF43" s="6">
        <f>(Total_Carbon_Intensity_PasteVal!J43-Total_Carbon_Intensity_PasteVal!G43)*IF(Imports!AF43&gt;0, 1,0)</f>
        <v>257.3281495956378</v>
      </c>
      <c r="AG43" s="6">
        <f>(Total_Carbon_Intensity_PasteVal!K43-Total_Carbon_Intensity_PasteVal!H43)*IF(Imports!AG43&gt;0, 1,0)</f>
        <v>0</v>
      </c>
      <c r="AH43" s="6">
        <f>(Total_Carbon_Intensity_PasteVal!K43-Total_Carbon_Intensity_PasteVal!I43)*IF(Imports!AH43&gt;0, 1,0)</f>
        <v>0</v>
      </c>
      <c r="AI43" s="6">
        <f>(Total_Carbon_Intensity_PasteVal!L43-Total_Carbon_Intensity_PasteVal!H43)*IF(Imports!AI43&gt;0, 1,0)</f>
        <v>0</v>
      </c>
      <c r="AJ43" s="6">
        <f>(Total_Carbon_Intensity_PasteVal!L43-Total_Carbon_Intensity_PasteVal!O43)*IF(Imports!AJ43&gt;0, 1,0)</f>
        <v>250.02605728081824</v>
      </c>
      <c r="AK43" s="6">
        <f>(Total_Carbon_Intensity_PasteVal!L43-Total_Carbon_Intensity_PasteVal!C43)*IF(Imports!AK43&gt;0, 1,0)</f>
        <v>88.248208803110458</v>
      </c>
      <c r="AL43" s="6">
        <f>(Total_Carbon_Intensity_PasteVal!L43-Total_Carbon_Intensity_PasteVal!D43)*IF(Imports!AL43&gt;0, 1,0)</f>
        <v>0</v>
      </c>
      <c r="AM43" s="6">
        <f>(Total_Carbon_Intensity_PasteVal!L43-Total_Carbon_Intensity_PasteVal!M43)*IF(Imports!AM43&gt;0, 1,0)</f>
        <v>373.41015726472466</v>
      </c>
      <c r="AN43" s="6">
        <f>(Total_Carbon_Intensity_PasteVal!M43-Total_Carbon_Intensity_PasteVal!D43)*IF(Imports!AN43&gt;0, 1,0)</f>
        <v>0</v>
      </c>
      <c r="AO43" s="6">
        <f>(Total_Carbon_Intensity_PasteVal!M43-Total_Carbon_Intensity_PasteVal!L43)*IF(Imports!AO43&gt;0, 1,0)</f>
        <v>0</v>
      </c>
      <c r="AP43" s="6">
        <f>(Total_Carbon_Intensity_PasteVal!M43-Total_Carbon_Intensity_PasteVal!N43)*IF(Imports!AP43&gt;0, 1,0)</f>
        <v>-4.6376452625343134</v>
      </c>
      <c r="AQ43" s="6">
        <f>(Total_Carbon_Intensity_PasteVal!N43-Total_Carbon_Intensity_PasteVal!D43)*IF(Imports!AQ43&gt;0, 1,0)</f>
        <v>0</v>
      </c>
      <c r="AR43" s="6">
        <f>(Total_Carbon_Intensity_PasteVal!N43-Total_Carbon_Intensity_PasteVal!M43)*IF(Imports!AR43&gt;0, 1,0)</f>
        <v>0</v>
      </c>
      <c r="AS43" s="6">
        <f>(Total_Carbon_Intensity_PasteVal!N43-Total_Carbon_Intensity_PasteVal!F43)*IF(Imports!AS43&gt;0, 1,0)</f>
        <v>0</v>
      </c>
      <c r="AT43" s="6">
        <f>(Total_Carbon_Intensity_PasteVal!N43-Total_Carbon_Intensity_PasteVal!C43)*IF(Imports!AT43&gt;0, 1,0)</f>
        <v>0</v>
      </c>
    </row>
    <row r="44" spans="1:46" ht="15.75" customHeight="1">
      <c r="A44" s="2">
        <v>43647</v>
      </c>
      <c r="B44" s="6">
        <f>(Total_Carbon_Intensity_PasteVal!H44-Total_Carbon_Intensity_PasteVal!G44)*IF(Imports!B44&gt;0, 1,0)</f>
        <v>222.35632282948751</v>
      </c>
      <c r="C44" s="6">
        <f>(Total_Carbon_Intensity_PasteVal!H44-Total_Carbon_Intensity_PasteVal!L44)*IF(Imports!C44&gt;0, 1,0)</f>
        <v>-142.9013441681127</v>
      </c>
      <c r="D44" s="6">
        <f>(Total_Carbon_Intensity_PasteVal!H44-Total_Carbon_Intensity_PasteVal!O44)*IF(Imports!D44&gt;0, 1,0)</f>
        <v>108.4975920534244</v>
      </c>
      <c r="E44" s="6">
        <f>(Total_Carbon_Intensity_PasteVal!H44-Total_Carbon_Intensity_PasteVal!I44)*IF(Imports!E44&gt;0, 1,0)</f>
        <v>0</v>
      </c>
      <c r="F44" s="6">
        <f>(Total_Carbon_Intensity_PasteVal!H44-Total_Carbon_Intensity_PasteVal!K44)*IF(Imports!F44&gt;0, 1,0)</f>
        <v>0</v>
      </c>
      <c r="G44" s="6">
        <f>(Total_Carbon_Intensity_PasteVal!B44-Total_Carbon_Intensity_PasteVal!J44)*IF(Imports!G44&gt;0, 1,0)</f>
        <v>0</v>
      </c>
      <c r="H44" s="6">
        <f>(Total_Carbon_Intensity_PasteVal!B44-Total_Carbon_Intensity_PasteVal!C44)*IF(Imports!H44&gt;0, 1,0)</f>
        <v>-237.75915900911332</v>
      </c>
      <c r="I44" s="6">
        <f>(Total_Carbon_Intensity_PasteVal!O44-Total_Carbon_Intensity_PasteVal!G44)*IF(Imports!I44&gt;0, 1,0)</f>
        <v>113.8587307760631</v>
      </c>
      <c r="J44" s="6">
        <f>(Total_Carbon_Intensity_PasteVal!O44-Total_Carbon_Intensity_PasteVal!G44)*IF(Imports!J44&gt;0, 1,0)</f>
        <v>0</v>
      </c>
      <c r="K44" s="6">
        <f>(Total_Carbon_Intensity_PasteVal!O44-Total_Carbon_Intensity_PasteVal!L44)*IF(Imports!K44&gt;0, 1,0)</f>
        <v>0</v>
      </c>
      <c r="L44" s="6">
        <f>(Total_Carbon_Intensity_PasteVal!O44-Total_Carbon_Intensity_PasteVal!C44)*IF(Imports!L44&gt;0, 1,0)</f>
        <v>0</v>
      </c>
      <c r="M44" s="6">
        <f>(Total_Carbon_Intensity_PasteVal!C44-Total_Carbon_Intensity_PasteVal!B44)*IF(Imports!M44&gt;0, 1,0)</f>
        <v>0</v>
      </c>
      <c r="N44" s="6">
        <f>(Total_Carbon_Intensity_PasteVal!C44-Total_Carbon_Intensity_PasteVal!D44)*IF(Imports!N44&gt;0, 1,0)</f>
        <v>270.74807286093005</v>
      </c>
      <c r="O44" s="6">
        <f>(Total_Carbon_Intensity_PasteVal!C44-Total_Carbon_Intensity_PasteVal!G44)*IF(Imports!O44&gt;0, 1,0)</f>
        <v>303.35891593228951</v>
      </c>
      <c r="P44" s="6">
        <f>(Total_Carbon_Intensity_PasteVal!C44-Total_Carbon_Intensity_PasteVal!L44)*IF(Imports!P44&gt;0, 1,0)</f>
        <v>-61.898751065310705</v>
      </c>
      <c r="Q44" s="6">
        <f>(Total_Carbon_Intensity_PasteVal!C44-Total_Carbon_Intensity_PasteVal!N44)*IF(Imports!Q44&gt;0, 1,0)</f>
        <v>319.55204155410019</v>
      </c>
      <c r="R44" s="6">
        <f>(Total_Carbon_Intensity_PasteVal!D44-Total_Carbon_Intensity_PasteVal!N44)*IF(Imports!R44&gt;0, 1,0)</f>
        <v>48.803968693170162</v>
      </c>
      <c r="S44" s="6">
        <f>(Total_Carbon_Intensity_PasteVal!D44-Total_Carbon_Intensity_PasteVal!M44)*IF(Imports!S44&gt;0, 1,0)</f>
        <v>55.610955783009558</v>
      </c>
      <c r="T44" s="6">
        <f>(Total_Carbon_Intensity_PasteVal!D44-Total_Carbon_Intensity_PasteVal!C44)*IF(Imports!T44&gt;0, 1,0)</f>
        <v>0</v>
      </c>
      <c r="U44" s="6">
        <f>(Total_Carbon_Intensity_PasteVal!E44-Total_Carbon_Intensity_PasteVal!G44)*IF(Imports!U44&gt;0, 1,0)</f>
        <v>180.38398238088757</v>
      </c>
      <c r="V44" s="6">
        <f>(Total_Carbon_Intensity_PasteVal!F44-Total_Carbon_Intensity_PasteVal!M44)*IF(Imports!V44&gt;0, 1,0)</f>
        <v>61.212670072383361</v>
      </c>
      <c r="W44" s="6">
        <f>(Total_Carbon_Intensity_PasteVal!F44-Total_Carbon_Intensity_PasteVal!N44)*IF(Imports!W44&gt;0, 1,0)</f>
        <v>54.405682982543965</v>
      </c>
      <c r="X44" s="6">
        <f>(Total_Carbon_Intensity_PasteVal!G44-Total_Carbon_Intensity_PasteVal!H44)*IF(Imports!X44&gt;0, 1,0)</f>
        <v>0</v>
      </c>
      <c r="Y44" s="6">
        <f>(Total_Carbon_Intensity_PasteVal!G44-Total_Carbon_Intensity_PasteVal!J44)*IF(Imports!Y44&gt;0, 1,0)</f>
        <v>0</v>
      </c>
      <c r="Z44" s="6">
        <f>(Total_Carbon_Intensity_PasteVal!G44-Total_Carbon_Intensity_PasteVal!E44)*IF(Imports!Z44&gt;0, 1,0)</f>
        <v>0</v>
      </c>
      <c r="AA44" s="6">
        <f>(Total_Carbon_Intensity_PasteVal!G44-Total_Carbon_Intensity_PasteVal!O44)*IF(Imports!AA44&gt;0, 1,0)</f>
        <v>0</v>
      </c>
      <c r="AB44" s="6">
        <f>(Total_Carbon_Intensity_PasteVal!G44-Total_Carbon_Intensity_PasteVal!C44)*IF(Imports!AB44&gt;0, 1,0)</f>
        <v>0</v>
      </c>
      <c r="AC44" s="6">
        <f>(Total_Carbon_Intensity_PasteVal!I44-Total_Carbon_Intensity_PasteVal!H44)*IF(Imports!AC44&gt;0, 1,0)</f>
        <v>112.45658122851069</v>
      </c>
      <c r="AD44" s="6">
        <f>(Total_Carbon_Intensity_PasteVal!I44-Total_Carbon_Intensity_PasteVal!K44)*IF(Imports!AD44&gt;0, 1,0)</f>
        <v>0</v>
      </c>
      <c r="AE44" s="6">
        <f>(Total_Carbon_Intensity_PasteVal!J44-Total_Carbon_Intensity_PasteVal!B44)*IF(Imports!AE44&gt;0, 1,0)</f>
        <v>205.34001047068625</v>
      </c>
      <c r="AF44" s="6">
        <f>(Total_Carbon_Intensity_PasteVal!J44-Total_Carbon_Intensity_PasteVal!G44)*IF(Imports!AF44&gt;0, 1,0)</f>
        <v>270.93976739386244</v>
      </c>
      <c r="AG44" s="6">
        <f>(Total_Carbon_Intensity_PasteVal!K44-Total_Carbon_Intensity_PasteVal!H44)*IF(Imports!AG44&gt;0, 1,0)</f>
        <v>-27.998170819623454</v>
      </c>
      <c r="AH44" s="6">
        <f>(Total_Carbon_Intensity_PasteVal!K44-Total_Carbon_Intensity_PasteVal!I44)*IF(Imports!AH44&gt;0, 1,0)</f>
        <v>0</v>
      </c>
      <c r="AI44" s="6">
        <f>(Total_Carbon_Intensity_PasteVal!L44-Total_Carbon_Intensity_PasteVal!H44)*IF(Imports!AI44&gt;0, 1,0)</f>
        <v>0</v>
      </c>
      <c r="AJ44" s="6">
        <f>(Total_Carbon_Intensity_PasteVal!L44-Total_Carbon_Intensity_PasteVal!O44)*IF(Imports!AJ44&gt;0, 1,0)</f>
        <v>251.3989362215371</v>
      </c>
      <c r="AK44" s="6">
        <f>(Total_Carbon_Intensity_PasteVal!L44-Total_Carbon_Intensity_PasteVal!C44)*IF(Imports!AK44&gt;0, 1,0)</f>
        <v>0</v>
      </c>
      <c r="AL44" s="6">
        <f>(Total_Carbon_Intensity_PasteVal!L44-Total_Carbon_Intensity_PasteVal!D44)*IF(Imports!AL44&gt;0, 1,0)</f>
        <v>0</v>
      </c>
      <c r="AM44" s="6">
        <f>(Total_Carbon_Intensity_PasteVal!L44-Total_Carbon_Intensity_PasteVal!M44)*IF(Imports!AM44&gt;0, 1,0)</f>
        <v>388.25777970925031</v>
      </c>
      <c r="AN44" s="6">
        <f>(Total_Carbon_Intensity_PasteVal!M44-Total_Carbon_Intensity_PasteVal!D44)*IF(Imports!AN44&gt;0, 1,0)</f>
        <v>0</v>
      </c>
      <c r="AO44" s="6">
        <f>(Total_Carbon_Intensity_PasteVal!M44-Total_Carbon_Intensity_PasteVal!L44)*IF(Imports!AO44&gt;0, 1,0)</f>
        <v>0</v>
      </c>
      <c r="AP44" s="6">
        <f>(Total_Carbon_Intensity_PasteVal!M44-Total_Carbon_Intensity_PasteVal!N44)*IF(Imports!AP44&gt;0, 1,0)</f>
        <v>0</v>
      </c>
      <c r="AQ44" s="6">
        <f>(Total_Carbon_Intensity_PasteVal!N44-Total_Carbon_Intensity_PasteVal!D44)*IF(Imports!AQ44&gt;0, 1,0)</f>
        <v>0</v>
      </c>
      <c r="AR44" s="6">
        <f>(Total_Carbon_Intensity_PasteVal!N44-Total_Carbon_Intensity_PasteVal!M44)*IF(Imports!AR44&gt;0, 1,0)</f>
        <v>6.8069870898393958</v>
      </c>
      <c r="AS44" s="6">
        <f>(Total_Carbon_Intensity_PasteVal!N44-Total_Carbon_Intensity_PasteVal!F44)*IF(Imports!AS44&gt;0, 1,0)</f>
        <v>0</v>
      </c>
      <c r="AT44" s="6">
        <f>(Total_Carbon_Intensity_PasteVal!N44-Total_Carbon_Intensity_PasteVal!C44)*IF(Imports!AT44&gt;0, 1,0)</f>
        <v>0</v>
      </c>
    </row>
    <row r="45" spans="1:46" ht="15.75" customHeight="1">
      <c r="A45" s="2">
        <v>43678</v>
      </c>
      <c r="B45" s="6">
        <f>(Total_Carbon_Intensity_PasteVal!H45-Total_Carbon_Intensity_PasteVal!G45)*IF(Imports!B45&gt;0, 1,0)</f>
        <v>191.30052007729242</v>
      </c>
      <c r="C45" s="6">
        <f>(Total_Carbon_Intensity_PasteVal!H45-Total_Carbon_Intensity_PasteVal!L45)*IF(Imports!C45&gt;0, 1,0)</f>
        <v>-141.17247224067364</v>
      </c>
      <c r="D45" s="6">
        <f>(Total_Carbon_Intensity_PasteVal!H45-Total_Carbon_Intensity_PasteVal!O45)*IF(Imports!D45&gt;0, 1,0)</f>
        <v>87.892797829307</v>
      </c>
      <c r="E45" s="6">
        <f>(Total_Carbon_Intensity_PasteVal!H45-Total_Carbon_Intensity_PasteVal!I45)*IF(Imports!E45&gt;0, 1,0)</f>
        <v>0</v>
      </c>
      <c r="F45" s="6">
        <f>(Total_Carbon_Intensity_PasteVal!H45-Total_Carbon_Intensity_PasteVal!K45)*IF(Imports!F45&gt;0, 1,0)</f>
        <v>0</v>
      </c>
      <c r="G45" s="6">
        <f>(Total_Carbon_Intensity_PasteVal!B45-Total_Carbon_Intensity_PasteVal!J45)*IF(Imports!G45&gt;0, 1,0)</f>
        <v>0</v>
      </c>
      <c r="H45" s="6">
        <f>(Total_Carbon_Intensity_PasteVal!B45-Total_Carbon_Intensity_PasteVal!C45)*IF(Imports!H45&gt;0, 1,0)</f>
        <v>-234.75957725887469</v>
      </c>
      <c r="I45" s="6">
        <f>(Total_Carbon_Intensity_PasteVal!O45-Total_Carbon_Intensity_PasteVal!G45)*IF(Imports!I45&gt;0, 1,0)</f>
        <v>103.40772224798542</v>
      </c>
      <c r="J45" s="6">
        <f>(Total_Carbon_Intensity_PasteVal!O45-Total_Carbon_Intensity_PasteVal!G45)*IF(Imports!J45&gt;0, 1,0)</f>
        <v>0</v>
      </c>
      <c r="K45" s="6">
        <f>(Total_Carbon_Intensity_PasteVal!O45-Total_Carbon_Intensity_PasteVal!L45)*IF(Imports!K45&gt;0, 1,0)</f>
        <v>0</v>
      </c>
      <c r="L45" s="6">
        <f>(Total_Carbon_Intensity_PasteVal!O45-Total_Carbon_Intensity_PasteVal!C45)*IF(Imports!L45&gt;0, 1,0)</f>
        <v>0</v>
      </c>
      <c r="M45" s="6">
        <f>(Total_Carbon_Intensity_PasteVal!C45-Total_Carbon_Intensity_PasteVal!B45)*IF(Imports!M45&gt;0, 1,0)</f>
        <v>0</v>
      </c>
      <c r="N45" s="6">
        <f>(Total_Carbon_Intensity_PasteVal!C45-Total_Carbon_Intensity_PasteVal!D45)*IF(Imports!N45&gt;0, 1,0)</f>
        <v>0</v>
      </c>
      <c r="O45" s="6">
        <f>(Total_Carbon_Intensity_PasteVal!C45-Total_Carbon_Intensity_PasteVal!G45)*IF(Imports!O45&gt;0, 1,0)</f>
        <v>308.35589103820956</v>
      </c>
      <c r="P45" s="6">
        <f>(Total_Carbon_Intensity_PasteVal!C45-Total_Carbon_Intensity_PasteVal!L45)*IF(Imports!P45&gt;0, 1,0)</f>
        <v>-24.117101279756469</v>
      </c>
      <c r="Q45" s="6">
        <f>(Total_Carbon_Intensity_PasteVal!C45-Total_Carbon_Intensity_PasteVal!N45)*IF(Imports!Q45&gt;0, 1,0)</f>
        <v>0</v>
      </c>
      <c r="R45" s="6">
        <f>(Total_Carbon_Intensity_PasteVal!D45-Total_Carbon_Intensity_PasteVal!N45)*IF(Imports!R45&gt;0, 1,0)</f>
        <v>136.05436222841536</v>
      </c>
      <c r="S45" s="6">
        <f>(Total_Carbon_Intensity_PasteVal!D45-Total_Carbon_Intensity_PasteVal!M45)*IF(Imports!S45&gt;0, 1,0)</f>
        <v>144.37551054686804</v>
      </c>
      <c r="T45" s="6">
        <f>(Total_Carbon_Intensity_PasteVal!D45-Total_Carbon_Intensity_PasteVal!C45)*IF(Imports!T45&gt;0, 1,0)</f>
        <v>-180.43161455182715</v>
      </c>
      <c r="U45" s="6">
        <f>(Total_Carbon_Intensity_PasteVal!E45-Total_Carbon_Intensity_PasteVal!G45)*IF(Imports!U45&gt;0, 1,0)</f>
        <v>182.19978633737261</v>
      </c>
      <c r="V45" s="6">
        <f>(Total_Carbon_Intensity_PasteVal!F45-Total_Carbon_Intensity_PasteVal!M45)*IF(Imports!V45&gt;0, 1,0)</f>
        <v>66.18938874259571</v>
      </c>
      <c r="W45" s="6">
        <f>(Total_Carbon_Intensity_PasteVal!F45-Total_Carbon_Intensity_PasteVal!N45)*IF(Imports!W45&gt;0, 1,0)</f>
        <v>57.868240424143039</v>
      </c>
      <c r="X45" s="6">
        <f>(Total_Carbon_Intensity_PasteVal!G45-Total_Carbon_Intensity_PasteVal!H45)*IF(Imports!X45&gt;0, 1,0)</f>
        <v>0</v>
      </c>
      <c r="Y45" s="6">
        <f>(Total_Carbon_Intensity_PasteVal!G45-Total_Carbon_Intensity_PasteVal!J45)*IF(Imports!Y45&gt;0, 1,0)</f>
        <v>0</v>
      </c>
      <c r="Z45" s="6">
        <f>(Total_Carbon_Intensity_PasteVal!G45-Total_Carbon_Intensity_PasteVal!E45)*IF(Imports!Z45&gt;0, 1,0)</f>
        <v>0</v>
      </c>
      <c r="AA45" s="6">
        <f>(Total_Carbon_Intensity_PasteVal!G45-Total_Carbon_Intensity_PasteVal!O45)*IF(Imports!AA45&gt;0, 1,0)</f>
        <v>0</v>
      </c>
      <c r="AB45" s="6">
        <f>(Total_Carbon_Intensity_PasteVal!G45-Total_Carbon_Intensity_PasteVal!C45)*IF(Imports!AB45&gt;0, 1,0)</f>
        <v>0</v>
      </c>
      <c r="AC45" s="6">
        <f>(Total_Carbon_Intensity_PasteVal!I45-Total_Carbon_Intensity_PasteVal!H45)*IF(Imports!AC45&gt;0, 1,0)</f>
        <v>102.64462795045574</v>
      </c>
      <c r="AD45" s="6">
        <f>(Total_Carbon_Intensity_PasteVal!I45-Total_Carbon_Intensity_PasteVal!K45)*IF(Imports!AD45&gt;0, 1,0)</f>
        <v>0</v>
      </c>
      <c r="AE45" s="6">
        <f>(Total_Carbon_Intensity_PasteVal!J45-Total_Carbon_Intensity_PasteVal!B45)*IF(Imports!AE45&gt;0, 1,0)</f>
        <v>209.75874709079773</v>
      </c>
      <c r="AF45" s="6">
        <f>(Total_Carbon_Intensity_PasteVal!J45-Total_Carbon_Intensity_PasteVal!G45)*IF(Imports!AF45&gt;0, 1,0)</f>
        <v>283.3550608701326</v>
      </c>
      <c r="AG45" s="6">
        <f>(Total_Carbon_Intensity_PasteVal!K45-Total_Carbon_Intensity_PasteVal!H45)*IF(Imports!AG45&gt;0, 1,0)</f>
        <v>-43.347505186887958</v>
      </c>
      <c r="AH45" s="6">
        <f>(Total_Carbon_Intensity_PasteVal!K45-Total_Carbon_Intensity_PasteVal!I45)*IF(Imports!AH45&gt;0, 1,0)</f>
        <v>0</v>
      </c>
      <c r="AI45" s="6">
        <f>(Total_Carbon_Intensity_PasteVal!L45-Total_Carbon_Intensity_PasteVal!H45)*IF(Imports!AI45&gt;0, 1,0)</f>
        <v>0</v>
      </c>
      <c r="AJ45" s="6">
        <f>(Total_Carbon_Intensity_PasteVal!L45-Total_Carbon_Intensity_PasteVal!O45)*IF(Imports!AJ45&gt;0, 1,0)</f>
        <v>229.06527006998064</v>
      </c>
      <c r="AK45" s="6">
        <f>(Total_Carbon_Intensity_PasteVal!L45-Total_Carbon_Intensity_PasteVal!C45)*IF(Imports!AK45&gt;0, 1,0)</f>
        <v>0</v>
      </c>
      <c r="AL45" s="6">
        <f>(Total_Carbon_Intensity_PasteVal!L45-Total_Carbon_Intensity_PasteVal!D45)*IF(Imports!AL45&gt;0, 1,0)</f>
        <v>0</v>
      </c>
      <c r="AM45" s="6">
        <f>(Total_Carbon_Intensity_PasteVal!L45-Total_Carbon_Intensity_PasteVal!M45)*IF(Imports!AM45&gt;0, 1,0)</f>
        <v>348.92422637845164</v>
      </c>
      <c r="AN45" s="6">
        <f>(Total_Carbon_Intensity_PasteVal!M45-Total_Carbon_Intensity_PasteVal!D45)*IF(Imports!AN45&gt;0, 1,0)</f>
        <v>0</v>
      </c>
      <c r="AO45" s="6">
        <f>(Total_Carbon_Intensity_PasteVal!M45-Total_Carbon_Intensity_PasteVal!L45)*IF(Imports!AO45&gt;0, 1,0)</f>
        <v>0</v>
      </c>
      <c r="AP45" s="6">
        <f>(Total_Carbon_Intensity_PasteVal!M45-Total_Carbon_Intensity_PasteVal!N45)*IF(Imports!AP45&gt;0, 1,0)</f>
        <v>0</v>
      </c>
      <c r="AQ45" s="6">
        <f>(Total_Carbon_Intensity_PasteVal!N45-Total_Carbon_Intensity_PasteVal!D45)*IF(Imports!AQ45&gt;0, 1,0)</f>
        <v>0</v>
      </c>
      <c r="AR45" s="6">
        <f>(Total_Carbon_Intensity_PasteVal!N45-Total_Carbon_Intensity_PasteVal!M45)*IF(Imports!AR45&gt;0, 1,0)</f>
        <v>8.3211483184526784</v>
      </c>
      <c r="AS45" s="6">
        <f>(Total_Carbon_Intensity_PasteVal!N45-Total_Carbon_Intensity_PasteVal!F45)*IF(Imports!AS45&gt;0, 1,0)</f>
        <v>0</v>
      </c>
      <c r="AT45" s="6">
        <f>(Total_Carbon_Intensity_PasteVal!N45-Total_Carbon_Intensity_PasteVal!C45)*IF(Imports!AT45&gt;0, 1,0)</f>
        <v>-316.48597678024248</v>
      </c>
    </row>
    <row r="46" spans="1:46" ht="15.75" customHeight="1">
      <c r="A46" s="2">
        <v>43709</v>
      </c>
      <c r="B46" s="6">
        <f>(Total_Carbon_Intensity_PasteVal!H46-Total_Carbon_Intensity_PasteVal!G46)*IF(Imports!B46&gt;0, 1,0)</f>
        <v>177.6986114378962</v>
      </c>
      <c r="C46" s="6">
        <f>(Total_Carbon_Intensity_PasteVal!H46-Total_Carbon_Intensity_PasteVal!L46)*IF(Imports!C46&gt;0, 1,0)</f>
        <v>-150.81947036512196</v>
      </c>
      <c r="D46" s="6">
        <f>(Total_Carbon_Intensity_PasteVal!H46-Total_Carbon_Intensity_PasteVal!O46)*IF(Imports!D46&gt;0, 1,0)</f>
        <v>70.384092325846893</v>
      </c>
      <c r="E46" s="6">
        <f>(Total_Carbon_Intensity_PasteVal!H46-Total_Carbon_Intensity_PasteVal!I46)*IF(Imports!E46&gt;0, 1,0)</f>
        <v>0</v>
      </c>
      <c r="F46" s="6">
        <f>(Total_Carbon_Intensity_PasteVal!H46-Total_Carbon_Intensity_PasteVal!K46)*IF(Imports!F46&gt;0, 1,0)</f>
        <v>0</v>
      </c>
      <c r="G46" s="6">
        <f>(Total_Carbon_Intensity_PasteVal!B46-Total_Carbon_Intensity_PasteVal!J46)*IF(Imports!G46&gt;0, 1,0)</f>
        <v>0</v>
      </c>
      <c r="H46" s="6">
        <f>(Total_Carbon_Intensity_PasteVal!B46-Total_Carbon_Intensity_PasteVal!C46)*IF(Imports!H46&gt;0, 1,0)</f>
        <v>-175.2664798144238</v>
      </c>
      <c r="I46" s="6">
        <f>(Total_Carbon_Intensity_PasteVal!O46-Total_Carbon_Intensity_PasteVal!G46)*IF(Imports!I46&gt;0, 1,0)</f>
        <v>0</v>
      </c>
      <c r="J46" s="6">
        <f>(Total_Carbon_Intensity_PasteVal!O46-Total_Carbon_Intensity_PasteVal!G46)*IF(Imports!J46&gt;0, 1,0)</f>
        <v>0</v>
      </c>
      <c r="K46" s="6">
        <f>(Total_Carbon_Intensity_PasteVal!O46-Total_Carbon_Intensity_PasteVal!L46)*IF(Imports!K46&gt;0, 1,0)</f>
        <v>0</v>
      </c>
      <c r="L46" s="6">
        <f>(Total_Carbon_Intensity_PasteVal!O46-Total_Carbon_Intensity_PasteVal!C46)*IF(Imports!L46&gt;0, 1,0)</f>
        <v>0</v>
      </c>
      <c r="M46" s="6">
        <f>(Total_Carbon_Intensity_PasteVal!C46-Total_Carbon_Intensity_PasteVal!B46)*IF(Imports!M46&gt;0, 1,0)</f>
        <v>0</v>
      </c>
      <c r="N46" s="6">
        <f>(Total_Carbon_Intensity_PasteVal!C46-Total_Carbon_Intensity_PasteVal!D46)*IF(Imports!N46&gt;0, 1,0)</f>
        <v>0</v>
      </c>
      <c r="O46" s="6">
        <f>(Total_Carbon_Intensity_PasteVal!C46-Total_Carbon_Intensity_PasteVal!G46)*IF(Imports!O46&gt;0, 1,0)</f>
        <v>278.89964797093091</v>
      </c>
      <c r="P46" s="6">
        <f>(Total_Carbon_Intensity_PasteVal!C46-Total_Carbon_Intensity_PasteVal!L46)*IF(Imports!P46&gt;0, 1,0)</f>
        <v>-49.618433832087248</v>
      </c>
      <c r="Q46" s="6">
        <f>(Total_Carbon_Intensity_PasteVal!C46-Total_Carbon_Intensity_PasteVal!N46)*IF(Imports!Q46&gt;0, 1,0)</f>
        <v>293.26251623950139</v>
      </c>
      <c r="R46" s="6">
        <f>(Total_Carbon_Intensity_PasteVal!D46-Total_Carbon_Intensity_PasteVal!N46)*IF(Imports!R46&gt;0, 1,0)</f>
        <v>0</v>
      </c>
      <c r="S46" s="6">
        <f>(Total_Carbon_Intensity_PasteVal!D46-Total_Carbon_Intensity_PasteVal!M46)*IF(Imports!S46&gt;0, 1,0)</f>
        <v>88.971653040299074</v>
      </c>
      <c r="T46" s="6">
        <f>(Total_Carbon_Intensity_PasteVal!D46-Total_Carbon_Intensity_PasteVal!C46)*IF(Imports!T46&gt;0, 1,0)</f>
        <v>-216.86305056443234</v>
      </c>
      <c r="U46" s="6">
        <f>(Total_Carbon_Intensity_PasteVal!E46-Total_Carbon_Intensity_PasteVal!G46)*IF(Imports!U46&gt;0, 1,0)</f>
        <v>154.97797100095391</v>
      </c>
      <c r="V46" s="6">
        <f>(Total_Carbon_Intensity_PasteVal!F46-Total_Carbon_Intensity_PasteVal!M46)*IF(Imports!V46&gt;0, 1,0)</f>
        <v>126.89577534749509</v>
      </c>
      <c r="W46" s="6">
        <f>(Total_Carbon_Intensity_PasteVal!F46-Total_Carbon_Intensity_PasteVal!N46)*IF(Imports!W46&gt;0, 1,0)</f>
        <v>114.32358798226508</v>
      </c>
      <c r="X46" s="6">
        <f>(Total_Carbon_Intensity_PasteVal!G46-Total_Carbon_Intensity_PasteVal!H46)*IF(Imports!X46&gt;0, 1,0)</f>
        <v>0</v>
      </c>
      <c r="Y46" s="6">
        <f>(Total_Carbon_Intensity_PasteVal!G46-Total_Carbon_Intensity_PasteVal!J46)*IF(Imports!Y46&gt;0, 1,0)</f>
        <v>0</v>
      </c>
      <c r="Z46" s="6">
        <f>(Total_Carbon_Intensity_PasteVal!G46-Total_Carbon_Intensity_PasteVal!E46)*IF(Imports!Z46&gt;0, 1,0)</f>
        <v>0</v>
      </c>
      <c r="AA46" s="6">
        <f>(Total_Carbon_Intensity_PasteVal!G46-Total_Carbon_Intensity_PasteVal!O46)*IF(Imports!AA46&gt;0, 1,0)</f>
        <v>-107.31451911204933</v>
      </c>
      <c r="AB46" s="6">
        <f>(Total_Carbon_Intensity_PasteVal!G46-Total_Carbon_Intensity_PasteVal!C46)*IF(Imports!AB46&gt;0, 1,0)</f>
        <v>0</v>
      </c>
      <c r="AC46" s="6">
        <f>(Total_Carbon_Intensity_PasteVal!I46-Total_Carbon_Intensity_PasteVal!H46)*IF(Imports!AC46&gt;0, 1,0)</f>
        <v>131.65648732029615</v>
      </c>
      <c r="AD46" s="6">
        <f>(Total_Carbon_Intensity_PasteVal!I46-Total_Carbon_Intensity_PasteVal!K46)*IF(Imports!AD46&gt;0, 1,0)</f>
        <v>0</v>
      </c>
      <c r="AE46" s="6">
        <f>(Total_Carbon_Intensity_PasteVal!J46-Total_Carbon_Intensity_PasteVal!B46)*IF(Imports!AE46&gt;0, 1,0)</f>
        <v>194.55926667034817</v>
      </c>
      <c r="AF46" s="6">
        <f>(Total_Carbon_Intensity_PasteVal!J46-Total_Carbon_Intensity_PasteVal!G46)*IF(Imports!AF46&gt;0, 1,0)</f>
        <v>298.19243482685528</v>
      </c>
      <c r="AG46" s="6">
        <f>(Total_Carbon_Intensity_PasteVal!K46-Total_Carbon_Intensity_PasteVal!H46)*IF(Imports!AG46&gt;0, 1,0)</f>
        <v>-8.6483003166634091</v>
      </c>
      <c r="AH46" s="6">
        <f>(Total_Carbon_Intensity_PasteVal!K46-Total_Carbon_Intensity_PasteVal!I46)*IF(Imports!AH46&gt;0, 1,0)</f>
        <v>0</v>
      </c>
      <c r="AI46" s="6">
        <f>(Total_Carbon_Intensity_PasteVal!L46-Total_Carbon_Intensity_PasteVal!H46)*IF(Imports!AI46&gt;0, 1,0)</f>
        <v>0</v>
      </c>
      <c r="AJ46" s="6">
        <f>(Total_Carbon_Intensity_PasteVal!L46-Total_Carbon_Intensity_PasteVal!O46)*IF(Imports!AJ46&gt;0, 1,0)</f>
        <v>221.20356269096885</v>
      </c>
      <c r="AK46" s="6">
        <f>(Total_Carbon_Intensity_PasteVal!L46-Total_Carbon_Intensity_PasteVal!C46)*IF(Imports!AK46&gt;0, 1,0)</f>
        <v>0</v>
      </c>
      <c r="AL46" s="6">
        <f>(Total_Carbon_Intensity_PasteVal!L46-Total_Carbon_Intensity_PasteVal!D46)*IF(Imports!AL46&gt;0, 1,0)</f>
        <v>266.48148439651959</v>
      </c>
      <c r="AM46" s="6">
        <f>(Total_Carbon_Intensity_PasteVal!L46-Total_Carbon_Intensity_PasteVal!M46)*IF(Imports!AM46&gt;0, 1,0)</f>
        <v>355.45313743681868</v>
      </c>
      <c r="AN46" s="6">
        <f>(Total_Carbon_Intensity_PasteVal!M46-Total_Carbon_Intensity_PasteVal!D46)*IF(Imports!AN46&gt;0, 1,0)</f>
        <v>0</v>
      </c>
      <c r="AO46" s="6">
        <f>(Total_Carbon_Intensity_PasteVal!M46-Total_Carbon_Intensity_PasteVal!L46)*IF(Imports!AO46&gt;0, 1,0)</f>
        <v>0</v>
      </c>
      <c r="AP46" s="6">
        <f>(Total_Carbon_Intensity_PasteVal!M46-Total_Carbon_Intensity_PasteVal!N46)*IF(Imports!AP46&gt;0, 1,0)</f>
        <v>0</v>
      </c>
      <c r="AQ46" s="6">
        <f>(Total_Carbon_Intensity_PasteVal!N46-Total_Carbon_Intensity_PasteVal!D46)*IF(Imports!AQ46&gt;0, 1,0)</f>
        <v>-76.399465675069067</v>
      </c>
      <c r="AR46" s="6">
        <f>(Total_Carbon_Intensity_PasteVal!N46-Total_Carbon_Intensity_PasteVal!M46)*IF(Imports!AR46&gt;0, 1,0)</f>
        <v>12.572187365230008</v>
      </c>
      <c r="AS46" s="6">
        <f>(Total_Carbon_Intensity_PasteVal!N46-Total_Carbon_Intensity_PasteVal!F46)*IF(Imports!AS46&gt;0, 1,0)</f>
        <v>0</v>
      </c>
      <c r="AT46" s="6">
        <f>(Total_Carbon_Intensity_PasteVal!N46-Total_Carbon_Intensity_PasteVal!C46)*IF(Imports!AT46&gt;0, 1,0)</f>
        <v>0</v>
      </c>
    </row>
    <row r="47" spans="1:46" ht="15.75" customHeight="1">
      <c r="A47" s="2">
        <v>43739</v>
      </c>
      <c r="B47" s="6">
        <f>(Total_Carbon_Intensity_PasteVal!H47-Total_Carbon_Intensity_PasteVal!G47)*IF(Imports!B47&gt;0, 1,0)</f>
        <v>189.17055414478</v>
      </c>
      <c r="C47" s="6">
        <f>(Total_Carbon_Intensity_PasteVal!H47-Total_Carbon_Intensity_PasteVal!L47)*IF(Imports!C47&gt;0, 1,0)</f>
        <v>-233.97106931167448</v>
      </c>
      <c r="D47" s="6">
        <f>(Total_Carbon_Intensity_PasteVal!H47-Total_Carbon_Intensity_PasteVal!O47)*IF(Imports!D47&gt;0, 1,0)</f>
        <v>32.799255819122607</v>
      </c>
      <c r="E47" s="6">
        <f>(Total_Carbon_Intensity_PasteVal!H47-Total_Carbon_Intensity_PasteVal!I47)*IF(Imports!E47&gt;0, 1,0)</f>
        <v>-76.286165315995135</v>
      </c>
      <c r="F47" s="6">
        <f>(Total_Carbon_Intensity_PasteVal!H47-Total_Carbon_Intensity_PasteVal!K47)*IF(Imports!F47&gt;0, 1,0)</f>
        <v>0</v>
      </c>
      <c r="G47" s="6">
        <f>(Total_Carbon_Intensity_PasteVal!B47-Total_Carbon_Intensity_PasteVal!J47)*IF(Imports!G47&gt;0, 1,0)</f>
        <v>0</v>
      </c>
      <c r="H47" s="6">
        <f>(Total_Carbon_Intensity_PasteVal!B47-Total_Carbon_Intensity_PasteVal!C47)*IF(Imports!H47&gt;0, 1,0)</f>
        <v>-139.88399260824232</v>
      </c>
      <c r="I47" s="6">
        <f>(Total_Carbon_Intensity_PasteVal!O47-Total_Carbon_Intensity_PasteVal!G47)*IF(Imports!I47&gt;0, 1,0)</f>
        <v>0</v>
      </c>
      <c r="J47" s="6">
        <f>(Total_Carbon_Intensity_PasteVal!O47-Total_Carbon_Intensity_PasteVal!G47)*IF(Imports!J47&gt;0, 1,0)</f>
        <v>0</v>
      </c>
      <c r="K47" s="6">
        <f>(Total_Carbon_Intensity_PasteVal!O47-Total_Carbon_Intensity_PasteVal!L47)*IF(Imports!K47&gt;0, 1,0)</f>
        <v>-266.77032513079712</v>
      </c>
      <c r="L47" s="6">
        <f>(Total_Carbon_Intensity_PasteVal!O47-Total_Carbon_Intensity_PasteVal!C47)*IF(Imports!L47&gt;0, 1,0)</f>
        <v>0</v>
      </c>
      <c r="M47" s="6">
        <f>(Total_Carbon_Intensity_PasteVal!C47-Total_Carbon_Intensity_PasteVal!B47)*IF(Imports!M47&gt;0, 1,0)</f>
        <v>0</v>
      </c>
      <c r="N47" s="6">
        <f>(Total_Carbon_Intensity_PasteVal!C47-Total_Carbon_Intensity_PasteVal!D47)*IF(Imports!N47&gt;0, 1,0)</f>
        <v>0</v>
      </c>
      <c r="O47" s="6">
        <f>(Total_Carbon_Intensity_PasteVal!C47-Total_Carbon_Intensity_PasteVal!G47)*IF(Imports!O47&gt;0, 1,0)</f>
        <v>295.53774911959397</v>
      </c>
      <c r="P47" s="6">
        <f>(Total_Carbon_Intensity_PasteVal!C47-Total_Carbon_Intensity_PasteVal!L47)*IF(Imports!P47&gt;0, 1,0)</f>
        <v>0</v>
      </c>
      <c r="Q47" s="6">
        <f>(Total_Carbon_Intensity_PasteVal!C47-Total_Carbon_Intensity_PasteVal!N47)*IF(Imports!Q47&gt;0, 1,0)</f>
        <v>0</v>
      </c>
      <c r="R47" s="6">
        <f>(Total_Carbon_Intensity_PasteVal!D47-Total_Carbon_Intensity_PasteVal!N47)*IF(Imports!R47&gt;0, 1,0)</f>
        <v>0</v>
      </c>
      <c r="S47" s="6">
        <f>(Total_Carbon_Intensity_PasteVal!D47-Total_Carbon_Intensity_PasteVal!M47)*IF(Imports!S47&gt;0, 1,0)</f>
        <v>161.30908615063174</v>
      </c>
      <c r="T47" s="6">
        <f>(Total_Carbon_Intensity_PasteVal!D47-Total_Carbon_Intensity_PasteVal!C47)*IF(Imports!T47&gt;0, 1,0)</f>
        <v>-161.90251837793849</v>
      </c>
      <c r="U47" s="6">
        <f>(Total_Carbon_Intensity_PasteVal!E47-Total_Carbon_Intensity_PasteVal!G47)*IF(Imports!U47&gt;0, 1,0)</f>
        <v>173.2811106055434</v>
      </c>
      <c r="V47" s="6">
        <f>(Total_Carbon_Intensity_PasteVal!F47-Total_Carbon_Intensity_PasteVal!M47)*IF(Imports!V47&gt;0, 1,0)</f>
        <v>160.1975742098175</v>
      </c>
      <c r="W47" s="6">
        <f>(Total_Carbon_Intensity_PasteVal!F47-Total_Carbon_Intensity_PasteVal!N47)*IF(Imports!W47&gt;0, 1,0)</f>
        <v>139.52943233245531</v>
      </c>
      <c r="X47" s="6">
        <f>(Total_Carbon_Intensity_PasteVal!G47-Total_Carbon_Intensity_PasteVal!H47)*IF(Imports!X47&gt;0, 1,0)</f>
        <v>0</v>
      </c>
      <c r="Y47" s="6">
        <f>(Total_Carbon_Intensity_PasteVal!G47-Total_Carbon_Intensity_PasteVal!J47)*IF(Imports!Y47&gt;0, 1,0)</f>
        <v>0</v>
      </c>
      <c r="Z47" s="6">
        <f>(Total_Carbon_Intensity_PasteVal!G47-Total_Carbon_Intensity_PasteVal!E47)*IF(Imports!Z47&gt;0, 1,0)</f>
        <v>0</v>
      </c>
      <c r="AA47" s="6">
        <f>(Total_Carbon_Intensity_PasteVal!G47-Total_Carbon_Intensity_PasteVal!O47)*IF(Imports!AA47&gt;0, 1,0)</f>
        <v>-156.37129832565739</v>
      </c>
      <c r="AB47" s="6">
        <f>(Total_Carbon_Intensity_PasteVal!G47-Total_Carbon_Intensity_PasteVal!C47)*IF(Imports!AB47&gt;0, 1,0)</f>
        <v>0</v>
      </c>
      <c r="AC47" s="6">
        <f>(Total_Carbon_Intensity_PasteVal!I47-Total_Carbon_Intensity_PasteVal!H47)*IF(Imports!AC47&gt;0, 1,0)</f>
        <v>0</v>
      </c>
      <c r="AD47" s="6">
        <f>(Total_Carbon_Intensity_PasteVal!I47-Total_Carbon_Intensity_PasteVal!K47)*IF(Imports!AD47&gt;0, 1,0)</f>
        <v>0</v>
      </c>
      <c r="AE47" s="6">
        <f>(Total_Carbon_Intensity_PasteVal!J47-Total_Carbon_Intensity_PasteVal!B47)*IF(Imports!AE47&gt;0, 1,0)</f>
        <v>157.56828702369822</v>
      </c>
      <c r="AF47" s="6">
        <f>(Total_Carbon_Intensity_PasteVal!J47-Total_Carbon_Intensity_PasteVal!G47)*IF(Imports!AF47&gt;0, 1,0)</f>
        <v>313.22204353504986</v>
      </c>
      <c r="AG47" s="6">
        <f>(Total_Carbon_Intensity_PasteVal!K47-Total_Carbon_Intensity_PasteVal!H47)*IF(Imports!AG47&gt;0, 1,0)</f>
        <v>-13.476425771905639</v>
      </c>
      <c r="AH47" s="6">
        <f>(Total_Carbon_Intensity_PasteVal!K47-Total_Carbon_Intensity_PasteVal!I47)*IF(Imports!AH47&gt;0, 1,0)</f>
        <v>0</v>
      </c>
      <c r="AI47" s="6">
        <f>(Total_Carbon_Intensity_PasteVal!L47-Total_Carbon_Intensity_PasteVal!H47)*IF(Imports!AI47&gt;0, 1,0)</f>
        <v>0</v>
      </c>
      <c r="AJ47" s="6">
        <f>(Total_Carbon_Intensity_PasteVal!L47-Total_Carbon_Intensity_PasteVal!O47)*IF(Imports!AJ47&gt;0, 1,0)</f>
        <v>0</v>
      </c>
      <c r="AK47" s="6">
        <f>(Total_Carbon_Intensity_PasteVal!L47-Total_Carbon_Intensity_PasteVal!C47)*IF(Imports!AK47&gt;0, 1,0)</f>
        <v>127.60387433686049</v>
      </c>
      <c r="AL47" s="6">
        <f>(Total_Carbon_Intensity_PasteVal!L47-Total_Carbon_Intensity_PasteVal!D47)*IF(Imports!AL47&gt;0, 1,0)</f>
        <v>0</v>
      </c>
      <c r="AM47" s="6">
        <f>(Total_Carbon_Intensity_PasteVal!L47-Total_Carbon_Intensity_PasteVal!M47)*IF(Imports!AM47&gt;0, 1,0)</f>
        <v>0</v>
      </c>
      <c r="AN47" s="6">
        <f>(Total_Carbon_Intensity_PasteVal!M47-Total_Carbon_Intensity_PasteVal!D47)*IF(Imports!AN47&gt;0, 1,0)</f>
        <v>0</v>
      </c>
      <c r="AO47" s="6">
        <f>(Total_Carbon_Intensity_PasteVal!M47-Total_Carbon_Intensity_PasteVal!L47)*IF(Imports!AO47&gt;0, 1,0)</f>
        <v>-450.81547886543069</v>
      </c>
      <c r="AP47" s="6">
        <f>(Total_Carbon_Intensity_PasteVal!M47-Total_Carbon_Intensity_PasteVal!N47)*IF(Imports!AP47&gt;0, 1,0)</f>
        <v>-20.668141877362189</v>
      </c>
      <c r="AQ47" s="6">
        <f>(Total_Carbon_Intensity_PasteVal!N47-Total_Carbon_Intensity_PasteVal!D47)*IF(Imports!AQ47&gt;0, 1,0)</f>
        <v>-140.64094427326955</v>
      </c>
      <c r="AR47" s="6">
        <f>(Total_Carbon_Intensity_PasteVal!N47-Total_Carbon_Intensity_PasteVal!M47)*IF(Imports!AR47&gt;0, 1,0)</f>
        <v>0</v>
      </c>
      <c r="AS47" s="6">
        <f>(Total_Carbon_Intensity_PasteVal!N47-Total_Carbon_Intensity_PasteVal!F47)*IF(Imports!AS47&gt;0, 1,0)</f>
        <v>0</v>
      </c>
      <c r="AT47" s="6">
        <f>(Total_Carbon_Intensity_PasteVal!N47-Total_Carbon_Intensity_PasteVal!C47)*IF(Imports!AT47&gt;0, 1,0)</f>
        <v>-302.54346265120807</v>
      </c>
    </row>
    <row r="48" spans="1:46" ht="15.75" customHeight="1">
      <c r="A48" s="2">
        <v>43770</v>
      </c>
      <c r="B48" s="6">
        <f>(Total_Carbon_Intensity_PasteVal!H48-Total_Carbon_Intensity_PasteVal!G48)*IF(Imports!B48&gt;0, 1,0)</f>
        <v>198.94519405456123</v>
      </c>
      <c r="C48" s="6">
        <f>(Total_Carbon_Intensity_PasteVal!H48-Total_Carbon_Intensity_PasteVal!L48)*IF(Imports!C48&gt;0, 1,0)</f>
        <v>-252.63359552877318</v>
      </c>
      <c r="D48" s="6">
        <f>(Total_Carbon_Intensity_PasteVal!H48-Total_Carbon_Intensity_PasteVal!O48)*IF(Imports!D48&gt;0, 1,0)</f>
        <v>42.994335182484946</v>
      </c>
      <c r="E48" s="6">
        <f>(Total_Carbon_Intensity_PasteVal!H48-Total_Carbon_Intensity_PasteVal!I48)*IF(Imports!E48&gt;0, 1,0)</f>
        <v>-83.915176257283917</v>
      </c>
      <c r="F48" s="6">
        <f>(Total_Carbon_Intensity_PasteVal!H48-Total_Carbon_Intensity_PasteVal!K48)*IF(Imports!F48&gt;0, 1,0)</f>
        <v>0</v>
      </c>
      <c r="G48" s="6">
        <f>(Total_Carbon_Intensity_PasteVal!B48-Total_Carbon_Intensity_PasteVal!J48)*IF(Imports!G48&gt;0, 1,0)</f>
        <v>0</v>
      </c>
      <c r="H48" s="6">
        <f>(Total_Carbon_Intensity_PasteVal!B48-Total_Carbon_Intensity_PasteVal!C48)*IF(Imports!H48&gt;0, 1,0)</f>
        <v>-250.57022336103586</v>
      </c>
      <c r="I48" s="6">
        <f>(Total_Carbon_Intensity_PasteVal!O48-Total_Carbon_Intensity_PasteVal!G48)*IF(Imports!I48&gt;0, 1,0)</f>
        <v>0</v>
      </c>
      <c r="J48" s="6">
        <f>(Total_Carbon_Intensity_PasteVal!O48-Total_Carbon_Intensity_PasteVal!G48)*IF(Imports!J48&gt;0, 1,0)</f>
        <v>0</v>
      </c>
      <c r="K48" s="6">
        <f>(Total_Carbon_Intensity_PasteVal!O48-Total_Carbon_Intensity_PasteVal!L48)*IF(Imports!K48&gt;0, 1,0)</f>
        <v>-295.62793071125816</v>
      </c>
      <c r="L48" s="6">
        <f>(Total_Carbon_Intensity_PasteVal!O48-Total_Carbon_Intensity_PasteVal!C48)*IF(Imports!L48&gt;0, 1,0)</f>
        <v>0</v>
      </c>
      <c r="M48" s="6">
        <f>(Total_Carbon_Intensity_PasteVal!C48-Total_Carbon_Intensity_PasteVal!B48)*IF(Imports!M48&gt;0, 1,0)</f>
        <v>0</v>
      </c>
      <c r="N48" s="6">
        <f>(Total_Carbon_Intensity_PasteVal!C48-Total_Carbon_Intensity_PasteVal!D48)*IF(Imports!N48&gt;0, 1,0)</f>
        <v>0</v>
      </c>
      <c r="O48" s="6">
        <f>(Total_Carbon_Intensity_PasteVal!C48-Total_Carbon_Intensity_PasteVal!G48)*IF(Imports!O48&gt;0, 1,0)</f>
        <v>350.73935965780595</v>
      </c>
      <c r="P48" s="6">
        <f>(Total_Carbon_Intensity_PasteVal!C48-Total_Carbon_Intensity_PasteVal!L48)*IF(Imports!P48&gt;0, 1,0)</f>
        <v>0</v>
      </c>
      <c r="Q48" s="6">
        <f>(Total_Carbon_Intensity_PasteVal!C48-Total_Carbon_Intensity_PasteVal!N48)*IF(Imports!Q48&gt;0, 1,0)</f>
        <v>0</v>
      </c>
      <c r="R48" s="6">
        <f>(Total_Carbon_Intensity_PasteVal!D48-Total_Carbon_Intensity_PasteVal!N48)*IF(Imports!R48&gt;0, 1,0)</f>
        <v>191.92377333284585</v>
      </c>
      <c r="S48" s="6">
        <f>(Total_Carbon_Intensity_PasteVal!D48-Total_Carbon_Intensity_PasteVal!M48)*IF(Imports!S48&gt;0, 1,0)</f>
        <v>0</v>
      </c>
      <c r="T48" s="6">
        <f>(Total_Carbon_Intensity_PasteVal!D48-Total_Carbon_Intensity_PasteVal!C48)*IF(Imports!T48&gt;0, 1,0)</f>
        <v>-187.02786742210685</v>
      </c>
      <c r="U48" s="6">
        <f>(Total_Carbon_Intensity_PasteVal!E48-Total_Carbon_Intensity_PasteVal!G48)*IF(Imports!U48&gt;0, 1,0)</f>
        <v>0</v>
      </c>
      <c r="V48" s="6">
        <f>(Total_Carbon_Intensity_PasteVal!F48-Total_Carbon_Intensity_PasteVal!M48)*IF(Imports!V48&gt;0, 1,0)</f>
        <v>163.80599460976947</v>
      </c>
      <c r="W48" s="6">
        <f>(Total_Carbon_Intensity_PasteVal!F48-Total_Carbon_Intensity_PasteVal!N48)*IF(Imports!W48&gt;0, 1,0)</f>
        <v>138.92729279719217</v>
      </c>
      <c r="X48" s="6">
        <f>(Total_Carbon_Intensity_PasteVal!G48-Total_Carbon_Intensity_PasteVal!H48)*IF(Imports!X48&gt;0, 1,0)</f>
        <v>0</v>
      </c>
      <c r="Y48" s="6">
        <f>(Total_Carbon_Intensity_PasteVal!G48-Total_Carbon_Intensity_PasteVal!J48)*IF(Imports!Y48&gt;0, 1,0)</f>
        <v>0</v>
      </c>
      <c r="Z48" s="6">
        <f>(Total_Carbon_Intensity_PasteVal!G48-Total_Carbon_Intensity_PasteVal!E48)*IF(Imports!Z48&gt;0, 1,0)</f>
        <v>-94.034439179776143</v>
      </c>
      <c r="AA48" s="6">
        <f>(Total_Carbon_Intensity_PasteVal!G48-Total_Carbon_Intensity_PasteVal!O48)*IF(Imports!AA48&gt;0, 1,0)</f>
        <v>-155.95085887207628</v>
      </c>
      <c r="AB48" s="6">
        <f>(Total_Carbon_Intensity_PasteVal!G48-Total_Carbon_Intensity_PasteVal!C48)*IF(Imports!AB48&gt;0, 1,0)</f>
        <v>0</v>
      </c>
      <c r="AC48" s="6">
        <f>(Total_Carbon_Intensity_PasteVal!I48-Total_Carbon_Intensity_PasteVal!H48)*IF(Imports!AC48&gt;0, 1,0)</f>
        <v>0</v>
      </c>
      <c r="AD48" s="6">
        <f>(Total_Carbon_Intensity_PasteVal!I48-Total_Carbon_Intensity_PasteVal!K48)*IF(Imports!AD48&gt;0, 1,0)</f>
        <v>0</v>
      </c>
      <c r="AE48" s="6">
        <f>(Total_Carbon_Intensity_PasteVal!J48-Total_Carbon_Intensity_PasteVal!B48)*IF(Imports!AE48&gt;0, 1,0)</f>
        <v>150.19802513959274</v>
      </c>
      <c r="AF48" s="6">
        <f>(Total_Carbon_Intensity_PasteVal!J48-Total_Carbon_Intensity_PasteVal!G48)*IF(Imports!AF48&gt;0, 1,0)</f>
        <v>250.36716143636284</v>
      </c>
      <c r="AG48" s="6">
        <f>(Total_Carbon_Intensity_PasteVal!K48-Total_Carbon_Intensity_PasteVal!H48)*IF(Imports!AG48&gt;0, 1,0)</f>
        <v>43.84575760821366</v>
      </c>
      <c r="AH48" s="6">
        <f>(Total_Carbon_Intensity_PasteVal!K48-Total_Carbon_Intensity_PasteVal!I48)*IF(Imports!AH48&gt;0, 1,0)</f>
        <v>0</v>
      </c>
      <c r="AI48" s="6">
        <f>(Total_Carbon_Intensity_PasteVal!L48-Total_Carbon_Intensity_PasteVal!H48)*IF(Imports!AI48&gt;0, 1,0)</f>
        <v>0</v>
      </c>
      <c r="AJ48" s="6">
        <f>(Total_Carbon_Intensity_PasteVal!L48-Total_Carbon_Intensity_PasteVal!O48)*IF(Imports!AJ48&gt;0, 1,0)</f>
        <v>0</v>
      </c>
      <c r="AK48" s="6">
        <f>(Total_Carbon_Intensity_PasteVal!L48-Total_Carbon_Intensity_PasteVal!C48)*IF(Imports!AK48&gt;0, 1,0)</f>
        <v>100.83942992552846</v>
      </c>
      <c r="AL48" s="6">
        <f>(Total_Carbon_Intensity_PasteVal!L48-Total_Carbon_Intensity_PasteVal!D48)*IF(Imports!AL48&gt;0, 1,0)</f>
        <v>0</v>
      </c>
      <c r="AM48" s="6">
        <f>(Total_Carbon_Intensity_PasteVal!L48-Total_Carbon_Intensity_PasteVal!M48)*IF(Imports!AM48&gt;0, 1,0)</f>
        <v>0</v>
      </c>
      <c r="AN48" s="6">
        <f>(Total_Carbon_Intensity_PasteVal!M48-Total_Carbon_Intensity_PasteVal!D48)*IF(Imports!AN48&gt;0, 1,0)</f>
        <v>-216.80247514542316</v>
      </c>
      <c r="AO48" s="6">
        <f>(Total_Carbon_Intensity_PasteVal!M48-Total_Carbon_Intensity_PasteVal!L48)*IF(Imports!AO48&gt;0, 1,0)</f>
        <v>-504.66977249305847</v>
      </c>
      <c r="AP48" s="6">
        <f>(Total_Carbon_Intensity_PasteVal!M48-Total_Carbon_Intensity_PasteVal!N48)*IF(Imports!AP48&gt;0, 1,0)</f>
        <v>-24.878701812577308</v>
      </c>
      <c r="AQ48" s="6">
        <f>(Total_Carbon_Intensity_PasteVal!N48-Total_Carbon_Intensity_PasteVal!D48)*IF(Imports!AQ48&gt;0, 1,0)</f>
        <v>0</v>
      </c>
      <c r="AR48" s="6">
        <f>(Total_Carbon_Intensity_PasteVal!N48-Total_Carbon_Intensity_PasteVal!M48)*IF(Imports!AR48&gt;0, 1,0)</f>
        <v>0</v>
      </c>
      <c r="AS48" s="6">
        <f>(Total_Carbon_Intensity_PasteVal!N48-Total_Carbon_Intensity_PasteVal!F48)*IF(Imports!AS48&gt;0, 1,0)</f>
        <v>0</v>
      </c>
      <c r="AT48" s="6">
        <f>(Total_Carbon_Intensity_PasteVal!N48-Total_Carbon_Intensity_PasteVal!C48)*IF(Imports!AT48&gt;0, 1,0)</f>
        <v>-378.95164075495273</v>
      </c>
    </row>
    <row r="49" spans="1:46" ht="15.75" customHeight="1">
      <c r="A49" s="2">
        <v>43800</v>
      </c>
      <c r="B49" s="6">
        <f>(Total_Carbon_Intensity_PasteVal!H49-Total_Carbon_Intensity_PasteVal!G49)*IF(Imports!B49&gt;0, 1,0)</f>
        <v>181.21662249380725</v>
      </c>
      <c r="C49" s="6">
        <f>(Total_Carbon_Intensity_PasteVal!H49-Total_Carbon_Intensity_PasteVal!L49)*IF(Imports!C49&gt;0, 1,0)</f>
        <v>-249.34588598954866</v>
      </c>
      <c r="D49" s="6">
        <f>(Total_Carbon_Intensity_PasteVal!H49-Total_Carbon_Intensity_PasteVal!O49)*IF(Imports!D49&gt;0, 1,0)</f>
        <v>63.187235429603845</v>
      </c>
      <c r="E49" s="6">
        <f>(Total_Carbon_Intensity_PasteVal!H49-Total_Carbon_Intensity_PasteVal!I49)*IF(Imports!E49&gt;0, 1,0)</f>
        <v>-67.524835061436988</v>
      </c>
      <c r="F49" s="6">
        <f>(Total_Carbon_Intensity_PasteVal!H49-Total_Carbon_Intensity_PasteVal!K49)*IF(Imports!F49&gt;0, 1,0)</f>
        <v>0</v>
      </c>
      <c r="G49" s="6">
        <f>(Total_Carbon_Intensity_PasteVal!B49-Total_Carbon_Intensity_PasteVal!J49)*IF(Imports!G49&gt;0, 1,0)</f>
        <v>0</v>
      </c>
      <c r="H49" s="6">
        <f>(Total_Carbon_Intensity_PasteVal!B49-Total_Carbon_Intensity_PasteVal!C49)*IF(Imports!H49&gt;0, 1,0)</f>
        <v>-131.79873469633498</v>
      </c>
      <c r="I49" s="6">
        <f>(Total_Carbon_Intensity_PasteVal!O49-Total_Carbon_Intensity_PasteVal!G49)*IF(Imports!I49&gt;0, 1,0)</f>
        <v>118.02938706420341</v>
      </c>
      <c r="J49" s="6">
        <f>(Total_Carbon_Intensity_PasteVal!O49-Total_Carbon_Intensity_PasteVal!G49)*IF(Imports!J49&gt;0, 1,0)</f>
        <v>0</v>
      </c>
      <c r="K49" s="6">
        <f>(Total_Carbon_Intensity_PasteVal!O49-Total_Carbon_Intensity_PasteVal!L49)*IF(Imports!K49&gt;0, 1,0)</f>
        <v>-312.53312141915251</v>
      </c>
      <c r="L49" s="6">
        <f>(Total_Carbon_Intensity_PasteVal!O49-Total_Carbon_Intensity_PasteVal!C49)*IF(Imports!L49&gt;0, 1,0)</f>
        <v>0</v>
      </c>
      <c r="M49" s="6">
        <f>(Total_Carbon_Intensity_PasteVal!C49-Total_Carbon_Intensity_PasteVal!B49)*IF(Imports!M49&gt;0, 1,0)</f>
        <v>0</v>
      </c>
      <c r="N49" s="6">
        <f>(Total_Carbon_Intensity_PasteVal!C49-Total_Carbon_Intensity_PasteVal!D49)*IF(Imports!N49&gt;0, 1,0)</f>
        <v>0</v>
      </c>
      <c r="O49" s="6">
        <f>(Total_Carbon_Intensity_PasteVal!C49-Total_Carbon_Intensity_PasteVal!G49)*IF(Imports!O49&gt;0, 1,0)</f>
        <v>260.03113263089563</v>
      </c>
      <c r="P49" s="6">
        <f>(Total_Carbon_Intensity_PasteVal!C49-Total_Carbon_Intensity_PasteVal!L49)*IF(Imports!P49&gt;0, 1,0)</f>
        <v>0</v>
      </c>
      <c r="Q49" s="6">
        <f>(Total_Carbon_Intensity_PasteVal!C49-Total_Carbon_Intensity_PasteVal!N49)*IF(Imports!Q49&gt;0, 1,0)</f>
        <v>264.57849504461376</v>
      </c>
      <c r="R49" s="6">
        <f>(Total_Carbon_Intensity_PasteVal!D49-Total_Carbon_Intensity_PasteVal!N49)*IF(Imports!R49&gt;0, 1,0)</f>
        <v>157.28694453743583</v>
      </c>
      <c r="S49" s="6">
        <f>(Total_Carbon_Intensity_PasteVal!D49-Total_Carbon_Intensity_PasteVal!M49)*IF(Imports!S49&gt;0, 1,0)</f>
        <v>0</v>
      </c>
      <c r="T49" s="6">
        <f>(Total_Carbon_Intensity_PasteVal!D49-Total_Carbon_Intensity_PasteVal!C49)*IF(Imports!T49&gt;0, 1,0)</f>
        <v>-107.29155050717793</v>
      </c>
      <c r="U49" s="6">
        <f>(Total_Carbon_Intensity_PasteVal!E49-Total_Carbon_Intensity_PasteVal!G49)*IF(Imports!U49&gt;0, 1,0)</f>
        <v>0</v>
      </c>
      <c r="V49" s="6">
        <f>(Total_Carbon_Intensity_PasteVal!F49-Total_Carbon_Intensity_PasteVal!M49)*IF(Imports!V49&gt;0, 1,0)</f>
        <v>145.29087740218711</v>
      </c>
      <c r="W49" s="6">
        <f>(Total_Carbon_Intensity_PasteVal!F49-Total_Carbon_Intensity_PasteVal!N49)*IF(Imports!W49&gt;0, 1,0)</f>
        <v>125.64623790022567</v>
      </c>
      <c r="X49" s="6">
        <f>(Total_Carbon_Intensity_PasteVal!G49-Total_Carbon_Intensity_PasteVal!H49)*IF(Imports!X49&gt;0, 1,0)</f>
        <v>0</v>
      </c>
      <c r="Y49" s="6">
        <f>(Total_Carbon_Intensity_PasteVal!G49-Total_Carbon_Intensity_PasteVal!J49)*IF(Imports!Y49&gt;0, 1,0)</f>
        <v>0</v>
      </c>
      <c r="Z49" s="6">
        <f>(Total_Carbon_Intensity_PasteVal!G49-Total_Carbon_Intensity_PasteVal!E49)*IF(Imports!Z49&gt;0, 1,0)</f>
        <v>-86.189260676994223</v>
      </c>
      <c r="AA49" s="6">
        <f>(Total_Carbon_Intensity_PasteVal!G49-Total_Carbon_Intensity_PasteVal!O49)*IF(Imports!AA49&gt;0, 1,0)</f>
        <v>0</v>
      </c>
      <c r="AB49" s="6">
        <f>(Total_Carbon_Intensity_PasteVal!G49-Total_Carbon_Intensity_PasteVal!C49)*IF(Imports!AB49&gt;0, 1,0)</f>
        <v>0</v>
      </c>
      <c r="AC49" s="6">
        <f>(Total_Carbon_Intensity_PasteVal!I49-Total_Carbon_Intensity_PasteVal!H49)*IF(Imports!AC49&gt;0, 1,0)</f>
        <v>0</v>
      </c>
      <c r="AD49" s="6">
        <f>(Total_Carbon_Intensity_PasteVal!I49-Total_Carbon_Intensity_PasteVal!K49)*IF(Imports!AD49&gt;0, 1,0)</f>
        <v>0</v>
      </c>
      <c r="AE49" s="6">
        <f>(Total_Carbon_Intensity_PasteVal!J49-Total_Carbon_Intensity_PasteVal!B49)*IF(Imports!AE49&gt;0, 1,0)</f>
        <v>129.36261385748605</v>
      </c>
      <c r="AF49" s="6">
        <f>(Total_Carbon_Intensity_PasteVal!J49-Total_Carbon_Intensity_PasteVal!G49)*IF(Imports!AF49&gt;0, 1,0)</f>
        <v>257.59501179204671</v>
      </c>
      <c r="AG49" s="6">
        <f>(Total_Carbon_Intensity_PasteVal!K49-Total_Carbon_Intensity_PasteVal!H49)*IF(Imports!AG49&gt;0, 1,0)</f>
        <v>-31.616449486440615</v>
      </c>
      <c r="AH49" s="6">
        <f>(Total_Carbon_Intensity_PasteVal!K49-Total_Carbon_Intensity_PasteVal!I49)*IF(Imports!AH49&gt;0, 1,0)</f>
        <v>0</v>
      </c>
      <c r="AI49" s="6">
        <f>(Total_Carbon_Intensity_PasteVal!L49-Total_Carbon_Intensity_PasteVal!H49)*IF(Imports!AI49&gt;0, 1,0)</f>
        <v>0</v>
      </c>
      <c r="AJ49" s="6">
        <f>(Total_Carbon_Intensity_PasteVal!L49-Total_Carbon_Intensity_PasteVal!O49)*IF(Imports!AJ49&gt;0, 1,0)</f>
        <v>0</v>
      </c>
      <c r="AK49" s="6">
        <f>(Total_Carbon_Intensity_PasteVal!L49-Total_Carbon_Intensity_PasteVal!C49)*IF(Imports!AK49&gt;0, 1,0)</f>
        <v>170.53137585246026</v>
      </c>
      <c r="AL49" s="6">
        <f>(Total_Carbon_Intensity_PasteVal!L49-Total_Carbon_Intensity_PasteVal!D49)*IF(Imports!AL49&gt;0, 1,0)</f>
        <v>277.82292635963819</v>
      </c>
      <c r="AM49" s="6">
        <f>(Total_Carbon_Intensity_PasteVal!L49-Total_Carbon_Intensity_PasteVal!M49)*IF(Imports!AM49&gt;0, 1,0)</f>
        <v>0</v>
      </c>
      <c r="AN49" s="6">
        <f>(Total_Carbon_Intensity_PasteVal!M49-Total_Carbon_Intensity_PasteVal!D49)*IF(Imports!AN49&gt;0, 1,0)</f>
        <v>-176.93158403939725</v>
      </c>
      <c r="AO49" s="6">
        <f>(Total_Carbon_Intensity_PasteVal!M49-Total_Carbon_Intensity_PasteVal!L49)*IF(Imports!AO49&gt;0, 1,0)</f>
        <v>-454.75451039903544</v>
      </c>
      <c r="AP49" s="6">
        <f>(Total_Carbon_Intensity_PasteVal!M49-Total_Carbon_Intensity_PasteVal!N49)*IF(Imports!AP49&gt;0, 1,0)</f>
        <v>-19.64463950196145</v>
      </c>
      <c r="AQ49" s="6">
        <f>(Total_Carbon_Intensity_PasteVal!N49-Total_Carbon_Intensity_PasteVal!D49)*IF(Imports!AQ49&gt;0, 1,0)</f>
        <v>0</v>
      </c>
      <c r="AR49" s="6">
        <f>(Total_Carbon_Intensity_PasteVal!N49-Total_Carbon_Intensity_PasteVal!M49)*IF(Imports!AR49&gt;0, 1,0)</f>
        <v>0</v>
      </c>
      <c r="AS49" s="6">
        <f>(Total_Carbon_Intensity_PasteVal!N49-Total_Carbon_Intensity_PasteVal!F49)*IF(Imports!AS49&gt;0, 1,0)</f>
        <v>0</v>
      </c>
      <c r="AT49" s="6">
        <f>(Total_Carbon_Intensity_PasteVal!N49-Total_Carbon_Intensity_PasteVal!C49)*IF(Imports!AT49&gt;0, 1,0)</f>
        <v>0</v>
      </c>
    </row>
    <row r="50" spans="1:46" ht="15.75" customHeight="1">
      <c r="A50" s="2">
        <v>43831</v>
      </c>
      <c r="B50" s="6">
        <f>(Total_Carbon_Intensity_PasteVal!H50-Total_Carbon_Intensity_PasteVal!G50)*IF(Imports!B50&gt;0, 1,0)</f>
        <v>173.31269160827878</v>
      </c>
      <c r="C50" s="6">
        <f>(Total_Carbon_Intensity_PasteVal!H50-Total_Carbon_Intensity_PasteVal!L50)*IF(Imports!C50&gt;0, 1,0)</f>
        <v>-184.14259825651681</v>
      </c>
      <c r="D50" s="6">
        <f>(Total_Carbon_Intensity_PasteVal!H50-Total_Carbon_Intensity_PasteVal!O50)*IF(Imports!D50&gt;0, 1,0)</f>
        <v>14.979481038912951</v>
      </c>
      <c r="E50" s="6">
        <f>(Total_Carbon_Intensity_PasteVal!H50-Total_Carbon_Intensity_PasteVal!I50)*IF(Imports!E50&gt;0, 1,0)</f>
        <v>-52.954578703276013</v>
      </c>
      <c r="F50" s="6">
        <f>(Total_Carbon_Intensity_PasteVal!H50-Total_Carbon_Intensity_PasteVal!K50)*IF(Imports!F50&gt;0, 1,0)</f>
        <v>0</v>
      </c>
      <c r="G50" s="6">
        <f>(Total_Carbon_Intensity_PasteVal!B50-Total_Carbon_Intensity_PasteVal!J50)*IF(Imports!G50&gt;0, 1,0)</f>
        <v>0</v>
      </c>
      <c r="H50" s="6">
        <f>(Total_Carbon_Intensity_PasteVal!B50-Total_Carbon_Intensity_PasteVal!C50)*IF(Imports!H50&gt;0, 1,0)</f>
        <v>-95.121321782599239</v>
      </c>
      <c r="I50" s="6">
        <f>(Total_Carbon_Intensity_PasteVal!O50-Total_Carbon_Intensity_PasteVal!G50)*IF(Imports!I50&gt;0, 1,0)</f>
        <v>0</v>
      </c>
      <c r="J50" s="6">
        <f>(Total_Carbon_Intensity_PasteVal!O50-Total_Carbon_Intensity_PasteVal!G50)*IF(Imports!J50&gt;0, 1,0)</f>
        <v>0</v>
      </c>
      <c r="K50" s="6">
        <f>(Total_Carbon_Intensity_PasteVal!O50-Total_Carbon_Intensity_PasteVal!L50)*IF(Imports!K50&gt;0, 1,0)</f>
        <v>-199.12207929542976</v>
      </c>
      <c r="L50" s="6">
        <f>(Total_Carbon_Intensity_PasteVal!O50-Total_Carbon_Intensity_PasteVal!C50)*IF(Imports!L50&gt;0, 1,0)</f>
        <v>0</v>
      </c>
      <c r="M50" s="6">
        <f>(Total_Carbon_Intensity_PasteVal!C50-Total_Carbon_Intensity_PasteVal!B50)*IF(Imports!M50&gt;0, 1,0)</f>
        <v>0</v>
      </c>
      <c r="N50" s="6">
        <f>(Total_Carbon_Intensity_PasteVal!C50-Total_Carbon_Intensity_PasteVal!D50)*IF(Imports!N50&gt;0, 1,0)</f>
        <v>171.18718108168204</v>
      </c>
      <c r="O50" s="6">
        <f>(Total_Carbon_Intensity_PasteVal!C50-Total_Carbon_Intensity_PasteVal!G50)*IF(Imports!O50&gt;0, 1,0)</f>
        <v>270.37906661872472</v>
      </c>
      <c r="P50" s="6">
        <f>(Total_Carbon_Intensity_PasteVal!C50-Total_Carbon_Intensity_PasteVal!L50)*IF(Imports!P50&gt;0, 1,0)</f>
        <v>0</v>
      </c>
      <c r="Q50" s="6">
        <f>(Total_Carbon_Intensity_PasteVal!C50-Total_Carbon_Intensity_PasteVal!N50)*IF(Imports!Q50&gt;0, 1,0)</f>
        <v>284.88609189208273</v>
      </c>
      <c r="R50" s="6">
        <f>(Total_Carbon_Intensity_PasteVal!D50-Total_Carbon_Intensity_PasteVal!N50)*IF(Imports!R50&gt;0, 1,0)</f>
        <v>113.69891081040066</v>
      </c>
      <c r="S50" s="6">
        <f>(Total_Carbon_Intensity_PasteVal!D50-Total_Carbon_Intensity_PasteVal!M50)*IF(Imports!S50&gt;0, 1,0)</f>
        <v>137.63975524312033</v>
      </c>
      <c r="T50" s="6">
        <f>(Total_Carbon_Intensity_PasteVal!D50-Total_Carbon_Intensity_PasteVal!C50)*IF(Imports!T50&gt;0, 1,0)</f>
        <v>0</v>
      </c>
      <c r="U50" s="6">
        <f>(Total_Carbon_Intensity_PasteVal!E50-Total_Carbon_Intensity_PasteVal!G50)*IF(Imports!U50&gt;0, 1,0)</f>
        <v>105.1251997611793</v>
      </c>
      <c r="V50" s="6">
        <f>(Total_Carbon_Intensity_PasteVal!F50-Total_Carbon_Intensity_PasteVal!M50)*IF(Imports!V50&gt;0, 1,0)</f>
        <v>137.42540349552451</v>
      </c>
      <c r="W50" s="6">
        <f>(Total_Carbon_Intensity_PasteVal!F50-Total_Carbon_Intensity_PasteVal!N50)*IF(Imports!W50&gt;0, 1,0)</f>
        <v>113.48455906280483</v>
      </c>
      <c r="X50" s="6">
        <f>(Total_Carbon_Intensity_PasteVal!G50-Total_Carbon_Intensity_PasteVal!H50)*IF(Imports!X50&gt;0, 1,0)</f>
        <v>0</v>
      </c>
      <c r="Y50" s="6">
        <f>(Total_Carbon_Intensity_PasteVal!G50-Total_Carbon_Intensity_PasteVal!J50)*IF(Imports!Y50&gt;0, 1,0)</f>
        <v>0</v>
      </c>
      <c r="Z50" s="6">
        <f>(Total_Carbon_Intensity_PasteVal!G50-Total_Carbon_Intensity_PasteVal!E50)*IF(Imports!Z50&gt;0, 1,0)</f>
        <v>0</v>
      </c>
      <c r="AA50" s="6">
        <f>(Total_Carbon_Intensity_PasteVal!G50-Total_Carbon_Intensity_PasteVal!O50)*IF(Imports!AA50&gt;0, 1,0)</f>
        <v>-158.33321056936586</v>
      </c>
      <c r="AB50" s="6">
        <f>(Total_Carbon_Intensity_PasteVal!G50-Total_Carbon_Intensity_PasteVal!C50)*IF(Imports!AB50&gt;0, 1,0)</f>
        <v>0</v>
      </c>
      <c r="AC50" s="6">
        <f>(Total_Carbon_Intensity_PasteVal!I50-Total_Carbon_Intensity_PasteVal!H50)*IF(Imports!AC50&gt;0, 1,0)</f>
        <v>0</v>
      </c>
      <c r="AD50" s="6">
        <f>(Total_Carbon_Intensity_PasteVal!I50-Total_Carbon_Intensity_PasteVal!K50)*IF(Imports!AD50&gt;0, 1,0)</f>
        <v>0</v>
      </c>
      <c r="AE50" s="6">
        <f>(Total_Carbon_Intensity_PasteVal!J50-Total_Carbon_Intensity_PasteVal!B50)*IF(Imports!AE50&gt;0, 1,0)</f>
        <v>108.08409603474115</v>
      </c>
      <c r="AF50" s="6">
        <f>(Total_Carbon_Intensity_PasteVal!J50-Total_Carbon_Intensity_PasteVal!G50)*IF(Imports!AF50&gt;0, 1,0)</f>
        <v>283.34184087086663</v>
      </c>
      <c r="AG50" s="6">
        <f>(Total_Carbon_Intensity_PasteVal!K50-Total_Carbon_Intensity_PasteVal!H50)*IF(Imports!AG50&gt;0, 1,0)</f>
        <v>-59.459841876336043</v>
      </c>
      <c r="AH50" s="6">
        <f>(Total_Carbon_Intensity_PasteVal!K50-Total_Carbon_Intensity_PasteVal!I50)*IF(Imports!AH50&gt;0, 1,0)</f>
        <v>0</v>
      </c>
      <c r="AI50" s="6">
        <f>(Total_Carbon_Intensity_PasteVal!L50-Total_Carbon_Intensity_PasteVal!H50)*IF(Imports!AI50&gt;0, 1,0)</f>
        <v>0</v>
      </c>
      <c r="AJ50" s="6">
        <f>(Total_Carbon_Intensity_PasteVal!L50-Total_Carbon_Intensity_PasteVal!O50)*IF(Imports!AJ50&gt;0, 1,0)</f>
        <v>0</v>
      </c>
      <c r="AK50" s="6">
        <f>(Total_Carbon_Intensity_PasteVal!L50-Total_Carbon_Intensity_PasteVal!C50)*IF(Imports!AK50&gt;0, 1,0)</f>
        <v>87.076223246070867</v>
      </c>
      <c r="AL50" s="6">
        <f>(Total_Carbon_Intensity_PasteVal!L50-Total_Carbon_Intensity_PasteVal!D50)*IF(Imports!AL50&gt;0, 1,0)</f>
        <v>258.26340432775294</v>
      </c>
      <c r="AM50" s="6">
        <f>(Total_Carbon_Intensity_PasteVal!L50-Total_Carbon_Intensity_PasteVal!M50)*IF(Imports!AM50&gt;0, 1,0)</f>
        <v>395.90315957087324</v>
      </c>
      <c r="AN50" s="6">
        <f>(Total_Carbon_Intensity_PasteVal!M50-Total_Carbon_Intensity_PasteVal!D50)*IF(Imports!AN50&gt;0, 1,0)</f>
        <v>0</v>
      </c>
      <c r="AO50" s="6">
        <f>(Total_Carbon_Intensity_PasteVal!M50-Total_Carbon_Intensity_PasteVal!L50)*IF(Imports!AO50&gt;0, 1,0)</f>
        <v>0</v>
      </c>
      <c r="AP50" s="6">
        <f>(Total_Carbon_Intensity_PasteVal!M50-Total_Carbon_Intensity_PasteVal!N50)*IF(Imports!AP50&gt;0, 1,0)</f>
        <v>-23.940844432719679</v>
      </c>
      <c r="AQ50" s="6">
        <f>(Total_Carbon_Intensity_PasteVal!N50-Total_Carbon_Intensity_PasteVal!D50)*IF(Imports!AQ50&gt;0, 1,0)</f>
        <v>0</v>
      </c>
      <c r="AR50" s="6">
        <f>(Total_Carbon_Intensity_PasteVal!N50-Total_Carbon_Intensity_PasteVal!M50)*IF(Imports!AR50&gt;0, 1,0)</f>
        <v>0</v>
      </c>
      <c r="AS50" s="6">
        <f>(Total_Carbon_Intensity_PasteVal!N50-Total_Carbon_Intensity_PasteVal!F50)*IF(Imports!AS50&gt;0, 1,0)</f>
        <v>0</v>
      </c>
      <c r="AT50" s="6">
        <f>(Total_Carbon_Intensity_PasteVal!N50-Total_Carbon_Intensity_PasteVal!C50)*IF(Imports!AT50&gt;0, 1,0)</f>
        <v>0</v>
      </c>
    </row>
    <row r="51" spans="1:46" ht="15.75" customHeight="1">
      <c r="A51" s="2">
        <v>43862</v>
      </c>
      <c r="B51" s="6">
        <f>(Total_Carbon_Intensity_PasteVal!H51-Total_Carbon_Intensity_PasteVal!G51)*IF(Imports!B51&gt;0, 1,0)</f>
        <v>175.52142594812594</v>
      </c>
      <c r="C51" s="6">
        <f>(Total_Carbon_Intensity_PasteVal!H51-Total_Carbon_Intensity_PasteVal!L51)*IF(Imports!C51&gt;0, 1,0)</f>
        <v>-162.14844005136624</v>
      </c>
      <c r="D51" s="6">
        <f>(Total_Carbon_Intensity_PasteVal!H51-Total_Carbon_Intensity_PasteVal!O51)*IF(Imports!D51&gt;0, 1,0)</f>
        <v>52.148123897105222</v>
      </c>
      <c r="E51" s="6">
        <f>(Total_Carbon_Intensity_PasteVal!H51-Total_Carbon_Intensity_PasteVal!I51)*IF(Imports!E51&gt;0, 1,0)</f>
        <v>13.542546409507139</v>
      </c>
      <c r="F51" s="6">
        <f>(Total_Carbon_Intensity_PasteVal!H51-Total_Carbon_Intensity_PasteVal!K51)*IF(Imports!F51&gt;0, 1,0)</f>
        <v>0</v>
      </c>
      <c r="G51" s="6">
        <f>(Total_Carbon_Intensity_PasteVal!B51-Total_Carbon_Intensity_PasteVal!J51)*IF(Imports!G51&gt;0, 1,0)</f>
        <v>0</v>
      </c>
      <c r="H51" s="6">
        <f>(Total_Carbon_Intensity_PasteVal!B51-Total_Carbon_Intensity_PasteVal!C51)*IF(Imports!H51&gt;0, 1,0)</f>
        <v>-81.511798315542279</v>
      </c>
      <c r="I51" s="6">
        <f>(Total_Carbon_Intensity_PasteVal!O51-Total_Carbon_Intensity_PasteVal!G51)*IF(Imports!I51&gt;0, 1,0)</f>
        <v>123.37330205102072</v>
      </c>
      <c r="J51" s="6">
        <f>(Total_Carbon_Intensity_PasteVal!O51-Total_Carbon_Intensity_PasteVal!G51)*IF(Imports!J51&gt;0, 1,0)</f>
        <v>0</v>
      </c>
      <c r="K51" s="6">
        <f>(Total_Carbon_Intensity_PasteVal!O51-Total_Carbon_Intensity_PasteVal!L51)*IF(Imports!K51&gt;0, 1,0)</f>
        <v>-214.29656394847146</v>
      </c>
      <c r="L51" s="6">
        <f>(Total_Carbon_Intensity_PasteVal!O51-Total_Carbon_Intensity_PasteVal!C51)*IF(Imports!L51&gt;0, 1,0)</f>
        <v>0</v>
      </c>
      <c r="M51" s="6">
        <f>(Total_Carbon_Intensity_PasteVal!C51-Total_Carbon_Intensity_PasteVal!B51)*IF(Imports!M51&gt;0, 1,0)</f>
        <v>0</v>
      </c>
      <c r="N51" s="6">
        <f>(Total_Carbon_Intensity_PasteVal!C51-Total_Carbon_Intensity_PasteVal!D51)*IF(Imports!N51&gt;0, 1,0)</f>
        <v>0</v>
      </c>
      <c r="O51" s="6">
        <f>(Total_Carbon_Intensity_PasteVal!C51-Total_Carbon_Intensity_PasteVal!G51)*IF(Imports!O51&gt;0, 1,0)</f>
        <v>174.77289685320028</v>
      </c>
      <c r="P51" s="6">
        <f>(Total_Carbon_Intensity_PasteVal!C51-Total_Carbon_Intensity_PasteVal!L51)*IF(Imports!P51&gt;0, 1,0)</f>
        <v>0</v>
      </c>
      <c r="Q51" s="6">
        <f>(Total_Carbon_Intensity_PasteVal!C51-Total_Carbon_Intensity_PasteVal!N51)*IF(Imports!Q51&gt;0, 1,0)</f>
        <v>179.37193229058249</v>
      </c>
      <c r="R51" s="6">
        <f>(Total_Carbon_Intensity_PasteVal!D51-Total_Carbon_Intensity_PasteVal!N51)*IF(Imports!R51&gt;0, 1,0)</f>
        <v>0</v>
      </c>
      <c r="S51" s="6">
        <f>(Total_Carbon_Intensity_PasteVal!D51-Total_Carbon_Intensity_PasteVal!M51)*IF(Imports!S51&gt;0, 1,0)</f>
        <v>164.65572553317347</v>
      </c>
      <c r="T51" s="6">
        <f>(Total_Carbon_Intensity_PasteVal!D51-Total_Carbon_Intensity_PasteVal!C51)*IF(Imports!T51&gt;0, 1,0)</f>
        <v>-36.263855339557409</v>
      </c>
      <c r="U51" s="6">
        <f>(Total_Carbon_Intensity_PasteVal!E51-Total_Carbon_Intensity_PasteVal!G51)*IF(Imports!U51&gt;0, 1,0)</f>
        <v>107.2663705781126</v>
      </c>
      <c r="V51" s="6">
        <f>(Total_Carbon_Intensity_PasteVal!F51-Total_Carbon_Intensity_PasteVal!M51)*IF(Imports!V51&gt;0, 1,0)</f>
        <v>137.71999526403079</v>
      </c>
      <c r="W51" s="6">
        <f>(Total_Carbon_Intensity_PasteVal!F51-Total_Carbon_Intensity_PasteVal!N51)*IF(Imports!W51&gt;0, 1,0)</f>
        <v>116.1723466818824</v>
      </c>
      <c r="X51" s="6">
        <f>(Total_Carbon_Intensity_PasteVal!G51-Total_Carbon_Intensity_PasteVal!H51)*IF(Imports!X51&gt;0, 1,0)</f>
        <v>0</v>
      </c>
      <c r="Y51" s="6">
        <f>(Total_Carbon_Intensity_PasteVal!G51-Total_Carbon_Intensity_PasteVal!J51)*IF(Imports!Y51&gt;0, 1,0)</f>
        <v>0</v>
      </c>
      <c r="Z51" s="6">
        <f>(Total_Carbon_Intensity_PasteVal!G51-Total_Carbon_Intensity_PasteVal!E51)*IF(Imports!Z51&gt;0, 1,0)</f>
        <v>0</v>
      </c>
      <c r="AA51" s="6">
        <f>(Total_Carbon_Intensity_PasteVal!G51-Total_Carbon_Intensity_PasteVal!O51)*IF(Imports!AA51&gt;0, 1,0)</f>
        <v>0</v>
      </c>
      <c r="AB51" s="6">
        <f>(Total_Carbon_Intensity_PasteVal!G51-Total_Carbon_Intensity_PasteVal!C51)*IF(Imports!AB51&gt;0, 1,0)</f>
        <v>0</v>
      </c>
      <c r="AC51" s="6">
        <f>(Total_Carbon_Intensity_PasteVal!I51-Total_Carbon_Intensity_PasteVal!H51)*IF(Imports!AC51&gt;0, 1,0)</f>
        <v>0</v>
      </c>
      <c r="AD51" s="6">
        <f>(Total_Carbon_Intensity_PasteVal!I51-Total_Carbon_Intensity_PasteVal!K51)*IF(Imports!AD51&gt;0, 1,0)</f>
        <v>0</v>
      </c>
      <c r="AE51" s="6">
        <f>(Total_Carbon_Intensity_PasteVal!J51-Total_Carbon_Intensity_PasteVal!B51)*IF(Imports!AE51&gt;0, 1,0)</f>
        <v>173.2641433015655</v>
      </c>
      <c r="AF51" s="6">
        <f>(Total_Carbon_Intensity_PasteVal!J51-Total_Carbon_Intensity_PasteVal!G51)*IF(Imports!AF51&gt;0, 1,0)</f>
        <v>266.5252418392235</v>
      </c>
      <c r="AG51" s="6">
        <f>(Total_Carbon_Intensity_PasteVal!K51-Total_Carbon_Intensity_PasteVal!H51)*IF(Imports!AG51&gt;0, 1,0)</f>
        <v>-70.06850229748332</v>
      </c>
      <c r="AH51" s="6">
        <f>(Total_Carbon_Intensity_PasteVal!K51-Total_Carbon_Intensity_PasteVal!I51)*IF(Imports!AH51&gt;0, 1,0)</f>
        <v>0</v>
      </c>
      <c r="AI51" s="6">
        <f>(Total_Carbon_Intensity_PasteVal!L51-Total_Carbon_Intensity_PasteVal!H51)*IF(Imports!AI51&gt;0, 1,0)</f>
        <v>0</v>
      </c>
      <c r="AJ51" s="6">
        <f>(Total_Carbon_Intensity_PasteVal!L51-Total_Carbon_Intensity_PasteVal!O51)*IF(Imports!AJ51&gt;0, 1,0)</f>
        <v>0</v>
      </c>
      <c r="AK51" s="6">
        <f>(Total_Carbon_Intensity_PasteVal!L51-Total_Carbon_Intensity_PasteVal!C51)*IF(Imports!AK51&gt;0, 1,0)</f>
        <v>162.89696914629189</v>
      </c>
      <c r="AL51" s="6">
        <f>(Total_Carbon_Intensity_PasteVal!L51-Total_Carbon_Intensity_PasteVal!D51)*IF(Imports!AL51&gt;0, 1,0)</f>
        <v>199.1608244858493</v>
      </c>
      <c r="AM51" s="6">
        <f>(Total_Carbon_Intensity_PasteVal!L51-Total_Carbon_Intensity_PasteVal!M51)*IF(Imports!AM51&gt;0, 1,0)</f>
        <v>363.81655001902277</v>
      </c>
      <c r="AN51" s="6">
        <f>(Total_Carbon_Intensity_PasteVal!M51-Total_Carbon_Intensity_PasteVal!D51)*IF(Imports!AN51&gt;0, 1,0)</f>
        <v>0</v>
      </c>
      <c r="AO51" s="6">
        <f>(Total_Carbon_Intensity_PasteVal!M51-Total_Carbon_Intensity_PasteVal!L51)*IF(Imports!AO51&gt;0, 1,0)</f>
        <v>0</v>
      </c>
      <c r="AP51" s="6">
        <f>(Total_Carbon_Intensity_PasteVal!M51-Total_Carbon_Intensity_PasteVal!N51)*IF(Imports!AP51&gt;0, 1,0)</f>
        <v>-21.547648582148391</v>
      </c>
      <c r="AQ51" s="6">
        <f>(Total_Carbon_Intensity_PasteVal!N51-Total_Carbon_Intensity_PasteVal!D51)*IF(Imports!AQ51&gt;0, 1,0)</f>
        <v>-143.10807695102508</v>
      </c>
      <c r="AR51" s="6">
        <f>(Total_Carbon_Intensity_PasteVal!N51-Total_Carbon_Intensity_PasteVal!M51)*IF(Imports!AR51&gt;0, 1,0)</f>
        <v>0</v>
      </c>
      <c r="AS51" s="6">
        <f>(Total_Carbon_Intensity_PasteVal!N51-Total_Carbon_Intensity_PasteVal!F51)*IF(Imports!AS51&gt;0, 1,0)</f>
        <v>0</v>
      </c>
      <c r="AT51" s="6">
        <f>(Total_Carbon_Intensity_PasteVal!N51-Total_Carbon_Intensity_PasteVal!C51)*IF(Imports!AT51&gt;0, 1,0)</f>
        <v>0</v>
      </c>
    </row>
    <row r="52" spans="1:46" ht="15.75" customHeight="1">
      <c r="A52" s="2">
        <v>43891</v>
      </c>
      <c r="B52" s="6">
        <f>(Total_Carbon_Intensity_PasteVal!H52-Total_Carbon_Intensity_PasteVal!G52)*IF(Imports!B52&gt;0, 1,0)</f>
        <v>161.25881896157412</v>
      </c>
      <c r="C52" s="6">
        <f>(Total_Carbon_Intensity_PasteVal!H52-Total_Carbon_Intensity_PasteVal!L52)*IF(Imports!C52&gt;0, 1,0)</f>
        <v>-180.52443013977722</v>
      </c>
      <c r="D52" s="6">
        <f>(Total_Carbon_Intensity_PasteVal!H52-Total_Carbon_Intensity_PasteVal!O52)*IF(Imports!D52&gt;0, 1,0)</f>
        <v>45.615748765152063</v>
      </c>
      <c r="E52" s="6">
        <f>(Total_Carbon_Intensity_PasteVal!H52-Total_Carbon_Intensity_PasteVal!I52)*IF(Imports!E52&gt;0, 1,0)</f>
        <v>-71.996854446762086</v>
      </c>
      <c r="F52" s="6">
        <f>(Total_Carbon_Intensity_PasteVal!H52-Total_Carbon_Intensity_PasteVal!K52)*IF(Imports!F52&gt;0, 1,0)</f>
        <v>0</v>
      </c>
      <c r="G52" s="6">
        <f>(Total_Carbon_Intensity_PasteVal!B52-Total_Carbon_Intensity_PasteVal!J52)*IF(Imports!G52&gt;0, 1,0)</f>
        <v>0</v>
      </c>
      <c r="H52" s="6">
        <f>(Total_Carbon_Intensity_PasteVal!B52-Total_Carbon_Intensity_PasteVal!C52)*IF(Imports!H52&gt;0, 1,0)</f>
        <v>-125.5072042743075</v>
      </c>
      <c r="I52" s="6">
        <f>(Total_Carbon_Intensity_PasteVal!O52-Total_Carbon_Intensity_PasteVal!G52)*IF(Imports!I52&gt;0, 1,0)</f>
        <v>115.64307019642206</v>
      </c>
      <c r="J52" s="6">
        <f>(Total_Carbon_Intensity_PasteVal!O52-Total_Carbon_Intensity_PasteVal!G52)*IF(Imports!J52&gt;0, 1,0)</f>
        <v>0</v>
      </c>
      <c r="K52" s="6">
        <f>(Total_Carbon_Intensity_PasteVal!O52-Total_Carbon_Intensity_PasteVal!L52)*IF(Imports!K52&gt;0, 1,0)</f>
        <v>-226.14017890492929</v>
      </c>
      <c r="L52" s="6">
        <f>(Total_Carbon_Intensity_PasteVal!O52-Total_Carbon_Intensity_PasteVal!C52)*IF(Imports!L52&gt;0, 1,0)</f>
        <v>0</v>
      </c>
      <c r="M52" s="6">
        <f>(Total_Carbon_Intensity_PasteVal!C52-Total_Carbon_Intensity_PasteVal!B52)*IF(Imports!M52&gt;0, 1,0)</f>
        <v>0</v>
      </c>
      <c r="N52" s="6">
        <f>(Total_Carbon_Intensity_PasteVal!C52-Total_Carbon_Intensity_PasteVal!D52)*IF(Imports!N52&gt;0, 1,0)</f>
        <v>100.91356289274512</v>
      </c>
      <c r="O52" s="6">
        <f>(Total_Carbon_Intensity_PasteVal!C52-Total_Carbon_Intensity_PasteVal!G52)*IF(Imports!O52&gt;0, 1,0)</f>
        <v>218.33417138712019</v>
      </c>
      <c r="P52" s="6">
        <f>(Total_Carbon_Intensity_PasteVal!C52-Total_Carbon_Intensity_PasteVal!L52)*IF(Imports!P52&gt;0, 1,0)</f>
        <v>0</v>
      </c>
      <c r="Q52" s="6">
        <f>(Total_Carbon_Intensity_PasteVal!C52-Total_Carbon_Intensity_PasteVal!N52)*IF(Imports!Q52&gt;0, 1,0)</f>
        <v>226.84935957440896</v>
      </c>
      <c r="R52" s="6">
        <f>(Total_Carbon_Intensity_PasteVal!D52-Total_Carbon_Intensity_PasteVal!N52)*IF(Imports!R52&gt;0, 1,0)</f>
        <v>125.93579668166385</v>
      </c>
      <c r="S52" s="6">
        <f>(Total_Carbon_Intensity_PasteVal!D52-Total_Carbon_Intensity_PasteVal!M52)*IF(Imports!S52&gt;0, 1,0)</f>
        <v>143.48812925413972</v>
      </c>
      <c r="T52" s="6">
        <f>(Total_Carbon_Intensity_PasteVal!D52-Total_Carbon_Intensity_PasteVal!C52)*IF(Imports!T52&gt;0, 1,0)</f>
        <v>0</v>
      </c>
      <c r="U52" s="6">
        <f>(Total_Carbon_Intensity_PasteVal!E52-Total_Carbon_Intensity_PasteVal!G52)*IF(Imports!U52&gt;0, 1,0)</f>
        <v>68.047148708514896</v>
      </c>
      <c r="V52" s="6">
        <f>(Total_Carbon_Intensity_PasteVal!F52-Total_Carbon_Intensity_PasteVal!M52)*IF(Imports!V52&gt;0, 1,0)</f>
        <v>114.55249415137446</v>
      </c>
      <c r="W52" s="6">
        <f>(Total_Carbon_Intensity_PasteVal!F52-Total_Carbon_Intensity_PasteVal!N52)*IF(Imports!W52&gt;0, 1,0)</f>
        <v>97.000161578898599</v>
      </c>
      <c r="X52" s="6">
        <f>(Total_Carbon_Intensity_PasteVal!G52-Total_Carbon_Intensity_PasteVal!H52)*IF(Imports!X52&gt;0, 1,0)</f>
        <v>0</v>
      </c>
      <c r="Y52" s="6">
        <f>(Total_Carbon_Intensity_PasteVal!G52-Total_Carbon_Intensity_PasteVal!J52)*IF(Imports!Y52&gt;0, 1,0)</f>
        <v>0</v>
      </c>
      <c r="Z52" s="6">
        <f>(Total_Carbon_Intensity_PasteVal!G52-Total_Carbon_Intensity_PasteVal!E52)*IF(Imports!Z52&gt;0, 1,0)</f>
        <v>0</v>
      </c>
      <c r="AA52" s="6">
        <f>(Total_Carbon_Intensity_PasteVal!G52-Total_Carbon_Intensity_PasteVal!O52)*IF(Imports!AA52&gt;0, 1,0)</f>
        <v>0</v>
      </c>
      <c r="AB52" s="6">
        <f>(Total_Carbon_Intensity_PasteVal!G52-Total_Carbon_Intensity_PasteVal!C52)*IF(Imports!AB52&gt;0, 1,0)</f>
        <v>0</v>
      </c>
      <c r="AC52" s="6">
        <f>(Total_Carbon_Intensity_PasteVal!I52-Total_Carbon_Intensity_PasteVal!H52)*IF(Imports!AC52&gt;0, 1,0)</f>
        <v>0</v>
      </c>
      <c r="AD52" s="6">
        <f>(Total_Carbon_Intensity_PasteVal!I52-Total_Carbon_Intensity_PasteVal!K52)*IF(Imports!AD52&gt;0, 1,0)</f>
        <v>0</v>
      </c>
      <c r="AE52" s="6">
        <f>(Total_Carbon_Intensity_PasteVal!J52-Total_Carbon_Intensity_PasteVal!B52)*IF(Imports!AE52&gt;0, 1,0)</f>
        <v>163.5077305461885</v>
      </c>
      <c r="AF52" s="6">
        <f>(Total_Carbon_Intensity_PasteVal!J52-Total_Carbon_Intensity_PasteVal!G52)*IF(Imports!AF52&gt;0, 1,0)</f>
        <v>256.33469765900122</v>
      </c>
      <c r="AG52" s="6">
        <f>(Total_Carbon_Intensity_PasteVal!K52-Total_Carbon_Intensity_PasteVal!H52)*IF(Imports!AG52&gt;0, 1,0)</f>
        <v>3.93582274864292</v>
      </c>
      <c r="AH52" s="6">
        <f>(Total_Carbon_Intensity_PasteVal!K52-Total_Carbon_Intensity_PasteVal!I52)*IF(Imports!AH52&gt;0, 1,0)</f>
        <v>0</v>
      </c>
      <c r="AI52" s="6">
        <f>(Total_Carbon_Intensity_PasteVal!L52-Total_Carbon_Intensity_PasteVal!H52)*IF(Imports!AI52&gt;0, 1,0)</f>
        <v>0</v>
      </c>
      <c r="AJ52" s="6">
        <f>(Total_Carbon_Intensity_PasteVal!L52-Total_Carbon_Intensity_PasteVal!O52)*IF(Imports!AJ52&gt;0, 1,0)</f>
        <v>0</v>
      </c>
      <c r="AK52" s="6">
        <f>(Total_Carbon_Intensity_PasteVal!L52-Total_Carbon_Intensity_PasteVal!C52)*IF(Imports!AK52&gt;0, 1,0)</f>
        <v>123.44907771423115</v>
      </c>
      <c r="AL52" s="6">
        <f>(Total_Carbon_Intensity_PasteVal!L52-Total_Carbon_Intensity_PasteVal!D52)*IF(Imports!AL52&gt;0, 1,0)</f>
        <v>224.36264060697627</v>
      </c>
      <c r="AM52" s="6">
        <f>(Total_Carbon_Intensity_PasteVal!L52-Total_Carbon_Intensity_PasteVal!M52)*IF(Imports!AM52&gt;0, 1,0)</f>
        <v>367.85076986111596</v>
      </c>
      <c r="AN52" s="6">
        <f>(Total_Carbon_Intensity_PasteVal!M52-Total_Carbon_Intensity_PasteVal!D52)*IF(Imports!AN52&gt;0, 1,0)</f>
        <v>0</v>
      </c>
      <c r="AO52" s="6">
        <f>(Total_Carbon_Intensity_PasteVal!M52-Total_Carbon_Intensity_PasteVal!L52)*IF(Imports!AO52&gt;0, 1,0)</f>
        <v>0</v>
      </c>
      <c r="AP52" s="6">
        <f>(Total_Carbon_Intensity_PasteVal!M52-Total_Carbon_Intensity_PasteVal!N52)*IF(Imports!AP52&gt;0, 1,0)</f>
        <v>0</v>
      </c>
      <c r="AQ52" s="6">
        <f>(Total_Carbon_Intensity_PasteVal!N52-Total_Carbon_Intensity_PasteVal!D52)*IF(Imports!AQ52&gt;0, 1,0)</f>
        <v>0</v>
      </c>
      <c r="AR52" s="6">
        <f>(Total_Carbon_Intensity_PasteVal!N52-Total_Carbon_Intensity_PasteVal!M52)*IF(Imports!AR52&gt;0, 1,0)</f>
        <v>17.552332572475862</v>
      </c>
      <c r="AS52" s="6">
        <f>(Total_Carbon_Intensity_PasteVal!N52-Total_Carbon_Intensity_PasteVal!F52)*IF(Imports!AS52&gt;0, 1,0)</f>
        <v>0</v>
      </c>
      <c r="AT52" s="6">
        <f>(Total_Carbon_Intensity_PasteVal!N52-Total_Carbon_Intensity_PasteVal!C52)*IF(Imports!AT52&gt;0, 1,0)</f>
        <v>0</v>
      </c>
    </row>
    <row r="53" spans="1:46" ht="15.75" customHeight="1">
      <c r="A53" s="2">
        <v>43922</v>
      </c>
      <c r="B53" s="6">
        <f>(Total_Carbon_Intensity_PasteVal!H53-Total_Carbon_Intensity_PasteVal!G53)*IF(Imports!B53&gt;0, 1,0)</f>
        <v>166.7675657889209</v>
      </c>
      <c r="C53" s="6">
        <f>(Total_Carbon_Intensity_PasteVal!H53-Total_Carbon_Intensity_PasteVal!L53)*IF(Imports!C53&gt;0, 1,0)</f>
        <v>-163.77992701042083</v>
      </c>
      <c r="D53" s="6">
        <f>(Total_Carbon_Intensity_PasteVal!H53-Total_Carbon_Intensity_PasteVal!O53)*IF(Imports!D53&gt;0, 1,0)</f>
        <v>60.510608539494243</v>
      </c>
      <c r="E53" s="6">
        <f>(Total_Carbon_Intensity_PasteVal!H53-Total_Carbon_Intensity_PasteVal!I53)*IF(Imports!E53&gt;0, 1,0)</f>
        <v>0</v>
      </c>
      <c r="F53" s="6">
        <f>(Total_Carbon_Intensity_PasteVal!H53-Total_Carbon_Intensity_PasteVal!K53)*IF(Imports!F53&gt;0, 1,0)</f>
        <v>0</v>
      </c>
      <c r="G53" s="6">
        <f>(Total_Carbon_Intensity_PasteVal!B53-Total_Carbon_Intensity_PasteVal!J53)*IF(Imports!G53&gt;0, 1,0)</f>
        <v>0</v>
      </c>
      <c r="H53" s="6">
        <f>(Total_Carbon_Intensity_PasteVal!B53-Total_Carbon_Intensity_PasteVal!C53)*IF(Imports!H53&gt;0, 1,0)</f>
        <v>-144.20158937366818</v>
      </c>
      <c r="I53" s="6">
        <f>(Total_Carbon_Intensity_PasteVal!O53-Total_Carbon_Intensity_PasteVal!G53)*IF(Imports!I53&gt;0, 1,0)</f>
        <v>106.25695724942668</v>
      </c>
      <c r="J53" s="6">
        <f>(Total_Carbon_Intensity_PasteVal!O53-Total_Carbon_Intensity_PasteVal!G53)*IF(Imports!J53&gt;0, 1,0)</f>
        <v>0</v>
      </c>
      <c r="K53" s="6">
        <f>(Total_Carbon_Intensity_PasteVal!O53-Total_Carbon_Intensity_PasteVal!L53)*IF(Imports!K53&gt;0, 1,0)</f>
        <v>0</v>
      </c>
      <c r="L53" s="6">
        <f>(Total_Carbon_Intensity_PasteVal!O53-Total_Carbon_Intensity_PasteVal!C53)*IF(Imports!L53&gt;0, 1,0)</f>
        <v>0</v>
      </c>
      <c r="M53" s="6">
        <f>(Total_Carbon_Intensity_PasteVal!C53-Total_Carbon_Intensity_PasteVal!B53)*IF(Imports!M53&gt;0, 1,0)</f>
        <v>0</v>
      </c>
      <c r="N53" s="6">
        <f>(Total_Carbon_Intensity_PasteVal!C53-Total_Carbon_Intensity_PasteVal!D53)*IF(Imports!N53&gt;0, 1,0)</f>
        <v>99.356262265208713</v>
      </c>
      <c r="O53" s="6">
        <f>(Total_Carbon_Intensity_PasteVal!C53-Total_Carbon_Intensity_PasteVal!G53)*IF(Imports!O53&gt;0, 1,0)</f>
        <v>200.13575265134546</v>
      </c>
      <c r="P53" s="6">
        <f>(Total_Carbon_Intensity_PasteVal!C53-Total_Carbon_Intensity_PasteVal!L53)*IF(Imports!P53&gt;0, 1,0)</f>
        <v>-130.41174014799628</v>
      </c>
      <c r="Q53" s="6">
        <f>(Total_Carbon_Intensity_PasteVal!C53-Total_Carbon_Intensity_PasteVal!N53)*IF(Imports!Q53&gt;0, 1,0)</f>
        <v>187.91652996785535</v>
      </c>
      <c r="R53" s="6">
        <f>(Total_Carbon_Intensity_PasteVal!D53-Total_Carbon_Intensity_PasteVal!N53)*IF(Imports!R53&gt;0, 1,0)</f>
        <v>88.560267702646655</v>
      </c>
      <c r="S53" s="6">
        <f>(Total_Carbon_Intensity_PasteVal!D53-Total_Carbon_Intensity_PasteVal!M53)*IF(Imports!S53&gt;0, 1,0)</f>
        <v>99.251800985217244</v>
      </c>
      <c r="T53" s="6">
        <f>(Total_Carbon_Intensity_PasteVal!D53-Total_Carbon_Intensity_PasteVal!C53)*IF(Imports!T53&gt;0, 1,0)</f>
        <v>0</v>
      </c>
      <c r="U53" s="6">
        <f>(Total_Carbon_Intensity_PasteVal!E53-Total_Carbon_Intensity_PasteVal!G53)*IF(Imports!U53&gt;0, 1,0)</f>
        <v>104.88630202364514</v>
      </c>
      <c r="V53" s="6">
        <f>(Total_Carbon_Intensity_PasteVal!F53-Total_Carbon_Intensity_PasteVal!M53)*IF(Imports!V53&gt;0, 1,0)</f>
        <v>0</v>
      </c>
      <c r="W53" s="6">
        <f>(Total_Carbon_Intensity_PasteVal!F53-Total_Carbon_Intensity_PasteVal!N53)*IF(Imports!W53&gt;0, 1,0)</f>
        <v>94.783623915946293</v>
      </c>
      <c r="X53" s="6">
        <f>(Total_Carbon_Intensity_PasteVal!G53-Total_Carbon_Intensity_PasteVal!H53)*IF(Imports!X53&gt;0, 1,0)</f>
        <v>0</v>
      </c>
      <c r="Y53" s="6">
        <f>(Total_Carbon_Intensity_PasteVal!G53-Total_Carbon_Intensity_PasteVal!J53)*IF(Imports!Y53&gt;0, 1,0)</f>
        <v>0</v>
      </c>
      <c r="Z53" s="6">
        <f>(Total_Carbon_Intensity_PasteVal!G53-Total_Carbon_Intensity_PasteVal!E53)*IF(Imports!Z53&gt;0, 1,0)</f>
        <v>0</v>
      </c>
      <c r="AA53" s="6">
        <f>(Total_Carbon_Intensity_PasteVal!G53-Total_Carbon_Intensity_PasteVal!O53)*IF(Imports!AA53&gt;0, 1,0)</f>
        <v>0</v>
      </c>
      <c r="AB53" s="6">
        <f>(Total_Carbon_Intensity_PasteVal!G53-Total_Carbon_Intensity_PasteVal!C53)*IF(Imports!AB53&gt;0, 1,0)</f>
        <v>0</v>
      </c>
      <c r="AC53" s="6">
        <f>(Total_Carbon_Intensity_PasteVal!I53-Total_Carbon_Intensity_PasteVal!H53)*IF(Imports!AC53&gt;0, 1,0)</f>
        <v>200.49544356845345</v>
      </c>
      <c r="AD53" s="6">
        <f>(Total_Carbon_Intensity_PasteVal!I53-Total_Carbon_Intensity_PasteVal!K53)*IF(Imports!AD53&gt;0, 1,0)</f>
        <v>0</v>
      </c>
      <c r="AE53" s="6">
        <f>(Total_Carbon_Intensity_PasteVal!J53-Total_Carbon_Intensity_PasteVal!B53)*IF(Imports!AE53&gt;0, 1,0)</f>
        <v>206.44790557932851</v>
      </c>
      <c r="AF53" s="6">
        <f>(Total_Carbon_Intensity_PasteVal!J53-Total_Carbon_Intensity_PasteVal!G53)*IF(Imports!AF53&gt;0, 1,0)</f>
        <v>262.38206885700578</v>
      </c>
      <c r="AG53" s="6">
        <f>(Total_Carbon_Intensity_PasteVal!K53-Total_Carbon_Intensity_PasteVal!H53)*IF(Imports!AG53&gt;0, 1,0)</f>
        <v>46.867368588139755</v>
      </c>
      <c r="AH53" s="6">
        <f>(Total_Carbon_Intensity_PasteVal!K53-Total_Carbon_Intensity_PasteVal!I53)*IF(Imports!AH53&gt;0, 1,0)</f>
        <v>0</v>
      </c>
      <c r="AI53" s="6">
        <f>(Total_Carbon_Intensity_PasteVal!L53-Total_Carbon_Intensity_PasteVal!H53)*IF(Imports!AI53&gt;0, 1,0)</f>
        <v>0</v>
      </c>
      <c r="AJ53" s="6">
        <f>(Total_Carbon_Intensity_PasteVal!L53-Total_Carbon_Intensity_PasteVal!O53)*IF(Imports!AJ53&gt;0, 1,0)</f>
        <v>224.29053554991509</v>
      </c>
      <c r="AK53" s="6">
        <f>(Total_Carbon_Intensity_PasteVal!L53-Total_Carbon_Intensity_PasteVal!C53)*IF(Imports!AK53&gt;0, 1,0)</f>
        <v>0</v>
      </c>
      <c r="AL53" s="6">
        <f>(Total_Carbon_Intensity_PasteVal!L53-Total_Carbon_Intensity_PasteVal!D53)*IF(Imports!AL53&gt;0, 1,0)</f>
        <v>229.76800241320501</v>
      </c>
      <c r="AM53" s="6">
        <f>(Total_Carbon_Intensity_PasteVal!L53-Total_Carbon_Intensity_PasteVal!M53)*IF(Imports!AM53&gt;0, 1,0)</f>
        <v>329.01980339842225</v>
      </c>
      <c r="AN53" s="6">
        <f>(Total_Carbon_Intensity_PasteVal!M53-Total_Carbon_Intensity_PasteVal!D53)*IF(Imports!AN53&gt;0, 1,0)</f>
        <v>0</v>
      </c>
      <c r="AO53" s="6">
        <f>(Total_Carbon_Intensity_PasteVal!M53-Total_Carbon_Intensity_PasteVal!L53)*IF(Imports!AO53&gt;0, 1,0)</f>
        <v>0</v>
      </c>
      <c r="AP53" s="6">
        <f>(Total_Carbon_Intensity_PasteVal!M53-Total_Carbon_Intensity_PasteVal!N53)*IF(Imports!AP53&gt;0, 1,0)</f>
        <v>0</v>
      </c>
      <c r="AQ53" s="6">
        <f>(Total_Carbon_Intensity_PasteVal!N53-Total_Carbon_Intensity_PasteVal!D53)*IF(Imports!AQ53&gt;0, 1,0)</f>
        <v>0</v>
      </c>
      <c r="AR53" s="6">
        <f>(Total_Carbon_Intensity_PasteVal!N53-Total_Carbon_Intensity_PasteVal!M53)*IF(Imports!AR53&gt;0, 1,0)</f>
        <v>10.691533282570589</v>
      </c>
      <c r="AS53" s="6">
        <f>(Total_Carbon_Intensity_PasteVal!N53-Total_Carbon_Intensity_PasteVal!F53)*IF(Imports!AS53&gt;0, 1,0)</f>
        <v>0</v>
      </c>
      <c r="AT53" s="6">
        <f>(Total_Carbon_Intensity_PasteVal!N53-Total_Carbon_Intensity_PasteVal!C53)*IF(Imports!AT53&gt;0, 1,0)</f>
        <v>0</v>
      </c>
    </row>
    <row r="54" spans="1:46" ht="15.75" customHeight="1">
      <c r="A54" s="2">
        <v>43952</v>
      </c>
      <c r="B54" s="6">
        <f>(Total_Carbon_Intensity_PasteVal!H54-Total_Carbon_Intensity_PasteVal!G54)*IF(Imports!B54&gt;0, 1,0)</f>
        <v>191.13647623808993</v>
      </c>
      <c r="C54" s="6">
        <f>(Total_Carbon_Intensity_PasteVal!H54-Total_Carbon_Intensity_PasteVal!L54)*IF(Imports!C54&gt;0, 1,0)</f>
        <v>-151.73267339524762</v>
      </c>
      <c r="D54" s="6">
        <f>(Total_Carbon_Intensity_PasteVal!H54-Total_Carbon_Intensity_PasteVal!O54)*IF(Imports!D54&gt;0, 1,0)</f>
        <v>74.585047881701342</v>
      </c>
      <c r="E54" s="6">
        <f>(Total_Carbon_Intensity_PasteVal!H54-Total_Carbon_Intensity_PasteVal!I54)*IF(Imports!E54&gt;0, 1,0)</f>
        <v>-105.6424605089278</v>
      </c>
      <c r="F54" s="6">
        <f>(Total_Carbon_Intensity_PasteVal!H54-Total_Carbon_Intensity_PasteVal!K54)*IF(Imports!F54&gt;0, 1,0)</f>
        <v>-54.01336896080079</v>
      </c>
      <c r="G54" s="6">
        <f>(Total_Carbon_Intensity_PasteVal!B54-Total_Carbon_Intensity_PasteVal!J54)*IF(Imports!G54&gt;0, 1,0)</f>
        <v>0</v>
      </c>
      <c r="H54" s="6">
        <f>(Total_Carbon_Intensity_PasteVal!B54-Total_Carbon_Intensity_PasteVal!C54)*IF(Imports!H54&gt;0, 1,0)</f>
        <v>-207.35246959707814</v>
      </c>
      <c r="I54" s="6">
        <f>(Total_Carbon_Intensity_PasteVal!O54-Total_Carbon_Intensity_PasteVal!G54)*IF(Imports!I54&gt;0, 1,0)</f>
        <v>116.55142835638858</v>
      </c>
      <c r="J54" s="6">
        <f>(Total_Carbon_Intensity_PasteVal!O54-Total_Carbon_Intensity_PasteVal!G54)*IF(Imports!J54&gt;0, 1,0)</f>
        <v>0</v>
      </c>
      <c r="K54" s="6">
        <f>(Total_Carbon_Intensity_PasteVal!O54-Total_Carbon_Intensity_PasteVal!L54)*IF(Imports!K54&gt;0, 1,0)</f>
        <v>0</v>
      </c>
      <c r="L54" s="6">
        <f>(Total_Carbon_Intensity_PasteVal!O54-Total_Carbon_Intensity_PasteVal!C54)*IF(Imports!L54&gt;0, 1,0)</f>
        <v>0</v>
      </c>
      <c r="M54" s="6">
        <f>(Total_Carbon_Intensity_PasteVal!C54-Total_Carbon_Intensity_PasteVal!B54)*IF(Imports!M54&gt;0, 1,0)</f>
        <v>0</v>
      </c>
      <c r="N54" s="6">
        <f>(Total_Carbon_Intensity_PasteVal!C54-Total_Carbon_Intensity_PasteVal!D54)*IF(Imports!N54&gt;0, 1,0)</f>
        <v>122.72939704138204</v>
      </c>
      <c r="O54" s="6">
        <f>(Total_Carbon_Intensity_PasteVal!C54-Total_Carbon_Intensity_PasteVal!G54)*IF(Imports!O54&gt;0, 1,0)</f>
        <v>213.29861806630959</v>
      </c>
      <c r="P54" s="6">
        <f>(Total_Carbon_Intensity_PasteVal!C54-Total_Carbon_Intensity_PasteVal!L54)*IF(Imports!P54&gt;0, 1,0)</f>
        <v>-129.57053156702796</v>
      </c>
      <c r="Q54" s="6">
        <f>(Total_Carbon_Intensity_PasteVal!C54-Total_Carbon_Intensity_PasteVal!N54)*IF(Imports!Q54&gt;0, 1,0)</f>
        <v>207.92973039239845</v>
      </c>
      <c r="R54" s="6">
        <f>(Total_Carbon_Intensity_PasteVal!D54-Total_Carbon_Intensity_PasteVal!N54)*IF(Imports!R54&gt;0, 1,0)</f>
        <v>85.200333351016411</v>
      </c>
      <c r="S54" s="6">
        <f>(Total_Carbon_Intensity_PasteVal!D54-Total_Carbon_Intensity_PasteVal!M54)*IF(Imports!S54&gt;0, 1,0)</f>
        <v>99.173500341630046</v>
      </c>
      <c r="T54" s="6">
        <f>(Total_Carbon_Intensity_PasteVal!D54-Total_Carbon_Intensity_PasteVal!C54)*IF(Imports!T54&gt;0, 1,0)</f>
        <v>0</v>
      </c>
      <c r="U54" s="6">
        <f>(Total_Carbon_Intensity_PasteVal!E54-Total_Carbon_Intensity_PasteVal!G54)*IF(Imports!U54&gt;0, 1,0)</f>
        <v>99.416754590958206</v>
      </c>
      <c r="V54" s="6">
        <f>(Total_Carbon_Intensity_PasteVal!F54-Total_Carbon_Intensity_PasteVal!M54)*IF(Imports!V54&gt;0, 1,0)</f>
        <v>78.872801091579106</v>
      </c>
      <c r="W54" s="6">
        <f>(Total_Carbon_Intensity_PasteVal!F54-Total_Carbon_Intensity_PasteVal!N54)*IF(Imports!W54&gt;0, 1,0)</f>
        <v>64.899634100965471</v>
      </c>
      <c r="X54" s="6">
        <f>(Total_Carbon_Intensity_PasteVal!G54-Total_Carbon_Intensity_PasteVal!H54)*IF(Imports!X54&gt;0, 1,0)</f>
        <v>0</v>
      </c>
      <c r="Y54" s="6">
        <f>(Total_Carbon_Intensity_PasteVal!G54-Total_Carbon_Intensity_PasteVal!J54)*IF(Imports!Y54&gt;0, 1,0)</f>
        <v>0</v>
      </c>
      <c r="Z54" s="6">
        <f>(Total_Carbon_Intensity_PasteVal!G54-Total_Carbon_Intensity_PasteVal!E54)*IF(Imports!Z54&gt;0, 1,0)</f>
        <v>0</v>
      </c>
      <c r="AA54" s="6">
        <f>(Total_Carbon_Intensity_PasteVal!G54-Total_Carbon_Intensity_PasteVal!O54)*IF(Imports!AA54&gt;0, 1,0)</f>
        <v>0</v>
      </c>
      <c r="AB54" s="6">
        <f>(Total_Carbon_Intensity_PasteVal!G54-Total_Carbon_Intensity_PasteVal!C54)*IF(Imports!AB54&gt;0, 1,0)</f>
        <v>0</v>
      </c>
      <c r="AC54" s="6">
        <f>(Total_Carbon_Intensity_PasteVal!I54-Total_Carbon_Intensity_PasteVal!H54)*IF(Imports!AC54&gt;0, 1,0)</f>
        <v>0</v>
      </c>
      <c r="AD54" s="6">
        <f>(Total_Carbon_Intensity_PasteVal!I54-Total_Carbon_Intensity_PasteVal!K54)*IF(Imports!AD54&gt;0, 1,0)</f>
        <v>0</v>
      </c>
      <c r="AE54" s="6">
        <f>(Total_Carbon_Intensity_PasteVal!J54-Total_Carbon_Intensity_PasteVal!B54)*IF(Imports!AE54&gt;0, 1,0)</f>
        <v>218.36242807235794</v>
      </c>
      <c r="AF54" s="6">
        <f>(Total_Carbon_Intensity_PasteVal!J54-Total_Carbon_Intensity_PasteVal!G54)*IF(Imports!AF54&gt;0, 1,0)</f>
        <v>224.30857654158939</v>
      </c>
      <c r="AG54" s="6">
        <f>(Total_Carbon_Intensity_PasteVal!K54-Total_Carbon_Intensity_PasteVal!H54)*IF(Imports!AG54&gt;0, 1,0)</f>
        <v>0</v>
      </c>
      <c r="AH54" s="6">
        <f>(Total_Carbon_Intensity_PasteVal!K54-Total_Carbon_Intensity_PasteVal!I54)*IF(Imports!AH54&gt;0, 1,0)</f>
        <v>0</v>
      </c>
      <c r="AI54" s="6">
        <f>(Total_Carbon_Intensity_PasteVal!L54-Total_Carbon_Intensity_PasteVal!H54)*IF(Imports!AI54&gt;0, 1,0)</f>
        <v>0</v>
      </c>
      <c r="AJ54" s="6">
        <f>(Total_Carbon_Intensity_PasteVal!L54-Total_Carbon_Intensity_PasteVal!O54)*IF(Imports!AJ54&gt;0, 1,0)</f>
        <v>226.31772127694896</v>
      </c>
      <c r="AK54" s="6">
        <f>(Total_Carbon_Intensity_PasteVal!L54-Total_Carbon_Intensity_PasteVal!C54)*IF(Imports!AK54&gt;0, 1,0)</f>
        <v>0</v>
      </c>
      <c r="AL54" s="6">
        <f>(Total_Carbon_Intensity_PasteVal!L54-Total_Carbon_Intensity_PasteVal!D54)*IF(Imports!AL54&gt;0, 1,0)</f>
        <v>252.29992860841</v>
      </c>
      <c r="AM54" s="6">
        <f>(Total_Carbon_Intensity_PasteVal!L54-Total_Carbon_Intensity_PasteVal!M54)*IF(Imports!AM54&gt;0, 1,0)</f>
        <v>351.47342895004005</v>
      </c>
      <c r="AN54" s="6">
        <f>(Total_Carbon_Intensity_PasteVal!M54-Total_Carbon_Intensity_PasteVal!D54)*IF(Imports!AN54&gt;0, 1,0)</f>
        <v>0</v>
      </c>
      <c r="AO54" s="6">
        <f>(Total_Carbon_Intensity_PasteVal!M54-Total_Carbon_Intensity_PasteVal!L54)*IF(Imports!AO54&gt;0, 1,0)</f>
        <v>0</v>
      </c>
      <c r="AP54" s="6">
        <f>(Total_Carbon_Intensity_PasteVal!M54-Total_Carbon_Intensity_PasteVal!N54)*IF(Imports!AP54&gt;0, 1,0)</f>
        <v>0</v>
      </c>
      <c r="AQ54" s="6">
        <f>(Total_Carbon_Intensity_PasteVal!N54-Total_Carbon_Intensity_PasteVal!D54)*IF(Imports!AQ54&gt;0, 1,0)</f>
        <v>0</v>
      </c>
      <c r="AR54" s="6">
        <f>(Total_Carbon_Intensity_PasteVal!N54-Total_Carbon_Intensity_PasteVal!M54)*IF(Imports!AR54&gt;0, 1,0)</f>
        <v>13.973166990613645</v>
      </c>
      <c r="AS54" s="6">
        <f>(Total_Carbon_Intensity_PasteVal!N54-Total_Carbon_Intensity_PasteVal!F54)*IF(Imports!AS54&gt;0, 1,0)</f>
        <v>0</v>
      </c>
      <c r="AT54" s="6">
        <f>(Total_Carbon_Intensity_PasteVal!N54-Total_Carbon_Intensity_PasteVal!C54)*IF(Imports!AT54&gt;0, 1,0)</f>
        <v>0</v>
      </c>
    </row>
    <row r="55" spans="1:46" ht="15.75" customHeight="1">
      <c r="A55" s="2">
        <v>43983</v>
      </c>
      <c r="B55" s="6">
        <f>(Total_Carbon_Intensity_PasteVal!H55-Total_Carbon_Intensity_PasteVal!G55)*IF(Imports!B55&gt;0, 1,0)</f>
        <v>175.55668546366823</v>
      </c>
      <c r="C55" s="6">
        <f>(Total_Carbon_Intensity_PasteVal!H55-Total_Carbon_Intensity_PasteVal!L55)*IF(Imports!C55&gt;0, 1,0)</f>
        <v>-187.36566269322682</v>
      </c>
      <c r="D55" s="6">
        <f>(Total_Carbon_Intensity_PasteVal!H55-Total_Carbon_Intensity_PasteVal!O55)*IF(Imports!D55&gt;0, 1,0)</f>
        <v>24.915604175883743</v>
      </c>
      <c r="E55" s="6">
        <f>(Total_Carbon_Intensity_PasteVal!H55-Total_Carbon_Intensity_PasteVal!I55)*IF(Imports!E55&gt;0, 1,0)</f>
        <v>-112.12773779795575</v>
      </c>
      <c r="F55" s="6">
        <f>(Total_Carbon_Intensity_PasteVal!H55-Total_Carbon_Intensity_PasteVal!K55)*IF(Imports!F55&gt;0, 1,0)</f>
        <v>-48.659768935181745</v>
      </c>
      <c r="G55" s="6">
        <f>(Total_Carbon_Intensity_PasteVal!B55-Total_Carbon_Intensity_PasteVal!J55)*IF(Imports!G55&gt;0, 1,0)</f>
        <v>0</v>
      </c>
      <c r="H55" s="6">
        <f>(Total_Carbon_Intensity_PasteVal!B55-Total_Carbon_Intensity_PasteVal!C55)*IF(Imports!H55&gt;0, 1,0)</f>
        <v>0</v>
      </c>
      <c r="I55" s="6">
        <f>(Total_Carbon_Intensity_PasteVal!O55-Total_Carbon_Intensity_PasteVal!G55)*IF(Imports!I55&gt;0, 1,0)</f>
        <v>150.64108128778449</v>
      </c>
      <c r="J55" s="6">
        <f>(Total_Carbon_Intensity_PasteVal!O55-Total_Carbon_Intensity_PasteVal!G55)*IF(Imports!J55&gt;0, 1,0)</f>
        <v>0</v>
      </c>
      <c r="K55" s="6">
        <f>(Total_Carbon_Intensity_PasteVal!O55-Total_Carbon_Intensity_PasteVal!L55)*IF(Imports!K55&gt;0, 1,0)</f>
        <v>-212.28126686911057</v>
      </c>
      <c r="L55" s="6">
        <f>(Total_Carbon_Intensity_PasteVal!O55-Total_Carbon_Intensity_PasteVal!C55)*IF(Imports!L55&gt;0, 1,0)</f>
        <v>0</v>
      </c>
      <c r="M55" s="6">
        <f>(Total_Carbon_Intensity_PasteVal!C55-Total_Carbon_Intensity_PasteVal!B55)*IF(Imports!M55&gt;0, 1,0)</f>
        <v>270.26509230087129</v>
      </c>
      <c r="N55" s="6">
        <f>(Total_Carbon_Intensity_PasteVal!C55-Total_Carbon_Intensity_PasteVal!D55)*IF(Imports!N55&gt;0, 1,0)</f>
        <v>0</v>
      </c>
      <c r="O55" s="6">
        <f>(Total_Carbon_Intensity_PasteVal!C55-Total_Carbon_Intensity_PasteVal!G55)*IF(Imports!O55&gt;0, 1,0)</f>
        <v>246.28739990228888</v>
      </c>
      <c r="P55" s="6">
        <f>(Total_Carbon_Intensity_PasteVal!C55-Total_Carbon_Intensity_PasteVal!L55)*IF(Imports!P55&gt;0, 1,0)</f>
        <v>0</v>
      </c>
      <c r="Q55" s="6">
        <f>(Total_Carbon_Intensity_PasteVal!C55-Total_Carbon_Intensity_PasteVal!N55)*IF(Imports!Q55&gt;0, 1,0)</f>
        <v>257.88860532268831</v>
      </c>
      <c r="R55" s="6">
        <f>(Total_Carbon_Intensity_PasteVal!D55-Total_Carbon_Intensity_PasteVal!N55)*IF(Imports!R55&gt;0, 1,0)</f>
        <v>134.58658021404409</v>
      </c>
      <c r="S55" s="6">
        <f>(Total_Carbon_Intensity_PasteVal!D55-Total_Carbon_Intensity_PasteVal!M55)*IF(Imports!S55&gt;0, 1,0)</f>
        <v>147.88422013104747</v>
      </c>
      <c r="T55" s="6">
        <f>(Total_Carbon_Intensity_PasteVal!D55-Total_Carbon_Intensity_PasteVal!C55)*IF(Imports!T55&gt;0, 1,0)</f>
        <v>-123.30202510864422</v>
      </c>
      <c r="U55" s="6">
        <f>(Total_Carbon_Intensity_PasteVal!E55-Total_Carbon_Intensity_PasteVal!G55)*IF(Imports!U55&gt;0, 1,0)</f>
        <v>121.06031729494919</v>
      </c>
      <c r="V55" s="6">
        <f>(Total_Carbon_Intensity_PasteVal!F55-Total_Carbon_Intensity_PasteVal!M55)*IF(Imports!V55&gt;0, 1,0)</f>
        <v>71.710149745878709</v>
      </c>
      <c r="W55" s="6">
        <f>(Total_Carbon_Intensity_PasteVal!F55-Total_Carbon_Intensity_PasteVal!N55)*IF(Imports!W55&gt;0, 1,0)</f>
        <v>58.412509828875343</v>
      </c>
      <c r="X55" s="6">
        <f>(Total_Carbon_Intensity_PasteVal!G55-Total_Carbon_Intensity_PasteVal!H55)*IF(Imports!X55&gt;0, 1,0)</f>
        <v>0</v>
      </c>
      <c r="Y55" s="6">
        <f>(Total_Carbon_Intensity_PasteVal!G55-Total_Carbon_Intensity_PasteVal!J55)*IF(Imports!Y55&gt;0, 1,0)</f>
        <v>0</v>
      </c>
      <c r="Z55" s="6">
        <f>(Total_Carbon_Intensity_PasteVal!G55-Total_Carbon_Intensity_PasteVal!E55)*IF(Imports!Z55&gt;0, 1,0)</f>
        <v>0</v>
      </c>
      <c r="AA55" s="6">
        <f>(Total_Carbon_Intensity_PasteVal!G55-Total_Carbon_Intensity_PasteVal!O55)*IF(Imports!AA55&gt;0, 1,0)</f>
        <v>0</v>
      </c>
      <c r="AB55" s="6">
        <f>(Total_Carbon_Intensity_PasteVal!G55-Total_Carbon_Intensity_PasteVal!C55)*IF(Imports!AB55&gt;0, 1,0)</f>
        <v>0</v>
      </c>
      <c r="AC55" s="6">
        <f>(Total_Carbon_Intensity_PasteVal!I55-Total_Carbon_Intensity_PasteVal!H55)*IF(Imports!AC55&gt;0, 1,0)</f>
        <v>0</v>
      </c>
      <c r="AD55" s="6">
        <f>(Total_Carbon_Intensity_PasteVal!I55-Total_Carbon_Intensity_PasteVal!K55)*IF(Imports!AD55&gt;0, 1,0)</f>
        <v>0</v>
      </c>
      <c r="AE55" s="6">
        <f>(Total_Carbon_Intensity_PasteVal!J55-Total_Carbon_Intensity_PasteVal!B55)*IF(Imports!AE55&gt;0, 1,0)</f>
        <v>254.90971681142418</v>
      </c>
      <c r="AF55" s="6">
        <f>(Total_Carbon_Intensity_PasteVal!J55-Total_Carbon_Intensity_PasteVal!G55)*IF(Imports!AF55&gt;0, 1,0)</f>
        <v>230.93202441284177</v>
      </c>
      <c r="AG55" s="6">
        <f>(Total_Carbon_Intensity_PasteVal!K55-Total_Carbon_Intensity_PasteVal!H55)*IF(Imports!AG55&gt;0, 1,0)</f>
        <v>0</v>
      </c>
      <c r="AH55" s="6">
        <f>(Total_Carbon_Intensity_PasteVal!K55-Total_Carbon_Intensity_PasteVal!I55)*IF(Imports!AH55&gt;0, 1,0)</f>
        <v>0</v>
      </c>
      <c r="AI55" s="6">
        <f>(Total_Carbon_Intensity_PasteVal!L55-Total_Carbon_Intensity_PasteVal!H55)*IF(Imports!AI55&gt;0, 1,0)</f>
        <v>0</v>
      </c>
      <c r="AJ55" s="6">
        <f>(Total_Carbon_Intensity_PasteVal!L55-Total_Carbon_Intensity_PasteVal!O55)*IF(Imports!AJ55&gt;0, 1,0)</f>
        <v>0</v>
      </c>
      <c r="AK55" s="6">
        <f>(Total_Carbon_Intensity_PasteVal!L55-Total_Carbon_Intensity_PasteVal!C55)*IF(Imports!AK55&gt;0, 1,0)</f>
        <v>116.63494825460617</v>
      </c>
      <c r="AL55" s="6">
        <f>(Total_Carbon_Intensity_PasteVal!L55-Total_Carbon_Intensity_PasteVal!D55)*IF(Imports!AL55&gt;0, 1,0)</f>
        <v>0</v>
      </c>
      <c r="AM55" s="6">
        <f>(Total_Carbon_Intensity_PasteVal!L55-Total_Carbon_Intensity_PasteVal!M55)*IF(Imports!AM55&gt;0, 1,0)</f>
        <v>387.82119349429786</v>
      </c>
      <c r="AN55" s="6">
        <f>(Total_Carbon_Intensity_PasteVal!M55-Total_Carbon_Intensity_PasteVal!D55)*IF(Imports!AN55&gt;0, 1,0)</f>
        <v>0</v>
      </c>
      <c r="AO55" s="6">
        <f>(Total_Carbon_Intensity_PasteVal!M55-Total_Carbon_Intensity_PasteVal!L55)*IF(Imports!AO55&gt;0, 1,0)</f>
        <v>0</v>
      </c>
      <c r="AP55" s="6">
        <f>(Total_Carbon_Intensity_PasteVal!M55-Total_Carbon_Intensity_PasteVal!N55)*IF(Imports!AP55&gt;0, 1,0)</f>
        <v>0</v>
      </c>
      <c r="AQ55" s="6">
        <f>(Total_Carbon_Intensity_PasteVal!N55-Total_Carbon_Intensity_PasteVal!D55)*IF(Imports!AQ55&gt;0, 1,0)</f>
        <v>0</v>
      </c>
      <c r="AR55" s="6">
        <f>(Total_Carbon_Intensity_PasteVal!N55-Total_Carbon_Intensity_PasteVal!M55)*IF(Imports!AR55&gt;0, 1,0)</f>
        <v>13.297639917003366</v>
      </c>
      <c r="AS55" s="6">
        <f>(Total_Carbon_Intensity_PasteVal!N55-Total_Carbon_Intensity_PasteVal!F55)*IF(Imports!AS55&gt;0, 1,0)</f>
        <v>0</v>
      </c>
      <c r="AT55" s="6">
        <f>(Total_Carbon_Intensity_PasteVal!N55-Total_Carbon_Intensity_PasteVal!C55)*IF(Imports!AT55&gt;0, 1,0)</f>
        <v>0</v>
      </c>
    </row>
    <row r="56" spans="1:46" ht="15.75" customHeight="1">
      <c r="A56" s="2">
        <v>44013</v>
      </c>
      <c r="B56" s="6">
        <f>(Total_Carbon_Intensity_PasteVal!H56-Total_Carbon_Intensity_PasteVal!G56)*IF(Imports!B56&gt;0, 1,0)</f>
        <v>0</v>
      </c>
      <c r="C56" s="6">
        <f>(Total_Carbon_Intensity_PasteVal!H56-Total_Carbon_Intensity_PasteVal!L56)*IF(Imports!C56&gt;0, 1,0)</f>
        <v>-182.3601158025923</v>
      </c>
      <c r="D56" s="6">
        <f>(Total_Carbon_Intensity_PasteVal!H56-Total_Carbon_Intensity_PasteVal!O56)*IF(Imports!D56&gt;0, 1,0)</f>
        <v>2.956955259518935</v>
      </c>
      <c r="E56" s="6">
        <f>(Total_Carbon_Intensity_PasteVal!H56-Total_Carbon_Intensity_PasteVal!I56)*IF(Imports!E56&gt;0, 1,0)</f>
        <v>-82.895609886655507</v>
      </c>
      <c r="F56" s="6">
        <f>(Total_Carbon_Intensity_PasteVal!H56-Total_Carbon_Intensity_PasteVal!K56)*IF(Imports!F56&gt;0, 1,0)</f>
        <v>-35.267909438585491</v>
      </c>
      <c r="G56" s="6">
        <f>(Total_Carbon_Intensity_PasteVal!B56-Total_Carbon_Intensity_PasteVal!J56)*IF(Imports!G56&gt;0, 1,0)</f>
        <v>0</v>
      </c>
      <c r="H56" s="6">
        <f>(Total_Carbon_Intensity_PasteVal!B56-Total_Carbon_Intensity_PasteVal!C56)*IF(Imports!H56&gt;0, 1,0)</f>
        <v>-238.79039208009695</v>
      </c>
      <c r="I56" s="6">
        <f>(Total_Carbon_Intensity_PasteVal!O56-Total_Carbon_Intensity_PasteVal!G56)*IF(Imports!I56&gt;0, 1,0)</f>
        <v>0</v>
      </c>
      <c r="J56" s="6">
        <f>(Total_Carbon_Intensity_PasteVal!O56-Total_Carbon_Intensity_PasteVal!G56)*IF(Imports!J56&gt;0, 1,0)</f>
        <v>0</v>
      </c>
      <c r="K56" s="6">
        <f>(Total_Carbon_Intensity_PasteVal!O56-Total_Carbon_Intensity_PasteVal!L56)*IF(Imports!K56&gt;0, 1,0)</f>
        <v>-185.31707106211124</v>
      </c>
      <c r="L56" s="6">
        <f>(Total_Carbon_Intensity_PasteVal!O56-Total_Carbon_Intensity_PasteVal!C56)*IF(Imports!L56&gt;0, 1,0)</f>
        <v>0</v>
      </c>
      <c r="M56" s="6">
        <f>(Total_Carbon_Intensity_PasteVal!C56-Total_Carbon_Intensity_PasteVal!B56)*IF(Imports!M56&gt;0, 1,0)</f>
        <v>0</v>
      </c>
      <c r="N56" s="6">
        <f>(Total_Carbon_Intensity_PasteVal!C56-Total_Carbon_Intensity_PasteVal!D56)*IF(Imports!N56&gt;0, 1,0)</f>
        <v>203.69664793185768</v>
      </c>
      <c r="O56" s="6">
        <f>(Total_Carbon_Intensity_PasteVal!C56-Total_Carbon_Intensity_PasteVal!G56)*IF(Imports!O56&gt;0, 1,0)</f>
        <v>247.2274164331472</v>
      </c>
      <c r="P56" s="6">
        <f>(Total_Carbon_Intensity_PasteVal!C56-Total_Carbon_Intensity_PasteVal!L56)*IF(Imports!P56&gt;0, 1,0)</f>
        <v>-115.71894590253453</v>
      </c>
      <c r="Q56" s="6">
        <f>(Total_Carbon_Intensity_PasteVal!C56-Total_Carbon_Intensity_PasteVal!N56)*IF(Imports!Q56&gt;0, 1,0)</f>
        <v>271.48884090463429</v>
      </c>
      <c r="R56" s="6">
        <f>(Total_Carbon_Intensity_PasteVal!D56-Total_Carbon_Intensity_PasteVal!N56)*IF(Imports!R56&gt;0, 1,0)</f>
        <v>67.792192972776576</v>
      </c>
      <c r="S56" s="6">
        <f>(Total_Carbon_Intensity_PasteVal!D56-Total_Carbon_Intensity_PasteVal!M56)*IF(Imports!S56&gt;0, 1,0)</f>
        <v>78.443042660535397</v>
      </c>
      <c r="T56" s="6">
        <f>(Total_Carbon_Intensity_PasteVal!D56-Total_Carbon_Intensity_PasteVal!C56)*IF(Imports!T56&gt;0, 1,0)</f>
        <v>0</v>
      </c>
      <c r="U56" s="6">
        <f>(Total_Carbon_Intensity_PasteVal!E56-Total_Carbon_Intensity_PasteVal!G56)*IF(Imports!U56&gt;0, 1,0)</f>
        <v>128.77734878970426</v>
      </c>
      <c r="V56" s="6">
        <f>(Total_Carbon_Intensity_PasteVal!F56-Total_Carbon_Intensity_PasteVal!M56)*IF(Imports!V56&gt;0, 1,0)</f>
        <v>33.206076143514416</v>
      </c>
      <c r="W56" s="6">
        <f>(Total_Carbon_Intensity_PasteVal!F56-Total_Carbon_Intensity_PasteVal!N56)*IF(Imports!W56&gt;0, 1,0)</f>
        <v>22.555226455755587</v>
      </c>
      <c r="X56" s="6">
        <f>(Total_Carbon_Intensity_PasteVal!G56-Total_Carbon_Intensity_PasteVal!H56)*IF(Imports!X56&gt;0, 1,0)</f>
        <v>-180.58624653308942</v>
      </c>
      <c r="Y56" s="6">
        <f>(Total_Carbon_Intensity_PasteVal!G56-Total_Carbon_Intensity_PasteVal!J56)*IF(Imports!Y56&gt;0, 1,0)</f>
        <v>0</v>
      </c>
      <c r="Z56" s="6">
        <f>(Total_Carbon_Intensity_PasteVal!G56-Total_Carbon_Intensity_PasteVal!E56)*IF(Imports!Z56&gt;0, 1,0)</f>
        <v>0</v>
      </c>
      <c r="AA56" s="6">
        <f>(Total_Carbon_Intensity_PasteVal!G56-Total_Carbon_Intensity_PasteVal!O56)*IF(Imports!AA56&gt;0, 1,0)</f>
        <v>-177.62929127357049</v>
      </c>
      <c r="AB56" s="6">
        <f>(Total_Carbon_Intensity_PasteVal!G56-Total_Carbon_Intensity_PasteVal!C56)*IF(Imports!AB56&gt;0, 1,0)</f>
        <v>0</v>
      </c>
      <c r="AC56" s="6">
        <f>(Total_Carbon_Intensity_PasteVal!I56-Total_Carbon_Intensity_PasteVal!H56)*IF(Imports!AC56&gt;0, 1,0)</f>
        <v>0</v>
      </c>
      <c r="AD56" s="6">
        <f>(Total_Carbon_Intensity_PasteVal!I56-Total_Carbon_Intensity_PasteVal!K56)*IF(Imports!AD56&gt;0, 1,0)</f>
        <v>0</v>
      </c>
      <c r="AE56" s="6">
        <f>(Total_Carbon_Intensity_PasteVal!J56-Total_Carbon_Intensity_PasteVal!B56)*IF(Imports!AE56&gt;0, 1,0)</f>
        <v>243.2241618413839</v>
      </c>
      <c r="AF56" s="6">
        <f>(Total_Carbon_Intensity_PasteVal!J56-Total_Carbon_Intensity_PasteVal!G56)*IF(Imports!AF56&gt;0, 1,0)</f>
        <v>251.66118619443415</v>
      </c>
      <c r="AG56" s="6">
        <f>(Total_Carbon_Intensity_PasteVal!K56-Total_Carbon_Intensity_PasteVal!H56)*IF(Imports!AG56&gt;0, 1,0)</f>
        <v>0</v>
      </c>
      <c r="AH56" s="6">
        <f>(Total_Carbon_Intensity_PasteVal!K56-Total_Carbon_Intensity_PasteVal!I56)*IF(Imports!AH56&gt;0, 1,0)</f>
        <v>0</v>
      </c>
      <c r="AI56" s="6">
        <f>(Total_Carbon_Intensity_PasteVal!L56-Total_Carbon_Intensity_PasteVal!H56)*IF(Imports!AI56&gt;0, 1,0)</f>
        <v>0</v>
      </c>
      <c r="AJ56" s="6">
        <f>(Total_Carbon_Intensity_PasteVal!L56-Total_Carbon_Intensity_PasteVal!O56)*IF(Imports!AJ56&gt;0, 1,0)</f>
        <v>0</v>
      </c>
      <c r="AK56" s="6">
        <f>(Total_Carbon_Intensity_PasteVal!L56-Total_Carbon_Intensity_PasteVal!C56)*IF(Imports!AK56&gt;0, 1,0)</f>
        <v>0</v>
      </c>
      <c r="AL56" s="6">
        <f>(Total_Carbon_Intensity_PasteVal!L56-Total_Carbon_Intensity_PasteVal!D56)*IF(Imports!AL56&gt;0, 1,0)</f>
        <v>0</v>
      </c>
      <c r="AM56" s="6">
        <f>(Total_Carbon_Intensity_PasteVal!L56-Total_Carbon_Intensity_PasteVal!M56)*IF(Imports!AM56&gt;0, 1,0)</f>
        <v>397.85863649492762</v>
      </c>
      <c r="AN56" s="6">
        <f>(Total_Carbon_Intensity_PasteVal!M56-Total_Carbon_Intensity_PasteVal!D56)*IF(Imports!AN56&gt;0, 1,0)</f>
        <v>0</v>
      </c>
      <c r="AO56" s="6">
        <f>(Total_Carbon_Intensity_PasteVal!M56-Total_Carbon_Intensity_PasteVal!L56)*IF(Imports!AO56&gt;0, 1,0)</f>
        <v>0</v>
      </c>
      <c r="AP56" s="6">
        <f>(Total_Carbon_Intensity_PasteVal!M56-Total_Carbon_Intensity_PasteVal!N56)*IF(Imports!AP56&gt;0, 1,0)</f>
        <v>0</v>
      </c>
      <c r="AQ56" s="6">
        <f>(Total_Carbon_Intensity_PasteVal!N56-Total_Carbon_Intensity_PasteVal!D56)*IF(Imports!AQ56&gt;0, 1,0)</f>
        <v>0</v>
      </c>
      <c r="AR56" s="6">
        <f>(Total_Carbon_Intensity_PasteVal!N56-Total_Carbon_Intensity_PasteVal!M56)*IF(Imports!AR56&gt;0, 1,0)</f>
        <v>10.650849687758829</v>
      </c>
      <c r="AS56" s="6">
        <f>(Total_Carbon_Intensity_PasteVal!N56-Total_Carbon_Intensity_PasteVal!F56)*IF(Imports!AS56&gt;0, 1,0)</f>
        <v>0</v>
      </c>
      <c r="AT56" s="6">
        <f>(Total_Carbon_Intensity_PasteVal!N56-Total_Carbon_Intensity_PasteVal!C56)*IF(Imports!AT56&gt;0, 1,0)</f>
        <v>0</v>
      </c>
    </row>
    <row r="57" spans="1:46" ht="15.75" customHeight="1">
      <c r="A57" s="2">
        <v>44044</v>
      </c>
      <c r="B57" s="6">
        <f>(Total_Carbon_Intensity_PasteVal!H57-Total_Carbon_Intensity_PasteVal!G57)*IF(Imports!B57&gt;0, 1,0)</f>
        <v>193.16351812024664</v>
      </c>
      <c r="C57" s="6">
        <f>(Total_Carbon_Intensity_PasteVal!H57-Total_Carbon_Intensity_PasteVal!L57)*IF(Imports!C57&gt;0, 1,0)</f>
        <v>-162.36502422636349</v>
      </c>
      <c r="D57" s="6">
        <f>(Total_Carbon_Intensity_PasteVal!H57-Total_Carbon_Intensity_PasteVal!O57)*IF(Imports!D57&gt;0, 1,0)</f>
        <v>11.774313677618039</v>
      </c>
      <c r="E57" s="6">
        <f>(Total_Carbon_Intensity_PasteVal!H57-Total_Carbon_Intensity_PasteVal!I57)*IF(Imports!E57&gt;0, 1,0)</f>
        <v>-107.96668140927173</v>
      </c>
      <c r="F57" s="6">
        <f>(Total_Carbon_Intensity_PasteVal!H57-Total_Carbon_Intensity_PasteVal!K57)*IF(Imports!F57&gt;0, 1,0)</f>
        <v>0</v>
      </c>
      <c r="G57" s="6">
        <f>(Total_Carbon_Intensity_PasteVal!B57-Total_Carbon_Intensity_PasteVal!J57)*IF(Imports!G57&gt;0, 1,0)</f>
        <v>0</v>
      </c>
      <c r="H57" s="6">
        <f>(Total_Carbon_Intensity_PasteVal!B57-Total_Carbon_Intensity_PasteVal!C57)*IF(Imports!H57&gt;0, 1,0)</f>
        <v>-272.83801680917804</v>
      </c>
      <c r="I57" s="6">
        <f>(Total_Carbon_Intensity_PasteVal!O57-Total_Carbon_Intensity_PasteVal!G57)*IF(Imports!I57&gt;0, 1,0)</f>
        <v>181.38920444262857</v>
      </c>
      <c r="J57" s="6">
        <f>(Total_Carbon_Intensity_PasteVal!O57-Total_Carbon_Intensity_PasteVal!G57)*IF(Imports!J57&gt;0, 1,0)</f>
        <v>0</v>
      </c>
      <c r="K57" s="6">
        <f>(Total_Carbon_Intensity_PasteVal!O57-Total_Carbon_Intensity_PasteVal!L57)*IF(Imports!K57&gt;0, 1,0)</f>
        <v>-174.13933790398153</v>
      </c>
      <c r="L57" s="6">
        <f>(Total_Carbon_Intensity_PasteVal!O57-Total_Carbon_Intensity_PasteVal!C57)*IF(Imports!L57&gt;0, 1,0)</f>
        <v>0</v>
      </c>
      <c r="M57" s="6">
        <f>(Total_Carbon_Intensity_PasteVal!C57-Total_Carbon_Intensity_PasteVal!B57)*IF(Imports!M57&gt;0, 1,0)</f>
        <v>0</v>
      </c>
      <c r="N57" s="6">
        <f>(Total_Carbon_Intensity_PasteVal!C57-Total_Carbon_Intensity_PasteVal!D57)*IF(Imports!N57&gt;0, 1,0)</f>
        <v>0</v>
      </c>
      <c r="O57" s="6">
        <f>(Total_Carbon_Intensity_PasteVal!C57-Total_Carbon_Intensity_PasteVal!G57)*IF(Imports!O57&gt;0, 1,0)</f>
        <v>288.60365962316644</v>
      </c>
      <c r="P57" s="6">
        <f>(Total_Carbon_Intensity_PasteVal!C57-Total_Carbon_Intensity_PasteVal!L57)*IF(Imports!P57&gt;0, 1,0)</f>
        <v>-66.924882723443659</v>
      </c>
      <c r="Q57" s="6">
        <f>(Total_Carbon_Intensity_PasteVal!C57-Total_Carbon_Intensity_PasteVal!N57)*IF(Imports!Q57&gt;0, 1,0)</f>
        <v>0</v>
      </c>
      <c r="R57" s="6">
        <f>(Total_Carbon_Intensity_PasteVal!D57-Total_Carbon_Intensity_PasteVal!N57)*IF(Imports!R57&gt;0, 1,0)</f>
        <v>108.33948429800843</v>
      </c>
      <c r="S57" s="6">
        <f>(Total_Carbon_Intensity_PasteVal!D57-Total_Carbon_Intensity_PasteVal!M57)*IF(Imports!S57&gt;0, 1,0)</f>
        <v>120.83389387798582</v>
      </c>
      <c r="T57" s="6">
        <f>(Total_Carbon_Intensity_PasteVal!D57-Total_Carbon_Intensity_PasteVal!C57)*IF(Imports!T57&gt;0, 1,0)</f>
        <v>-197.67752805860496</v>
      </c>
      <c r="U57" s="6">
        <f>(Total_Carbon_Intensity_PasteVal!E57-Total_Carbon_Intensity_PasteVal!G57)*IF(Imports!U57&gt;0, 1,0)</f>
        <v>131.18872151902264</v>
      </c>
      <c r="V57" s="6">
        <f>(Total_Carbon_Intensity_PasteVal!F57-Total_Carbon_Intensity_PasteVal!M57)*IF(Imports!V57&gt;0, 1,0)</f>
        <v>62.997431006959893</v>
      </c>
      <c r="W57" s="6">
        <f>(Total_Carbon_Intensity_PasteVal!F57-Total_Carbon_Intensity_PasteVal!N57)*IF(Imports!W57&gt;0, 1,0)</f>
        <v>50.503021426982514</v>
      </c>
      <c r="X57" s="6">
        <f>(Total_Carbon_Intensity_PasteVal!G57-Total_Carbon_Intensity_PasteVal!H57)*IF(Imports!X57&gt;0, 1,0)</f>
        <v>0</v>
      </c>
      <c r="Y57" s="6">
        <f>(Total_Carbon_Intensity_PasteVal!G57-Total_Carbon_Intensity_PasteVal!J57)*IF(Imports!Y57&gt;0, 1,0)</f>
        <v>0</v>
      </c>
      <c r="Z57" s="6">
        <f>(Total_Carbon_Intensity_PasteVal!G57-Total_Carbon_Intensity_PasteVal!E57)*IF(Imports!Z57&gt;0, 1,0)</f>
        <v>0</v>
      </c>
      <c r="AA57" s="6">
        <f>(Total_Carbon_Intensity_PasteVal!G57-Total_Carbon_Intensity_PasteVal!O57)*IF(Imports!AA57&gt;0, 1,0)</f>
        <v>0</v>
      </c>
      <c r="AB57" s="6">
        <f>(Total_Carbon_Intensity_PasteVal!G57-Total_Carbon_Intensity_PasteVal!C57)*IF(Imports!AB57&gt;0, 1,0)</f>
        <v>0</v>
      </c>
      <c r="AC57" s="6">
        <f>(Total_Carbon_Intensity_PasteVal!I57-Total_Carbon_Intensity_PasteVal!H57)*IF(Imports!AC57&gt;0, 1,0)</f>
        <v>0</v>
      </c>
      <c r="AD57" s="6">
        <f>(Total_Carbon_Intensity_PasteVal!I57-Total_Carbon_Intensity_PasteVal!K57)*IF(Imports!AD57&gt;0, 1,0)</f>
        <v>0</v>
      </c>
      <c r="AE57" s="6">
        <f>(Total_Carbon_Intensity_PasteVal!J57-Total_Carbon_Intensity_PasteVal!B57)*IF(Imports!AE57&gt;0, 1,0)</f>
        <v>246.85199839194786</v>
      </c>
      <c r="AF57" s="6">
        <f>(Total_Carbon_Intensity_PasteVal!J57-Total_Carbon_Intensity_PasteVal!G57)*IF(Imports!AF57&gt;0, 1,0)</f>
        <v>262.61764120593625</v>
      </c>
      <c r="AG57" s="6">
        <f>(Total_Carbon_Intensity_PasteVal!K57-Total_Carbon_Intensity_PasteVal!H57)*IF(Imports!AG57&gt;0, 1,0)</f>
        <v>50.683855416135458</v>
      </c>
      <c r="AH57" s="6">
        <f>(Total_Carbon_Intensity_PasteVal!K57-Total_Carbon_Intensity_PasteVal!I57)*IF(Imports!AH57&gt;0, 1,0)</f>
        <v>0</v>
      </c>
      <c r="AI57" s="6">
        <f>(Total_Carbon_Intensity_PasteVal!L57-Total_Carbon_Intensity_PasteVal!H57)*IF(Imports!AI57&gt;0, 1,0)</f>
        <v>0</v>
      </c>
      <c r="AJ57" s="6">
        <f>(Total_Carbon_Intensity_PasteVal!L57-Total_Carbon_Intensity_PasteVal!O57)*IF(Imports!AJ57&gt;0, 1,0)</f>
        <v>0</v>
      </c>
      <c r="AK57" s="6">
        <f>(Total_Carbon_Intensity_PasteVal!L57-Total_Carbon_Intensity_PasteVal!C57)*IF(Imports!AK57&gt;0, 1,0)</f>
        <v>0</v>
      </c>
      <c r="AL57" s="6">
        <f>(Total_Carbon_Intensity_PasteVal!L57-Total_Carbon_Intensity_PasteVal!D57)*IF(Imports!AL57&gt;0, 1,0)</f>
        <v>0</v>
      </c>
      <c r="AM57" s="6">
        <f>(Total_Carbon_Intensity_PasteVal!L57-Total_Carbon_Intensity_PasteVal!M57)*IF(Imports!AM57&gt;0, 1,0)</f>
        <v>385.43630466003441</v>
      </c>
      <c r="AN57" s="6">
        <f>(Total_Carbon_Intensity_PasteVal!M57-Total_Carbon_Intensity_PasteVal!D57)*IF(Imports!AN57&gt;0, 1,0)</f>
        <v>0</v>
      </c>
      <c r="AO57" s="6">
        <f>(Total_Carbon_Intensity_PasteVal!M57-Total_Carbon_Intensity_PasteVal!L57)*IF(Imports!AO57&gt;0, 1,0)</f>
        <v>0</v>
      </c>
      <c r="AP57" s="6">
        <f>(Total_Carbon_Intensity_PasteVal!M57-Total_Carbon_Intensity_PasteVal!N57)*IF(Imports!AP57&gt;0, 1,0)</f>
        <v>0</v>
      </c>
      <c r="AQ57" s="6">
        <f>(Total_Carbon_Intensity_PasteVal!N57-Total_Carbon_Intensity_PasteVal!D57)*IF(Imports!AQ57&gt;0, 1,0)</f>
        <v>0</v>
      </c>
      <c r="AR57" s="6">
        <f>(Total_Carbon_Intensity_PasteVal!N57-Total_Carbon_Intensity_PasteVal!M57)*IF(Imports!AR57&gt;0, 1,0)</f>
        <v>12.494409579977379</v>
      </c>
      <c r="AS57" s="6">
        <f>(Total_Carbon_Intensity_PasteVal!N57-Total_Carbon_Intensity_PasteVal!F57)*IF(Imports!AS57&gt;0, 1,0)</f>
        <v>0</v>
      </c>
      <c r="AT57" s="6">
        <f>(Total_Carbon_Intensity_PasteVal!N57-Total_Carbon_Intensity_PasteVal!C57)*IF(Imports!AT57&gt;0, 1,0)</f>
        <v>-306.01701235661341</v>
      </c>
    </row>
    <row r="58" spans="1:46" ht="15.75" customHeight="1">
      <c r="A58" s="2">
        <v>44075</v>
      </c>
      <c r="B58" s="6">
        <f>(Total_Carbon_Intensity_PasteVal!H58-Total_Carbon_Intensity_PasteVal!G58)*IF(Imports!B58&gt;0, 1,0)</f>
        <v>149.54847626311357</v>
      </c>
      <c r="C58" s="6">
        <f>(Total_Carbon_Intensity_PasteVal!H58-Total_Carbon_Intensity_PasteVal!L58)*IF(Imports!C58&gt;0, 1,0)</f>
        <v>-207.73183618929008</v>
      </c>
      <c r="D58" s="6">
        <f>(Total_Carbon_Intensity_PasteVal!H58-Total_Carbon_Intensity_PasteVal!O58)*IF(Imports!D58&gt;0, 1,0)</f>
        <v>-2.3961157986329908</v>
      </c>
      <c r="E58" s="6">
        <f>(Total_Carbon_Intensity_PasteVal!H58-Total_Carbon_Intensity_PasteVal!I58)*IF(Imports!E58&gt;0, 1,0)</f>
        <v>-127.07332825628416</v>
      </c>
      <c r="F58" s="6">
        <f>(Total_Carbon_Intensity_PasteVal!H58-Total_Carbon_Intensity_PasteVal!K58)*IF(Imports!F58&gt;0, 1,0)</f>
        <v>0</v>
      </c>
      <c r="G58" s="6">
        <f>(Total_Carbon_Intensity_PasteVal!B58-Total_Carbon_Intensity_PasteVal!J58)*IF(Imports!G58&gt;0, 1,0)</f>
        <v>0</v>
      </c>
      <c r="H58" s="6">
        <f>(Total_Carbon_Intensity_PasteVal!B58-Total_Carbon_Intensity_PasteVal!C58)*IF(Imports!H58&gt;0, 1,0)</f>
        <v>-310.48333150599609</v>
      </c>
      <c r="I58" s="6">
        <f>(Total_Carbon_Intensity_PasteVal!O58-Total_Carbon_Intensity_PasteVal!G58)*IF(Imports!I58&gt;0, 1,0)</f>
        <v>0</v>
      </c>
      <c r="J58" s="6">
        <f>(Total_Carbon_Intensity_PasteVal!O58-Total_Carbon_Intensity_PasteVal!G58)*IF(Imports!J58&gt;0, 1,0)</f>
        <v>0</v>
      </c>
      <c r="K58" s="6">
        <f>(Total_Carbon_Intensity_PasteVal!O58-Total_Carbon_Intensity_PasteVal!L58)*IF(Imports!K58&gt;0, 1,0)</f>
        <v>-205.33572039065709</v>
      </c>
      <c r="L58" s="6">
        <f>(Total_Carbon_Intensity_PasteVal!O58-Total_Carbon_Intensity_PasteVal!C58)*IF(Imports!L58&gt;0, 1,0)</f>
        <v>0</v>
      </c>
      <c r="M58" s="6">
        <f>(Total_Carbon_Intensity_PasteVal!C58-Total_Carbon_Intensity_PasteVal!B58)*IF(Imports!M58&gt;0, 1,0)</f>
        <v>0</v>
      </c>
      <c r="N58" s="6">
        <f>(Total_Carbon_Intensity_PasteVal!C58-Total_Carbon_Intensity_PasteVal!D58)*IF(Imports!N58&gt;0, 1,0)</f>
        <v>288.66650339632508</v>
      </c>
      <c r="O58" s="6">
        <f>(Total_Carbon_Intensity_PasteVal!C58-Total_Carbon_Intensity_PasteVal!G58)*IF(Imports!O58&gt;0, 1,0)</f>
        <v>0</v>
      </c>
      <c r="P58" s="6">
        <f>(Total_Carbon_Intensity_PasteVal!C58-Total_Carbon_Intensity_PasteVal!L58)*IF(Imports!P58&gt;0, 1,0)</f>
        <v>0</v>
      </c>
      <c r="Q58" s="6">
        <f>(Total_Carbon_Intensity_PasteVal!C58-Total_Carbon_Intensity_PasteVal!N58)*IF(Imports!Q58&gt;0, 1,0)</f>
        <v>344.91634817265452</v>
      </c>
      <c r="R58" s="6">
        <f>(Total_Carbon_Intensity_PasteVal!D58-Total_Carbon_Intensity_PasteVal!N58)*IF(Imports!R58&gt;0, 1,0)</f>
        <v>56.249844776329425</v>
      </c>
      <c r="S58" s="6">
        <f>(Total_Carbon_Intensity_PasteVal!D58-Total_Carbon_Intensity_PasteVal!M58)*IF(Imports!S58&gt;0, 1,0)</f>
        <v>74.234410450147607</v>
      </c>
      <c r="T58" s="6">
        <f>(Total_Carbon_Intensity_PasteVal!D58-Total_Carbon_Intensity_PasteVal!C58)*IF(Imports!T58&gt;0, 1,0)</f>
        <v>0</v>
      </c>
      <c r="U58" s="6">
        <f>(Total_Carbon_Intensity_PasteVal!E58-Total_Carbon_Intensity_PasteVal!G58)*IF(Imports!U58&gt;0, 1,0)</f>
        <v>0</v>
      </c>
      <c r="V58" s="6">
        <f>(Total_Carbon_Intensity_PasteVal!F58-Total_Carbon_Intensity_PasteVal!M58)*IF(Imports!V58&gt;0, 1,0)</f>
        <v>93.139422690692086</v>
      </c>
      <c r="W58" s="6">
        <f>(Total_Carbon_Intensity_PasteVal!F58-Total_Carbon_Intensity_PasteVal!N58)*IF(Imports!W58&gt;0, 1,0)</f>
        <v>75.154857016873905</v>
      </c>
      <c r="X58" s="6">
        <f>(Total_Carbon_Intensity_PasteVal!G58-Total_Carbon_Intensity_PasteVal!H58)*IF(Imports!X58&gt;0, 1,0)</f>
        <v>0</v>
      </c>
      <c r="Y58" s="6">
        <f>(Total_Carbon_Intensity_PasteVal!G58-Total_Carbon_Intensity_PasteVal!J58)*IF(Imports!Y58&gt;0, 1,0)</f>
        <v>0</v>
      </c>
      <c r="Z58" s="6">
        <f>(Total_Carbon_Intensity_PasteVal!G58-Total_Carbon_Intensity_PasteVal!E58)*IF(Imports!Z58&gt;0, 1,0)</f>
        <v>-114.15517729682273</v>
      </c>
      <c r="AA58" s="6">
        <f>(Total_Carbon_Intensity_PasteVal!G58-Total_Carbon_Intensity_PasteVal!O58)*IF(Imports!AA58&gt;0, 1,0)</f>
        <v>-151.94459206174656</v>
      </c>
      <c r="AB58" s="6">
        <f>(Total_Carbon_Intensity_PasteVal!G58-Total_Carbon_Intensity_PasteVal!C58)*IF(Imports!AB58&gt;0, 1,0)</f>
        <v>-314.18392701853782</v>
      </c>
      <c r="AC58" s="6">
        <f>(Total_Carbon_Intensity_PasteVal!I58-Total_Carbon_Intensity_PasteVal!H58)*IF(Imports!AC58&gt;0, 1,0)</f>
        <v>0</v>
      </c>
      <c r="AD58" s="6">
        <f>(Total_Carbon_Intensity_PasteVal!I58-Total_Carbon_Intensity_PasteVal!K58)*IF(Imports!AD58&gt;0, 1,0)</f>
        <v>0</v>
      </c>
      <c r="AE58" s="6">
        <f>(Total_Carbon_Intensity_PasteVal!J58-Total_Carbon_Intensity_PasteVal!B58)*IF(Imports!AE58&gt;0, 1,0)</f>
        <v>261.44084232305966</v>
      </c>
      <c r="AF58" s="6">
        <f>(Total_Carbon_Intensity_PasteVal!J58-Total_Carbon_Intensity_PasteVal!G58)*IF(Imports!AF58&gt;0, 1,0)</f>
        <v>265.14143783560144</v>
      </c>
      <c r="AG58" s="6">
        <f>(Total_Carbon_Intensity_PasteVal!K58-Total_Carbon_Intensity_PasteVal!H58)*IF(Imports!AG58&gt;0, 1,0)</f>
        <v>31.027729464898925</v>
      </c>
      <c r="AH58" s="6">
        <f>(Total_Carbon_Intensity_PasteVal!K58-Total_Carbon_Intensity_PasteVal!I58)*IF(Imports!AH58&gt;0, 1,0)</f>
        <v>0</v>
      </c>
      <c r="AI58" s="6">
        <f>(Total_Carbon_Intensity_PasteVal!L58-Total_Carbon_Intensity_PasteVal!H58)*IF(Imports!AI58&gt;0, 1,0)</f>
        <v>0</v>
      </c>
      <c r="AJ58" s="6">
        <f>(Total_Carbon_Intensity_PasteVal!L58-Total_Carbon_Intensity_PasteVal!O58)*IF(Imports!AJ58&gt;0, 1,0)</f>
        <v>0</v>
      </c>
      <c r="AK58" s="6">
        <f>(Total_Carbon_Intensity_PasteVal!L58-Total_Carbon_Intensity_PasteVal!C58)*IF(Imports!AK58&gt;0, 1,0)</f>
        <v>43.096385433865805</v>
      </c>
      <c r="AL58" s="6">
        <f>(Total_Carbon_Intensity_PasteVal!L58-Total_Carbon_Intensity_PasteVal!D58)*IF(Imports!AL58&gt;0, 1,0)</f>
        <v>331.76288883019089</v>
      </c>
      <c r="AM58" s="6">
        <f>(Total_Carbon_Intensity_PasteVal!L58-Total_Carbon_Intensity_PasteVal!M58)*IF(Imports!AM58&gt;0, 1,0)</f>
        <v>405.9972992803385</v>
      </c>
      <c r="AN58" s="6">
        <f>(Total_Carbon_Intensity_PasteVal!M58-Total_Carbon_Intensity_PasteVal!D58)*IF(Imports!AN58&gt;0, 1,0)</f>
        <v>0</v>
      </c>
      <c r="AO58" s="6">
        <f>(Total_Carbon_Intensity_PasteVal!M58-Total_Carbon_Intensity_PasteVal!L58)*IF(Imports!AO58&gt;0, 1,0)</f>
        <v>0</v>
      </c>
      <c r="AP58" s="6">
        <f>(Total_Carbon_Intensity_PasteVal!M58-Total_Carbon_Intensity_PasteVal!N58)*IF(Imports!AP58&gt;0, 1,0)</f>
        <v>0</v>
      </c>
      <c r="AQ58" s="6">
        <f>(Total_Carbon_Intensity_PasteVal!N58-Total_Carbon_Intensity_PasteVal!D58)*IF(Imports!AQ58&gt;0, 1,0)</f>
        <v>0</v>
      </c>
      <c r="AR58" s="6">
        <f>(Total_Carbon_Intensity_PasteVal!N58-Total_Carbon_Intensity_PasteVal!M58)*IF(Imports!AR58&gt;0, 1,0)</f>
        <v>17.984565673818175</v>
      </c>
      <c r="AS58" s="6">
        <f>(Total_Carbon_Intensity_PasteVal!N58-Total_Carbon_Intensity_PasteVal!F58)*IF(Imports!AS58&gt;0, 1,0)</f>
        <v>0</v>
      </c>
      <c r="AT58" s="6">
        <f>(Total_Carbon_Intensity_PasteVal!N58-Total_Carbon_Intensity_PasteVal!C58)*IF(Imports!AT58&gt;0, 1,0)</f>
        <v>0</v>
      </c>
    </row>
    <row r="59" spans="1:46" ht="15.75" customHeight="1">
      <c r="A59" s="2">
        <v>44105</v>
      </c>
      <c r="B59" s="6">
        <f>(Total_Carbon_Intensity_PasteVal!H59-Total_Carbon_Intensity_PasteVal!G59)*IF(Imports!B59&gt;0, 1,0)</f>
        <v>188.86222252912569</v>
      </c>
      <c r="C59" s="6">
        <f>(Total_Carbon_Intensity_PasteVal!H59-Total_Carbon_Intensity_PasteVal!L59)*IF(Imports!C59&gt;0, 1,0)</f>
        <v>-164.39813759966029</v>
      </c>
      <c r="D59" s="6">
        <f>(Total_Carbon_Intensity_PasteVal!H59-Total_Carbon_Intensity_PasteVal!O59)*IF(Imports!D59&gt;0, 1,0)</f>
        <v>25.058673966185836</v>
      </c>
      <c r="E59" s="6">
        <f>(Total_Carbon_Intensity_PasteVal!H59-Total_Carbon_Intensity_PasteVal!I59)*IF(Imports!E59&gt;0, 1,0)</f>
        <v>-52.437136824407673</v>
      </c>
      <c r="F59" s="6">
        <f>(Total_Carbon_Intensity_PasteVal!H59-Total_Carbon_Intensity_PasteVal!K59)*IF(Imports!F59&gt;0, 1,0)</f>
        <v>0</v>
      </c>
      <c r="G59" s="6">
        <f>(Total_Carbon_Intensity_PasteVal!B59-Total_Carbon_Intensity_PasteVal!J59)*IF(Imports!G59&gt;0, 1,0)</f>
        <v>0</v>
      </c>
      <c r="H59" s="6">
        <f>(Total_Carbon_Intensity_PasteVal!B59-Total_Carbon_Intensity_PasteVal!C59)*IF(Imports!H59&gt;0, 1,0)</f>
        <v>-232.66030521296619</v>
      </c>
      <c r="I59" s="6">
        <f>(Total_Carbon_Intensity_PasteVal!O59-Total_Carbon_Intensity_PasteVal!G59)*IF(Imports!I59&gt;0, 1,0)</f>
        <v>0</v>
      </c>
      <c r="J59" s="6">
        <f>(Total_Carbon_Intensity_PasteVal!O59-Total_Carbon_Intensity_PasteVal!G59)*IF(Imports!J59&gt;0, 1,0)</f>
        <v>0</v>
      </c>
      <c r="K59" s="6">
        <f>(Total_Carbon_Intensity_PasteVal!O59-Total_Carbon_Intensity_PasteVal!L59)*IF(Imports!K59&gt;0, 1,0)</f>
        <v>-189.45681156584612</v>
      </c>
      <c r="L59" s="6">
        <f>(Total_Carbon_Intensity_PasteVal!O59-Total_Carbon_Intensity_PasteVal!C59)*IF(Imports!L59&gt;0, 1,0)</f>
        <v>0</v>
      </c>
      <c r="M59" s="6">
        <f>(Total_Carbon_Intensity_PasteVal!C59-Total_Carbon_Intensity_PasteVal!B59)*IF(Imports!M59&gt;0, 1,0)</f>
        <v>0</v>
      </c>
      <c r="N59" s="6">
        <f>(Total_Carbon_Intensity_PasteVal!C59-Total_Carbon_Intensity_PasteVal!D59)*IF(Imports!N59&gt;0, 1,0)</f>
        <v>248.47891436073937</v>
      </c>
      <c r="O59" s="6">
        <f>(Total_Carbon_Intensity_PasteVal!C59-Total_Carbon_Intensity_PasteVal!G59)*IF(Imports!O59&gt;0, 1,0)</f>
        <v>304.30404706760044</v>
      </c>
      <c r="P59" s="6">
        <f>(Total_Carbon_Intensity_PasteVal!C59-Total_Carbon_Intensity_PasteVal!L59)*IF(Imports!P59&gt;0, 1,0)</f>
        <v>0</v>
      </c>
      <c r="Q59" s="6">
        <f>(Total_Carbon_Intensity_PasteVal!C59-Total_Carbon_Intensity_PasteVal!N59)*IF(Imports!Q59&gt;0, 1,0)</f>
        <v>309.9286554844777</v>
      </c>
      <c r="R59" s="6">
        <f>(Total_Carbon_Intensity_PasteVal!D59-Total_Carbon_Intensity_PasteVal!N59)*IF(Imports!R59&gt;0, 1,0)</f>
        <v>61.449741123738363</v>
      </c>
      <c r="S59" s="6">
        <f>(Total_Carbon_Intensity_PasteVal!D59-Total_Carbon_Intensity_PasteVal!M59)*IF(Imports!S59&gt;0, 1,0)</f>
        <v>86.019832373431925</v>
      </c>
      <c r="T59" s="6">
        <f>(Total_Carbon_Intensity_PasteVal!D59-Total_Carbon_Intensity_PasteVal!C59)*IF(Imports!T59&gt;0, 1,0)</f>
        <v>0</v>
      </c>
      <c r="U59" s="6">
        <f>(Total_Carbon_Intensity_PasteVal!E59-Total_Carbon_Intensity_PasteVal!G59)*IF(Imports!U59&gt;0, 1,0)</f>
        <v>0</v>
      </c>
      <c r="V59" s="6">
        <f>(Total_Carbon_Intensity_PasteVal!F59-Total_Carbon_Intensity_PasteVal!M59)*IF(Imports!V59&gt;0, 1,0)</f>
        <v>121.84674149474812</v>
      </c>
      <c r="W59" s="6">
        <f>(Total_Carbon_Intensity_PasteVal!F59-Total_Carbon_Intensity_PasteVal!N59)*IF(Imports!W59&gt;0, 1,0)</f>
        <v>97.276650245054554</v>
      </c>
      <c r="X59" s="6">
        <f>(Total_Carbon_Intensity_PasteVal!G59-Total_Carbon_Intensity_PasteVal!H59)*IF(Imports!X59&gt;0, 1,0)</f>
        <v>0</v>
      </c>
      <c r="Y59" s="6">
        <f>(Total_Carbon_Intensity_PasteVal!G59-Total_Carbon_Intensity_PasteVal!J59)*IF(Imports!Y59&gt;0, 1,0)</f>
        <v>0</v>
      </c>
      <c r="Z59" s="6">
        <f>(Total_Carbon_Intensity_PasteVal!G59-Total_Carbon_Intensity_PasteVal!E59)*IF(Imports!Z59&gt;0, 1,0)</f>
        <v>-99.02605676515735</v>
      </c>
      <c r="AA59" s="6">
        <f>(Total_Carbon_Intensity_PasteVal!G59-Total_Carbon_Intensity_PasteVal!O59)*IF(Imports!AA59&gt;0, 1,0)</f>
        <v>-163.80354856293985</v>
      </c>
      <c r="AB59" s="6">
        <f>(Total_Carbon_Intensity_PasteVal!G59-Total_Carbon_Intensity_PasteVal!C59)*IF(Imports!AB59&gt;0, 1,0)</f>
        <v>0</v>
      </c>
      <c r="AC59" s="6">
        <f>(Total_Carbon_Intensity_PasteVal!I59-Total_Carbon_Intensity_PasteVal!H59)*IF(Imports!AC59&gt;0, 1,0)</f>
        <v>0</v>
      </c>
      <c r="AD59" s="6">
        <f>(Total_Carbon_Intensity_PasteVal!I59-Total_Carbon_Intensity_PasteVal!K59)*IF(Imports!AD59&gt;0, 1,0)</f>
        <v>0</v>
      </c>
      <c r="AE59" s="6">
        <f>(Total_Carbon_Intensity_PasteVal!J59-Total_Carbon_Intensity_PasteVal!B59)*IF(Imports!AE59&gt;0, 1,0)</f>
        <v>188.10996728257402</v>
      </c>
      <c r="AF59" s="6">
        <f>(Total_Carbon_Intensity_PasteVal!J59-Total_Carbon_Intensity_PasteVal!G59)*IF(Imports!AF59&gt;0, 1,0)</f>
        <v>259.75370913720826</v>
      </c>
      <c r="AG59" s="6">
        <f>(Total_Carbon_Intensity_PasteVal!K59-Total_Carbon_Intensity_PasteVal!H59)*IF(Imports!AG59&gt;0, 1,0)</f>
        <v>-29.854723964805231</v>
      </c>
      <c r="AH59" s="6">
        <f>(Total_Carbon_Intensity_PasteVal!K59-Total_Carbon_Intensity_PasteVal!I59)*IF(Imports!AH59&gt;0, 1,0)</f>
        <v>0</v>
      </c>
      <c r="AI59" s="6">
        <f>(Total_Carbon_Intensity_PasteVal!L59-Total_Carbon_Intensity_PasteVal!H59)*IF(Imports!AI59&gt;0, 1,0)</f>
        <v>0</v>
      </c>
      <c r="AJ59" s="6">
        <f>(Total_Carbon_Intensity_PasteVal!L59-Total_Carbon_Intensity_PasteVal!O59)*IF(Imports!AJ59&gt;0, 1,0)</f>
        <v>0</v>
      </c>
      <c r="AK59" s="6">
        <f>(Total_Carbon_Intensity_PasteVal!L59-Total_Carbon_Intensity_PasteVal!C59)*IF(Imports!AK59&gt;0, 1,0)</f>
        <v>48.95631306118554</v>
      </c>
      <c r="AL59" s="6">
        <f>(Total_Carbon_Intensity_PasteVal!L59-Total_Carbon_Intensity_PasteVal!D59)*IF(Imports!AL59&gt;0, 1,0)</f>
        <v>0</v>
      </c>
      <c r="AM59" s="6">
        <f>(Total_Carbon_Intensity_PasteVal!L59-Total_Carbon_Intensity_PasteVal!M59)*IF(Imports!AM59&gt;0, 1,0)</f>
        <v>383.45505979535682</v>
      </c>
      <c r="AN59" s="6">
        <f>(Total_Carbon_Intensity_PasteVal!M59-Total_Carbon_Intensity_PasteVal!D59)*IF(Imports!AN59&gt;0, 1,0)</f>
        <v>0</v>
      </c>
      <c r="AO59" s="6">
        <f>(Total_Carbon_Intensity_PasteVal!M59-Total_Carbon_Intensity_PasteVal!L59)*IF(Imports!AO59&gt;0, 1,0)</f>
        <v>0</v>
      </c>
      <c r="AP59" s="6">
        <f>(Total_Carbon_Intensity_PasteVal!M59-Total_Carbon_Intensity_PasteVal!N59)*IF(Imports!AP59&gt;0, 1,0)</f>
        <v>0</v>
      </c>
      <c r="AQ59" s="6">
        <f>(Total_Carbon_Intensity_PasteVal!N59-Total_Carbon_Intensity_PasteVal!D59)*IF(Imports!AQ59&gt;0, 1,0)</f>
        <v>0</v>
      </c>
      <c r="AR59" s="6">
        <f>(Total_Carbon_Intensity_PasteVal!N59-Total_Carbon_Intensity_PasteVal!M59)*IF(Imports!AR59&gt;0, 1,0)</f>
        <v>24.570091249693562</v>
      </c>
      <c r="AS59" s="6">
        <f>(Total_Carbon_Intensity_PasteVal!N59-Total_Carbon_Intensity_PasteVal!F59)*IF(Imports!AS59&gt;0, 1,0)</f>
        <v>0</v>
      </c>
      <c r="AT59" s="6">
        <f>(Total_Carbon_Intensity_PasteVal!N59-Total_Carbon_Intensity_PasteVal!C59)*IF(Imports!AT59&gt;0, 1,0)</f>
        <v>0</v>
      </c>
    </row>
    <row r="60" spans="1:46" ht="15.75" customHeight="1">
      <c r="A60" s="2">
        <v>44136</v>
      </c>
      <c r="B60" s="6">
        <f>(Total_Carbon_Intensity_PasteVal!H60-Total_Carbon_Intensity_PasteVal!G60)*IF(Imports!B60&gt;0, 1,0)</f>
        <v>178.28349094443186</v>
      </c>
      <c r="C60" s="6">
        <f>(Total_Carbon_Intensity_PasteVal!H60-Total_Carbon_Intensity_PasteVal!L60)*IF(Imports!C60&gt;0, 1,0)</f>
        <v>-180.73693024173215</v>
      </c>
      <c r="D60" s="6">
        <f>(Total_Carbon_Intensity_PasteVal!H60-Total_Carbon_Intensity_PasteVal!O60)*IF(Imports!D60&gt;0, 1,0)</f>
        <v>40.701391364319392</v>
      </c>
      <c r="E60" s="6">
        <f>(Total_Carbon_Intensity_PasteVal!H60-Total_Carbon_Intensity_PasteVal!I60)*IF(Imports!E60&gt;0, 1,0)</f>
        <v>-79.970784572661643</v>
      </c>
      <c r="F60" s="6">
        <f>(Total_Carbon_Intensity_PasteVal!H60-Total_Carbon_Intensity_PasteVal!K60)*IF(Imports!F60&gt;0, 1,0)</f>
        <v>0</v>
      </c>
      <c r="G60" s="6">
        <f>(Total_Carbon_Intensity_PasteVal!B60-Total_Carbon_Intensity_PasteVal!J60)*IF(Imports!G60&gt;0, 1,0)</f>
        <v>0</v>
      </c>
      <c r="H60" s="6">
        <f>(Total_Carbon_Intensity_PasteVal!B60-Total_Carbon_Intensity_PasteVal!C60)*IF(Imports!H60&gt;0, 1,0)</f>
        <v>-223.02325886049164</v>
      </c>
      <c r="I60" s="6">
        <f>(Total_Carbon_Intensity_PasteVal!O60-Total_Carbon_Intensity_PasteVal!G60)*IF(Imports!I60&gt;0, 1,0)</f>
        <v>0</v>
      </c>
      <c r="J60" s="6">
        <f>(Total_Carbon_Intensity_PasteVal!O60-Total_Carbon_Intensity_PasteVal!G60)*IF(Imports!J60&gt;0, 1,0)</f>
        <v>0</v>
      </c>
      <c r="K60" s="6">
        <f>(Total_Carbon_Intensity_PasteVal!O60-Total_Carbon_Intensity_PasteVal!L60)*IF(Imports!K60&gt;0, 1,0)</f>
        <v>-221.43832160605155</v>
      </c>
      <c r="L60" s="6">
        <f>(Total_Carbon_Intensity_PasteVal!O60-Total_Carbon_Intensity_PasteVal!C60)*IF(Imports!L60&gt;0, 1,0)</f>
        <v>-206.88463921372818</v>
      </c>
      <c r="M60" s="6">
        <f>(Total_Carbon_Intensity_PasteVal!C60-Total_Carbon_Intensity_PasteVal!B60)*IF(Imports!M60&gt;0, 1,0)</f>
        <v>0</v>
      </c>
      <c r="N60" s="6">
        <f>(Total_Carbon_Intensity_PasteVal!C60-Total_Carbon_Intensity_PasteVal!D60)*IF(Imports!N60&gt;0, 1,0)</f>
        <v>270.61027812793714</v>
      </c>
      <c r="O60" s="6">
        <f>(Total_Carbon_Intensity_PasteVal!C60-Total_Carbon_Intensity_PasteVal!G60)*IF(Imports!O60&gt;0, 1,0)</f>
        <v>344.46673879384065</v>
      </c>
      <c r="P60" s="6">
        <f>(Total_Carbon_Intensity_PasteVal!C60-Total_Carbon_Intensity_PasteVal!L60)*IF(Imports!P60&gt;0, 1,0)</f>
        <v>0</v>
      </c>
      <c r="Q60" s="6">
        <f>(Total_Carbon_Intensity_PasteVal!C60-Total_Carbon_Intensity_PasteVal!N60)*IF(Imports!Q60&gt;0, 1,0)</f>
        <v>365.38857415300549</v>
      </c>
      <c r="R60" s="6">
        <f>(Total_Carbon_Intensity_PasteVal!D60-Total_Carbon_Intensity_PasteVal!N60)*IF(Imports!R60&gt;0, 1,0)</f>
        <v>94.778296025068329</v>
      </c>
      <c r="S60" s="6">
        <f>(Total_Carbon_Intensity_PasteVal!D60-Total_Carbon_Intensity_PasteVal!M60)*IF(Imports!S60&gt;0, 1,0)</f>
        <v>119.55809619987176</v>
      </c>
      <c r="T60" s="6">
        <f>(Total_Carbon_Intensity_PasteVal!D60-Total_Carbon_Intensity_PasteVal!C60)*IF(Imports!T60&gt;0, 1,0)</f>
        <v>0</v>
      </c>
      <c r="U60" s="6">
        <f>(Total_Carbon_Intensity_PasteVal!E60-Total_Carbon_Intensity_PasteVal!G60)*IF(Imports!U60&gt;0, 1,0)</f>
        <v>102.02609052374271</v>
      </c>
      <c r="V60" s="6">
        <f>(Total_Carbon_Intensity_PasteVal!F60-Total_Carbon_Intensity_PasteVal!M60)*IF(Imports!V60&gt;0, 1,0)</f>
        <v>107.04054564595032</v>
      </c>
      <c r="W60" s="6">
        <f>(Total_Carbon_Intensity_PasteVal!F60-Total_Carbon_Intensity_PasteVal!N60)*IF(Imports!W60&gt;0, 1,0)</f>
        <v>82.26074547114689</v>
      </c>
      <c r="X60" s="6">
        <f>(Total_Carbon_Intensity_PasteVal!G60-Total_Carbon_Intensity_PasteVal!H60)*IF(Imports!X60&gt;0, 1,0)</f>
        <v>0</v>
      </c>
      <c r="Y60" s="6">
        <f>(Total_Carbon_Intensity_PasteVal!G60-Total_Carbon_Intensity_PasteVal!J60)*IF(Imports!Y60&gt;0, 1,0)</f>
        <v>0</v>
      </c>
      <c r="Z60" s="6">
        <f>(Total_Carbon_Intensity_PasteVal!G60-Total_Carbon_Intensity_PasteVal!E60)*IF(Imports!Z60&gt;0, 1,0)</f>
        <v>0</v>
      </c>
      <c r="AA60" s="6">
        <f>(Total_Carbon_Intensity_PasteVal!G60-Total_Carbon_Intensity_PasteVal!O60)*IF(Imports!AA60&gt;0, 1,0)</f>
        <v>-137.58209958011247</v>
      </c>
      <c r="AB60" s="6">
        <f>(Total_Carbon_Intensity_PasteVal!G60-Total_Carbon_Intensity_PasteVal!C60)*IF(Imports!AB60&gt;0, 1,0)</f>
        <v>0</v>
      </c>
      <c r="AC60" s="6">
        <f>(Total_Carbon_Intensity_PasteVal!I60-Total_Carbon_Intensity_PasteVal!H60)*IF(Imports!AC60&gt;0, 1,0)</f>
        <v>0</v>
      </c>
      <c r="AD60" s="6">
        <f>(Total_Carbon_Intensity_PasteVal!I60-Total_Carbon_Intensity_PasteVal!K60)*IF(Imports!AD60&gt;0, 1,0)</f>
        <v>0</v>
      </c>
      <c r="AE60" s="6">
        <f>(Total_Carbon_Intensity_PasteVal!J60-Total_Carbon_Intensity_PasteVal!B60)*IF(Imports!AE60&gt;0, 1,0)</f>
        <v>160.59674714997254</v>
      </c>
      <c r="AF60" s="6">
        <f>(Total_Carbon_Intensity_PasteVal!J60-Total_Carbon_Intensity_PasteVal!G60)*IF(Imports!AF60&gt;0, 1,0)</f>
        <v>282.04022708332155</v>
      </c>
      <c r="AG60" s="6">
        <f>(Total_Carbon_Intensity_PasteVal!K60-Total_Carbon_Intensity_PasteVal!H60)*IF(Imports!AG60&gt;0, 1,0)</f>
        <v>-13.533942417225376</v>
      </c>
      <c r="AH60" s="6">
        <f>(Total_Carbon_Intensity_PasteVal!K60-Total_Carbon_Intensity_PasteVal!I60)*IF(Imports!AH60&gt;0, 1,0)</f>
        <v>0</v>
      </c>
      <c r="AI60" s="6">
        <f>(Total_Carbon_Intensity_PasteVal!L60-Total_Carbon_Intensity_PasteVal!H60)*IF(Imports!AI60&gt;0, 1,0)</f>
        <v>0</v>
      </c>
      <c r="AJ60" s="6">
        <f>(Total_Carbon_Intensity_PasteVal!L60-Total_Carbon_Intensity_PasteVal!O60)*IF(Imports!AJ60&gt;0, 1,0)</f>
        <v>0</v>
      </c>
      <c r="AK60" s="6">
        <f>(Total_Carbon_Intensity_PasteVal!L60-Total_Carbon_Intensity_PasteVal!C60)*IF(Imports!AK60&gt;0, 1,0)</f>
        <v>14.553682392323367</v>
      </c>
      <c r="AL60" s="6">
        <f>(Total_Carbon_Intensity_PasteVal!L60-Total_Carbon_Intensity_PasteVal!D60)*IF(Imports!AL60&gt;0, 1,0)</f>
        <v>0</v>
      </c>
      <c r="AM60" s="6">
        <f>(Total_Carbon_Intensity_PasteVal!L60-Total_Carbon_Intensity_PasteVal!M60)*IF(Imports!AM60&gt;0, 1,0)</f>
        <v>404.72205672013229</v>
      </c>
      <c r="AN60" s="6">
        <f>(Total_Carbon_Intensity_PasteVal!M60-Total_Carbon_Intensity_PasteVal!D60)*IF(Imports!AN60&gt;0, 1,0)</f>
        <v>0</v>
      </c>
      <c r="AO60" s="6">
        <f>(Total_Carbon_Intensity_PasteVal!M60-Total_Carbon_Intensity_PasteVal!L60)*IF(Imports!AO60&gt;0, 1,0)</f>
        <v>0</v>
      </c>
      <c r="AP60" s="6">
        <f>(Total_Carbon_Intensity_PasteVal!M60-Total_Carbon_Intensity_PasteVal!N60)*IF(Imports!AP60&gt;0, 1,0)</f>
        <v>0</v>
      </c>
      <c r="AQ60" s="6">
        <f>(Total_Carbon_Intensity_PasteVal!N60-Total_Carbon_Intensity_PasteVal!D60)*IF(Imports!AQ60&gt;0, 1,0)</f>
        <v>0</v>
      </c>
      <c r="AR60" s="6">
        <f>(Total_Carbon_Intensity_PasteVal!N60-Total_Carbon_Intensity_PasteVal!M60)*IF(Imports!AR60&gt;0, 1,0)</f>
        <v>24.779800174803423</v>
      </c>
      <c r="AS60" s="6">
        <f>(Total_Carbon_Intensity_PasteVal!N60-Total_Carbon_Intensity_PasteVal!F60)*IF(Imports!AS60&gt;0, 1,0)</f>
        <v>0</v>
      </c>
      <c r="AT60" s="6">
        <f>(Total_Carbon_Intensity_PasteVal!N60-Total_Carbon_Intensity_PasteVal!C60)*IF(Imports!AT60&gt;0, 1,0)</f>
        <v>0</v>
      </c>
    </row>
    <row r="61" spans="1:46" ht="15.75" customHeight="1">
      <c r="A61" s="2">
        <v>44166</v>
      </c>
      <c r="B61" s="6">
        <f>(Total_Carbon_Intensity_PasteVal!H61-Total_Carbon_Intensity_PasteVal!G61)*IF(Imports!B61&gt;0, 1,0)</f>
        <v>165.31915738472017</v>
      </c>
      <c r="C61" s="6">
        <f>(Total_Carbon_Intensity_PasteVal!H61-Total_Carbon_Intensity_PasteVal!L61)*IF(Imports!C61&gt;0, 1,0)</f>
        <v>-201.13869418246875</v>
      </c>
      <c r="D61" s="6">
        <f>(Total_Carbon_Intensity_PasteVal!H61-Total_Carbon_Intensity_PasteVal!O61)*IF(Imports!D61&gt;0, 1,0)</f>
        <v>21.505472072303348</v>
      </c>
      <c r="E61" s="6">
        <f>(Total_Carbon_Intensity_PasteVal!H61-Total_Carbon_Intensity_PasteVal!I61)*IF(Imports!E61&gt;0, 1,0)</f>
        <v>-53.599952519768948</v>
      </c>
      <c r="F61" s="6">
        <f>(Total_Carbon_Intensity_PasteVal!H61-Total_Carbon_Intensity_PasteVal!K61)*IF(Imports!F61&gt;0, 1,0)</f>
        <v>-39.086805991420931</v>
      </c>
      <c r="G61" s="6">
        <f>(Total_Carbon_Intensity_PasteVal!B61-Total_Carbon_Intensity_PasteVal!J61)*IF(Imports!G61&gt;0, 1,0)</f>
        <v>0</v>
      </c>
      <c r="H61" s="6">
        <f>(Total_Carbon_Intensity_PasteVal!B61-Total_Carbon_Intensity_PasteVal!C61)*IF(Imports!H61&gt;0, 1,0)</f>
        <v>-188.36746926557038</v>
      </c>
      <c r="I61" s="6">
        <f>(Total_Carbon_Intensity_PasteVal!O61-Total_Carbon_Intensity_PasteVal!G61)*IF(Imports!I61&gt;0, 1,0)</f>
        <v>0</v>
      </c>
      <c r="J61" s="6">
        <f>(Total_Carbon_Intensity_PasteVal!O61-Total_Carbon_Intensity_PasteVal!G61)*IF(Imports!J61&gt;0, 1,0)</f>
        <v>0</v>
      </c>
      <c r="K61" s="6">
        <f>(Total_Carbon_Intensity_PasteVal!O61-Total_Carbon_Intensity_PasteVal!L61)*IF(Imports!K61&gt;0, 1,0)</f>
        <v>-222.6441662547721</v>
      </c>
      <c r="L61" s="6">
        <f>(Total_Carbon_Intensity_PasteVal!O61-Total_Carbon_Intensity_PasteVal!C61)*IF(Imports!L61&gt;0, 1,0)</f>
        <v>-180.15267443602889</v>
      </c>
      <c r="M61" s="6">
        <f>(Total_Carbon_Intensity_PasteVal!C61-Total_Carbon_Intensity_PasteVal!B61)*IF(Imports!M61&gt;0, 1,0)</f>
        <v>0</v>
      </c>
      <c r="N61" s="6">
        <f>(Total_Carbon_Intensity_PasteVal!C61-Total_Carbon_Intensity_PasteVal!D61)*IF(Imports!N61&gt;0, 1,0)</f>
        <v>211.01099930789164</v>
      </c>
      <c r="O61" s="6">
        <f>(Total_Carbon_Intensity_PasteVal!C61-Total_Carbon_Intensity_PasteVal!G61)*IF(Imports!O61&gt;0, 1,0)</f>
        <v>323.96635974844571</v>
      </c>
      <c r="P61" s="6">
        <f>(Total_Carbon_Intensity_PasteVal!C61-Total_Carbon_Intensity_PasteVal!L61)*IF(Imports!P61&gt;0, 1,0)</f>
        <v>0</v>
      </c>
      <c r="Q61" s="6">
        <f>(Total_Carbon_Intensity_PasteVal!C61-Total_Carbon_Intensity_PasteVal!N61)*IF(Imports!Q61&gt;0, 1,0)</f>
        <v>343.01279890415759</v>
      </c>
      <c r="R61" s="6">
        <f>(Total_Carbon_Intensity_PasteVal!D61-Total_Carbon_Intensity_PasteVal!N61)*IF(Imports!R61&gt;0, 1,0)</f>
        <v>132.00179959626595</v>
      </c>
      <c r="S61" s="6">
        <f>(Total_Carbon_Intensity_PasteVal!D61-Total_Carbon_Intensity_PasteVal!M61)*IF(Imports!S61&gt;0, 1,0)</f>
        <v>161.28797826883334</v>
      </c>
      <c r="T61" s="6">
        <f>(Total_Carbon_Intensity_PasteVal!D61-Total_Carbon_Intensity_PasteVal!C61)*IF(Imports!T61&gt;0, 1,0)</f>
        <v>0</v>
      </c>
      <c r="U61" s="6">
        <f>(Total_Carbon_Intensity_PasteVal!E61-Total_Carbon_Intensity_PasteVal!G61)*IF(Imports!U61&gt;0, 1,0)</f>
        <v>0</v>
      </c>
      <c r="V61" s="6">
        <f>(Total_Carbon_Intensity_PasteVal!F61-Total_Carbon_Intensity_PasteVal!M61)*IF(Imports!V61&gt;0, 1,0)</f>
        <v>143.68333373434851</v>
      </c>
      <c r="W61" s="6">
        <f>(Total_Carbon_Intensity_PasteVal!F61-Total_Carbon_Intensity_PasteVal!N61)*IF(Imports!W61&gt;0, 1,0)</f>
        <v>114.39715506178112</v>
      </c>
      <c r="X61" s="6">
        <f>(Total_Carbon_Intensity_PasteVal!G61-Total_Carbon_Intensity_PasteVal!H61)*IF(Imports!X61&gt;0, 1,0)</f>
        <v>0</v>
      </c>
      <c r="Y61" s="6">
        <f>(Total_Carbon_Intensity_PasteVal!G61-Total_Carbon_Intensity_PasteVal!J61)*IF(Imports!Y61&gt;0, 1,0)</f>
        <v>0</v>
      </c>
      <c r="Z61" s="6">
        <f>(Total_Carbon_Intensity_PasteVal!G61-Total_Carbon_Intensity_PasteVal!E61)*IF(Imports!Z61&gt;0, 1,0)</f>
        <v>-58.761098231869092</v>
      </c>
      <c r="AA61" s="6">
        <f>(Total_Carbon_Intensity_PasteVal!G61-Total_Carbon_Intensity_PasteVal!O61)*IF(Imports!AA61&gt;0, 1,0)</f>
        <v>-143.81368531241682</v>
      </c>
      <c r="AB61" s="6">
        <f>(Total_Carbon_Intensity_PasteVal!G61-Total_Carbon_Intensity_PasteVal!C61)*IF(Imports!AB61&gt;0, 1,0)</f>
        <v>0</v>
      </c>
      <c r="AC61" s="6">
        <f>(Total_Carbon_Intensity_PasteVal!I61-Total_Carbon_Intensity_PasteVal!H61)*IF(Imports!AC61&gt;0, 1,0)</f>
        <v>0</v>
      </c>
      <c r="AD61" s="6">
        <f>(Total_Carbon_Intensity_PasteVal!I61-Total_Carbon_Intensity_PasteVal!K61)*IF(Imports!AD61&gt;0, 1,0)</f>
        <v>0</v>
      </c>
      <c r="AE61" s="6">
        <f>(Total_Carbon_Intensity_PasteVal!J61-Total_Carbon_Intensity_PasteVal!B61)*IF(Imports!AE61&gt;0, 1,0)</f>
        <v>141.56862035072675</v>
      </c>
      <c r="AF61" s="6">
        <f>(Total_Carbon_Intensity_PasteVal!J61-Total_Carbon_Intensity_PasteVal!G61)*IF(Imports!AF61&gt;0, 1,0)</f>
        <v>277.16751083360208</v>
      </c>
      <c r="AG61" s="6">
        <f>(Total_Carbon_Intensity_PasteVal!K61-Total_Carbon_Intensity_PasteVal!H61)*IF(Imports!AG61&gt;0, 1,0)</f>
        <v>0</v>
      </c>
      <c r="AH61" s="6">
        <f>(Total_Carbon_Intensity_PasteVal!K61-Total_Carbon_Intensity_PasteVal!I61)*IF(Imports!AH61&gt;0, 1,0)</f>
        <v>0</v>
      </c>
      <c r="AI61" s="6">
        <f>(Total_Carbon_Intensity_PasteVal!L61-Total_Carbon_Intensity_PasteVal!H61)*IF(Imports!AI61&gt;0, 1,0)</f>
        <v>0</v>
      </c>
      <c r="AJ61" s="6">
        <f>(Total_Carbon_Intensity_PasteVal!L61-Total_Carbon_Intensity_PasteVal!O61)*IF(Imports!AJ61&gt;0, 1,0)</f>
        <v>0</v>
      </c>
      <c r="AK61" s="6">
        <f>(Total_Carbon_Intensity_PasteVal!L61-Total_Carbon_Intensity_PasteVal!C61)*IF(Imports!AK61&gt;0, 1,0)</f>
        <v>42.491491818743214</v>
      </c>
      <c r="AL61" s="6">
        <f>(Total_Carbon_Intensity_PasteVal!L61-Total_Carbon_Intensity_PasteVal!D61)*IF(Imports!AL61&gt;0, 1,0)</f>
        <v>0</v>
      </c>
      <c r="AM61" s="6">
        <f>(Total_Carbon_Intensity_PasteVal!L61-Total_Carbon_Intensity_PasteVal!M61)*IF(Imports!AM61&gt;0, 1,0)</f>
        <v>414.79046939546822</v>
      </c>
      <c r="AN61" s="6">
        <f>(Total_Carbon_Intensity_PasteVal!M61-Total_Carbon_Intensity_PasteVal!D61)*IF(Imports!AN61&gt;0, 1,0)</f>
        <v>0</v>
      </c>
      <c r="AO61" s="6">
        <f>(Total_Carbon_Intensity_PasteVal!M61-Total_Carbon_Intensity_PasteVal!L61)*IF(Imports!AO61&gt;0, 1,0)</f>
        <v>0</v>
      </c>
      <c r="AP61" s="6">
        <f>(Total_Carbon_Intensity_PasteVal!M61-Total_Carbon_Intensity_PasteVal!N61)*IF(Imports!AP61&gt;0, 1,0)</f>
        <v>0</v>
      </c>
      <c r="AQ61" s="6">
        <f>(Total_Carbon_Intensity_PasteVal!N61-Total_Carbon_Intensity_PasteVal!D61)*IF(Imports!AQ61&gt;0, 1,0)</f>
        <v>0</v>
      </c>
      <c r="AR61" s="6">
        <f>(Total_Carbon_Intensity_PasteVal!N61-Total_Carbon_Intensity_PasteVal!M61)*IF(Imports!AR61&gt;0, 1,0)</f>
        <v>29.286178672567392</v>
      </c>
      <c r="AS61" s="6">
        <f>(Total_Carbon_Intensity_PasteVal!N61-Total_Carbon_Intensity_PasteVal!F61)*IF(Imports!AS61&gt;0, 1,0)</f>
        <v>0</v>
      </c>
      <c r="AT61" s="6">
        <f>(Total_Carbon_Intensity_PasteVal!N61-Total_Carbon_Intensity_PasteVal!C61)*IF(Imports!AT61&gt;0, 1,0)</f>
        <v>0</v>
      </c>
    </row>
    <row r="62" spans="1:46" ht="15.75" customHeight="1">
      <c r="A62" s="2"/>
      <c r="B62" s="6"/>
    </row>
    <row r="63" spans="1:46" ht="15.75" customHeight="1">
      <c r="A63" s="2"/>
      <c r="B63" s="6"/>
    </row>
    <row r="64" spans="1:46" ht="15.75" customHeight="1">
      <c r="A64" s="2"/>
      <c r="B64" s="6"/>
      <c r="C64" s="5"/>
      <c r="D64" s="5"/>
      <c r="E64" s="5"/>
      <c r="F64" s="1"/>
    </row>
    <row r="65" spans="1:2" ht="15.75" customHeight="1">
      <c r="A65" s="2"/>
      <c r="B65" s="6"/>
    </row>
    <row r="66" spans="1:2" ht="15.75" customHeight="1">
      <c r="A66" s="2"/>
      <c r="B66" s="6"/>
    </row>
    <row r="67" spans="1:2" ht="15.75" customHeight="1">
      <c r="A67" s="2"/>
      <c r="B67" s="6"/>
    </row>
    <row r="68" spans="1:2" ht="15.75" customHeight="1">
      <c r="A68" s="2"/>
      <c r="B68" s="6"/>
    </row>
    <row r="69" spans="1:2" ht="15.75" customHeight="1">
      <c r="A69" s="2"/>
      <c r="B69" s="6"/>
    </row>
    <row r="70" spans="1:2" ht="15.75" customHeight="1">
      <c r="A70" s="2"/>
      <c r="B70" s="6"/>
    </row>
    <row r="71" spans="1:2" ht="15.75" customHeight="1">
      <c r="A71" s="2"/>
      <c r="B71" s="6"/>
    </row>
    <row r="72" spans="1:2" ht="15.75" customHeight="1">
      <c r="A72" s="2"/>
      <c r="B72" s="6"/>
    </row>
    <row r="73" spans="1:2" ht="15.75" customHeight="1">
      <c r="A73" s="2"/>
      <c r="B73" s="6"/>
    </row>
    <row r="74" spans="1:2" ht="15.75" customHeight="1">
      <c r="A74" s="2"/>
      <c r="B74" s="6"/>
    </row>
    <row r="75" spans="1:2" ht="15.75" customHeight="1">
      <c r="A75" s="2"/>
      <c r="B75" s="6"/>
    </row>
    <row r="76" spans="1:2" ht="15.75" customHeight="1">
      <c r="A76" s="2"/>
      <c r="B76" s="6"/>
    </row>
    <row r="77" spans="1:2" ht="15.75" customHeight="1">
      <c r="A77" s="2"/>
      <c r="B77" s="6"/>
    </row>
    <row r="78" spans="1:2" ht="15.75" customHeight="1">
      <c r="A78" s="2"/>
      <c r="B78" s="6"/>
    </row>
    <row r="79" spans="1:2" ht="15.75" customHeight="1">
      <c r="A79" s="2"/>
      <c r="B79" s="6"/>
    </row>
    <row r="80" spans="1:2" ht="15.75" customHeight="1">
      <c r="A80" s="2"/>
      <c r="B80" s="6"/>
    </row>
    <row r="81" spans="1:2" ht="15.75" customHeight="1">
      <c r="A81" s="2"/>
      <c r="B81" s="6"/>
    </row>
    <row r="82" spans="1:2" ht="15.75" customHeight="1">
      <c r="A82" s="2"/>
      <c r="B82" s="6"/>
    </row>
    <row r="83" spans="1:2" ht="15.75" customHeight="1">
      <c r="A83" s="2"/>
      <c r="B83" s="6"/>
    </row>
    <row r="84" spans="1:2" ht="15.75" customHeight="1">
      <c r="A84" s="2"/>
      <c r="B84" s="6"/>
    </row>
    <row r="85" spans="1:2" ht="15.75" customHeight="1">
      <c r="A85" s="2"/>
      <c r="B85" s="6"/>
    </row>
    <row r="86" spans="1:2" ht="15.75" customHeight="1">
      <c r="A86" s="2"/>
      <c r="B86" s="6"/>
    </row>
    <row r="87" spans="1:2" ht="15.75" customHeight="1">
      <c r="A87" s="2"/>
      <c r="B87" s="6"/>
    </row>
    <row r="88" spans="1:2" ht="15.75" customHeight="1">
      <c r="A88" s="2"/>
      <c r="B88" s="6"/>
    </row>
    <row r="89" spans="1:2" ht="15.75" customHeight="1">
      <c r="A89" s="2"/>
      <c r="B89" s="6"/>
    </row>
    <row r="90" spans="1:2" ht="15.75" customHeight="1">
      <c r="A90" s="2"/>
      <c r="B90" s="6"/>
    </row>
    <row r="91" spans="1:2" ht="15.75" customHeight="1">
      <c r="A91" s="2"/>
      <c r="B91" s="6"/>
    </row>
    <row r="92" spans="1:2" ht="15.75" customHeight="1">
      <c r="A92" s="2"/>
      <c r="B92" s="6"/>
    </row>
    <row r="93" spans="1:2" ht="15.75" customHeight="1">
      <c r="A93" s="2"/>
      <c r="B93" s="6"/>
    </row>
    <row r="94" spans="1:2" ht="15.75" customHeight="1">
      <c r="A94" s="2"/>
      <c r="B94" s="6"/>
    </row>
    <row r="95" spans="1:2" ht="15.75" customHeight="1">
      <c r="A95" s="2"/>
      <c r="B95" s="6"/>
    </row>
    <row r="96" spans="1:2" ht="15.75" customHeight="1">
      <c r="A96" s="2"/>
      <c r="B96" s="6"/>
    </row>
    <row r="97" spans="1:2" ht="15.75" customHeight="1">
      <c r="A97" s="2"/>
      <c r="B97" s="6"/>
    </row>
    <row r="98" spans="1:2" ht="15.75" customHeight="1">
      <c r="A98" s="2"/>
      <c r="B98" s="6"/>
    </row>
    <row r="99" spans="1:2" ht="15.75" customHeight="1">
      <c r="A99" s="2"/>
      <c r="B99" s="6"/>
    </row>
    <row r="100" spans="1:2" ht="15.75" customHeight="1">
      <c r="A100" s="2"/>
      <c r="B100" s="6"/>
    </row>
    <row r="101" spans="1:2" ht="15.75" customHeight="1">
      <c r="A101" s="2"/>
      <c r="B101" s="6"/>
    </row>
    <row r="102" spans="1:2" ht="15.75" customHeight="1">
      <c r="A102" s="2"/>
      <c r="B102" s="6"/>
    </row>
    <row r="103" spans="1:2" ht="15.75" customHeight="1">
      <c r="A103" s="2"/>
      <c r="B103" s="6"/>
    </row>
    <row r="104" spans="1:2" ht="15.75" customHeight="1">
      <c r="A104" s="2"/>
      <c r="B104" s="6"/>
    </row>
    <row r="105" spans="1:2" ht="15.75" customHeight="1">
      <c r="A105" s="2"/>
      <c r="B105" s="6"/>
    </row>
    <row r="106" spans="1:2" ht="15.75" customHeight="1">
      <c r="A106" s="2"/>
      <c r="B106" s="6"/>
    </row>
    <row r="107" spans="1:2" ht="15.75" customHeight="1">
      <c r="A107" s="2"/>
      <c r="B107" s="6"/>
    </row>
    <row r="108" spans="1:2" ht="15.75" customHeight="1">
      <c r="A108" s="2"/>
      <c r="B108" s="6"/>
    </row>
    <row r="109" spans="1:2" ht="15.75" customHeight="1">
      <c r="A109" s="2"/>
      <c r="B109" s="6"/>
    </row>
    <row r="110" spans="1:2" ht="15.75" customHeight="1">
      <c r="A110" s="2"/>
      <c r="B110" s="6"/>
    </row>
    <row r="111" spans="1:2" ht="15.75" customHeight="1">
      <c r="A111" s="2"/>
      <c r="B111" s="6"/>
    </row>
    <row r="112" spans="1:2" ht="15.75" customHeight="1">
      <c r="A112" s="2"/>
      <c r="B112" s="6"/>
    </row>
    <row r="113" spans="1:2" ht="15.75" customHeight="1">
      <c r="A113" s="2"/>
      <c r="B113" s="6"/>
    </row>
    <row r="114" spans="1:2" ht="15.75" customHeight="1">
      <c r="A114" s="2"/>
      <c r="B114" s="6"/>
    </row>
    <row r="115" spans="1:2" ht="15.75" customHeight="1">
      <c r="A115" s="2"/>
      <c r="B115" s="6"/>
    </row>
    <row r="116" spans="1:2" ht="15.75" customHeight="1">
      <c r="A116" s="2"/>
      <c r="B116" s="6"/>
    </row>
    <row r="117" spans="1:2" ht="15.75" customHeight="1">
      <c r="A117" s="2"/>
      <c r="B117" s="6"/>
    </row>
    <row r="118" spans="1:2" ht="15.75" customHeight="1">
      <c r="A118" s="2"/>
      <c r="B118" s="6"/>
    </row>
    <row r="119" spans="1:2" ht="15.75" customHeight="1">
      <c r="A119" s="2"/>
      <c r="B119" s="6"/>
    </row>
    <row r="120" spans="1:2" ht="15.75" customHeight="1">
      <c r="A120" s="2"/>
      <c r="B120" s="6"/>
    </row>
    <row r="121" spans="1:2" ht="15.75" customHeight="1">
      <c r="A121" s="2"/>
      <c r="B121" s="6"/>
    </row>
    <row r="122" spans="1:2" ht="15.75" customHeight="1"/>
    <row r="123" spans="1:2" ht="15.75" customHeight="1"/>
    <row r="124" spans="1:2" ht="15.75" customHeight="1"/>
    <row r="125" spans="1:2" ht="15.75" customHeight="1"/>
    <row r="126" spans="1:2" ht="15.75" customHeight="1"/>
    <row r="127" spans="1:2" ht="15.75" customHeight="1"/>
    <row r="128" spans="1: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600-000000000000}"/>
    <hyperlink ref="C1" r:id="rId2" xr:uid="{00000000-0004-0000-0600-000001000000}"/>
    <hyperlink ref="D1" r:id="rId3" xr:uid="{00000000-0004-0000-0600-000002000000}"/>
    <hyperlink ref="E1" r:id="rId4" xr:uid="{00000000-0004-0000-0600-000003000000}"/>
    <hyperlink ref="G1" r:id="rId5" xr:uid="{00000000-0004-0000-0600-000004000000}"/>
    <hyperlink ref="H1" r:id="rId6" xr:uid="{00000000-0004-0000-0600-000005000000}"/>
    <hyperlink ref="I1" r:id="rId7" xr:uid="{00000000-0004-0000-0600-000006000000}"/>
    <hyperlink ref="J1" r:id="rId8" xr:uid="{00000000-0004-0000-0600-000007000000}"/>
    <hyperlink ref="K1" r:id="rId9" xr:uid="{00000000-0004-0000-0600-000008000000}"/>
    <hyperlink ref="L1" r:id="rId10" xr:uid="{00000000-0004-0000-0600-000009000000}"/>
    <hyperlink ref="M1" r:id="rId11" xr:uid="{00000000-0004-0000-0600-00000A000000}"/>
    <hyperlink ref="N1" r:id="rId12" xr:uid="{00000000-0004-0000-0600-00000B000000}"/>
    <hyperlink ref="O1" r:id="rId13" xr:uid="{00000000-0004-0000-0600-00000C000000}"/>
    <hyperlink ref="P1" r:id="rId14" xr:uid="{00000000-0004-0000-0600-00000D000000}"/>
    <hyperlink ref="Q1" r:id="rId15" xr:uid="{00000000-0004-0000-0600-00000E000000}"/>
    <hyperlink ref="R1" r:id="rId16" xr:uid="{00000000-0004-0000-0600-00000F000000}"/>
    <hyperlink ref="S1" r:id="rId17" xr:uid="{00000000-0004-0000-0600-000010000000}"/>
    <hyperlink ref="T1" r:id="rId18" xr:uid="{00000000-0004-0000-0600-000011000000}"/>
    <hyperlink ref="U1" r:id="rId19" xr:uid="{00000000-0004-0000-0600-000012000000}"/>
    <hyperlink ref="V1" r:id="rId20" xr:uid="{00000000-0004-0000-0600-000013000000}"/>
    <hyperlink ref="W1" r:id="rId21" xr:uid="{00000000-0004-0000-0600-000014000000}"/>
    <hyperlink ref="X1" r:id="rId22" xr:uid="{00000000-0004-0000-0600-000015000000}"/>
    <hyperlink ref="Y1" r:id="rId23" xr:uid="{00000000-0004-0000-0600-000016000000}"/>
    <hyperlink ref="Z1" r:id="rId24" xr:uid="{00000000-0004-0000-0600-000017000000}"/>
    <hyperlink ref="AA1" r:id="rId25" xr:uid="{00000000-0004-0000-0600-000018000000}"/>
    <hyperlink ref="AB1" r:id="rId26" xr:uid="{00000000-0004-0000-0600-000019000000}"/>
    <hyperlink ref="AC1" r:id="rId27" xr:uid="{00000000-0004-0000-0600-00001A000000}"/>
    <hyperlink ref="AE1" r:id="rId28" xr:uid="{00000000-0004-0000-0600-00001B000000}"/>
    <hyperlink ref="AF1" r:id="rId29" xr:uid="{00000000-0004-0000-0600-00001C000000}"/>
    <hyperlink ref="AG1" r:id="rId30" xr:uid="{00000000-0004-0000-0600-00001D000000}"/>
    <hyperlink ref="AH1" r:id="rId31" xr:uid="{00000000-0004-0000-0600-00001E000000}"/>
    <hyperlink ref="AI1" r:id="rId32" xr:uid="{00000000-0004-0000-0600-00001F000000}"/>
    <hyperlink ref="AJ1" r:id="rId33" xr:uid="{00000000-0004-0000-0600-000020000000}"/>
    <hyperlink ref="AK1" r:id="rId34" xr:uid="{00000000-0004-0000-0600-000021000000}"/>
    <hyperlink ref="AL1" r:id="rId35" xr:uid="{00000000-0004-0000-0600-000022000000}"/>
    <hyperlink ref="AM1" r:id="rId36" xr:uid="{00000000-0004-0000-0600-000023000000}"/>
    <hyperlink ref="AN1" r:id="rId37" xr:uid="{00000000-0004-0000-0600-000024000000}"/>
    <hyperlink ref="AO1" r:id="rId38" xr:uid="{00000000-0004-0000-0600-000025000000}"/>
    <hyperlink ref="AP1" r:id="rId39" xr:uid="{00000000-0004-0000-0600-000026000000}"/>
    <hyperlink ref="AQ1" r:id="rId40" xr:uid="{00000000-0004-0000-0600-000027000000}"/>
    <hyperlink ref="AR1" r:id="rId41" xr:uid="{00000000-0004-0000-0600-000028000000}"/>
    <hyperlink ref="AS1" r:id="rId42" xr:uid="{00000000-0004-0000-0600-000029000000}"/>
    <hyperlink ref="AT1" r:id="rId43" xr:uid="{00000000-0004-0000-0600-00002A000000}"/>
  </hyperlinks>
  <pageMargins left="0" right="0" top="0" bottom="0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9930D5AF6354F93C778C1FC79A695" ma:contentTypeVersion="8" ma:contentTypeDescription="Create a new document." ma:contentTypeScope="" ma:versionID="d20e3b10ef4a886d6ed0ff8173b6dbeb">
  <xsd:schema xmlns:xsd="http://www.w3.org/2001/XMLSchema" xmlns:xs="http://www.w3.org/2001/XMLSchema" xmlns:p="http://schemas.microsoft.com/office/2006/metadata/properties" xmlns:ns1="http://schemas.microsoft.com/sharepoint/v3" xmlns:ns2="272c5461-ed7b-4113-8e89-588f6d8892e5" xmlns:ns3="0ad1f06b-ba81-4ea4-aab1-f8ad7e5a591f" targetNamespace="http://schemas.microsoft.com/office/2006/metadata/properties" ma:root="true" ma:fieldsID="6eec0874c14e59623ad83b6a8cf67198" ns1:_="" ns2:_="" ns3:_="">
    <xsd:import namespace="http://schemas.microsoft.com/sharepoint/v3"/>
    <xsd:import namespace="272c5461-ed7b-4113-8e89-588f6d8892e5"/>
    <xsd:import namespace="0ad1f06b-ba81-4ea4-aab1-f8ad7e5a5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c5461-ed7b-4113-8e89-588f6d889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1f06b-ba81-4ea4-aab1-f8ad7e5a5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8F460-6D12-4395-A7A7-F43CD4A9045D}"/>
</file>

<file path=customXml/itemProps2.xml><?xml version="1.0" encoding="utf-8"?>
<ds:datastoreItem xmlns:ds="http://schemas.openxmlformats.org/officeDocument/2006/customXml" ds:itemID="{6AB94E96-5DA4-4B9B-BEE2-8FCB2B13CA0F}"/>
</file>

<file path=customXml/itemProps3.xml><?xml version="1.0" encoding="utf-8"?>
<ds:datastoreItem xmlns:ds="http://schemas.openxmlformats.org/officeDocument/2006/customXml" ds:itemID="{37C3AD3F-52A1-4EC2-BD5A-A62E1A8FA0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2021-05-13T09:57:47Z</dcterms:created>
  <dcterms:modified xsi:type="dcterms:W3CDTF">2021-06-06T07:49:29Z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