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AHP2\banco_de_dados\"/>
    </mc:Choice>
  </mc:AlternateContent>
  <bookViews>
    <workbookView xWindow="0" yWindow="0" windowWidth="28800" windowHeight="12330" firstSheet="1" activeTab="12"/>
  </bookViews>
  <sheets>
    <sheet name="Escolha de projeto SmartEagle" sheetId="1" r:id="rId1"/>
    <sheet name="Segurança" sheetId="11" r:id="rId2"/>
    <sheet name="Design" sheetId="12" r:id="rId3"/>
    <sheet name="Desempenho" sheetId="13" r:id="rId4"/>
    <sheet name="Sensores" sheetId="2" r:id="rId5"/>
    <sheet name="Buzzer" sheetId="3" r:id="rId6"/>
    <sheet name="Botão" sheetId="4" r:id="rId7"/>
    <sheet name="LCD" sheetId="5" r:id="rId8"/>
    <sheet name="Formato CX" sheetId="6" r:id="rId9"/>
    <sheet name="Bateria" sheetId="7" r:id="rId10"/>
    <sheet name="Qualidade de dados" sheetId="8" r:id="rId11"/>
    <sheet name="Sinal" sheetId="9" r:id="rId12"/>
    <sheet name="Consumo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3" l="1"/>
  <c r="D3" i="13"/>
  <c r="C3" i="13"/>
  <c r="B3" i="13"/>
  <c r="C2" i="13" s="1"/>
  <c r="A3" i="13"/>
  <c r="D2" i="13"/>
  <c r="B2" i="13"/>
  <c r="D1" i="13"/>
  <c r="C1" i="13"/>
  <c r="B1" i="13"/>
  <c r="A2" i="12"/>
  <c r="C2" i="11"/>
  <c r="A2" i="11"/>
  <c r="C1" i="11"/>
  <c r="D4" i="10"/>
  <c r="B4" i="10"/>
  <c r="A4" i="10"/>
  <c r="D3" i="10"/>
  <c r="C3" i="10"/>
  <c r="D2" i="10"/>
  <c r="C2" i="10"/>
  <c r="B2" i="10"/>
  <c r="D1" i="10"/>
  <c r="C1" i="10"/>
  <c r="B1" i="10"/>
  <c r="D4" i="9"/>
  <c r="C4" i="9"/>
  <c r="B4" i="9"/>
  <c r="D2" i="9" s="1"/>
  <c r="D3" i="9"/>
  <c r="C3" i="9"/>
  <c r="B3" i="9"/>
  <c r="A3" i="9"/>
  <c r="C2" i="9"/>
  <c r="B2" i="9"/>
  <c r="A2" i="9"/>
  <c r="D1" i="9"/>
  <c r="C1" i="9"/>
  <c r="B1" i="9"/>
  <c r="D4" i="8"/>
  <c r="C4" i="8"/>
  <c r="D3" i="8" s="1"/>
  <c r="B4" i="8"/>
  <c r="D2" i="8" s="1"/>
  <c r="C3" i="8"/>
  <c r="B3" i="8"/>
  <c r="C2" i="8"/>
  <c r="B2" i="8"/>
  <c r="A2" i="8"/>
  <c r="D1" i="8"/>
  <c r="C1" i="8"/>
  <c r="B1" i="8"/>
  <c r="D4" i="7"/>
  <c r="D3" i="7"/>
  <c r="C3" i="7"/>
  <c r="B3" i="7"/>
  <c r="C2" i="7" s="1"/>
  <c r="A3" i="7"/>
  <c r="D2" i="7"/>
  <c r="B2" i="7"/>
  <c r="A2" i="7"/>
  <c r="B1" i="7" s="1"/>
  <c r="D1" i="7"/>
  <c r="C1" i="7"/>
  <c r="D4" i="6"/>
  <c r="A4" i="6"/>
  <c r="D3" i="6"/>
  <c r="C3" i="6"/>
  <c r="B3" i="6"/>
  <c r="C2" i="6" s="1"/>
  <c r="A3" i="6"/>
  <c r="C1" i="6" s="1"/>
  <c r="D2" i="6"/>
  <c r="B2" i="6"/>
  <c r="D1" i="6"/>
  <c r="B1" i="6"/>
  <c r="D4" i="5"/>
  <c r="B4" i="5"/>
  <c r="D3" i="5"/>
  <c r="C3" i="5"/>
  <c r="D2" i="5"/>
  <c r="C2" i="5"/>
  <c r="B2" i="5"/>
  <c r="D1" i="5"/>
  <c r="C1" i="5"/>
  <c r="B1" i="5"/>
  <c r="C4" i="4"/>
  <c r="B3" i="4"/>
  <c r="D2" i="4"/>
  <c r="D1" i="4"/>
  <c r="C1" i="4"/>
  <c r="B4" i="3"/>
  <c r="D3" i="3"/>
  <c r="B3" i="3"/>
  <c r="D2" i="3"/>
  <c r="C2" i="3"/>
  <c r="D1" i="3"/>
  <c r="C1" i="3"/>
  <c r="B1" i="3"/>
  <c r="C4" i="2"/>
  <c r="B4" i="2"/>
  <c r="B3" i="2"/>
  <c r="D2" i="2"/>
  <c r="D1" i="2"/>
  <c r="C1" i="2"/>
  <c r="B1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5" x14ac:dyDescent="0.25"/>
  <sheetData>
    <row r="1" spans="1:3" x14ac:dyDescent="0.25">
      <c r="A1">
        <v>1</v>
      </c>
      <c r="B1">
        <f>1/3</f>
        <v>0.33333333333333331</v>
      </c>
      <c r="C1">
        <v>1</v>
      </c>
    </row>
    <row r="2" spans="1:3" x14ac:dyDescent="0.25">
      <c r="A2">
        <v>3</v>
      </c>
      <c r="B2">
        <v>1</v>
      </c>
      <c r="C2">
        <v>3</v>
      </c>
    </row>
    <row r="3" spans="1:3" x14ac:dyDescent="0.25">
      <c r="A3">
        <v>1</v>
      </c>
      <c r="B3">
        <f>1/3</f>
        <v>0.33333333333333331</v>
      </c>
      <c r="C3"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 x14ac:dyDescent="0.25"/>
  <sheetData>
    <row r="1" spans="1:4" x14ac:dyDescent="0.25">
      <c r="A1">
        <v>1</v>
      </c>
      <c r="B1">
        <f>1/A2</f>
        <v>0.75</v>
      </c>
      <c r="C1">
        <f>1/A3</f>
        <v>0.8</v>
      </c>
      <c r="D1">
        <f>1/A4</f>
        <v>0.5</v>
      </c>
    </row>
    <row r="2" spans="1:4" x14ac:dyDescent="0.25">
      <c r="A2">
        <f>4/3</f>
        <v>1.3333333333333333</v>
      </c>
      <c r="B2">
        <f>A1</f>
        <v>1</v>
      </c>
      <c r="C2">
        <f>1/B3</f>
        <v>3.2258064516129035</v>
      </c>
      <c r="D2">
        <f>1/B4</f>
        <v>0.25</v>
      </c>
    </row>
    <row r="3" spans="1:4" x14ac:dyDescent="0.25">
      <c r="A3">
        <f>5/4</f>
        <v>1.25</v>
      </c>
      <c r="B3">
        <f>31/100</f>
        <v>0.31</v>
      </c>
      <c r="C3">
        <f>A1</f>
        <v>1</v>
      </c>
      <c r="D3">
        <f>1/C4</f>
        <v>1</v>
      </c>
    </row>
    <row r="4" spans="1:4" x14ac:dyDescent="0.25">
      <c r="A4">
        <v>2</v>
      </c>
      <c r="B4">
        <v>4</v>
      </c>
      <c r="C4">
        <v>1</v>
      </c>
      <c r="D4">
        <f>A1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 x14ac:dyDescent="0.25"/>
  <sheetData>
    <row r="1" spans="1:4" x14ac:dyDescent="0.25">
      <c r="A1">
        <v>1</v>
      </c>
      <c r="B1">
        <f>1/A2</f>
        <v>4</v>
      </c>
      <c r="C1">
        <f>1/A3</f>
        <v>0.125</v>
      </c>
      <c r="D1">
        <f>1/A4</f>
        <v>0.33333333333333331</v>
      </c>
    </row>
    <row r="2" spans="1:4" x14ac:dyDescent="0.25">
      <c r="A2">
        <f>1/4</f>
        <v>0.25</v>
      </c>
      <c r="B2">
        <f>A1</f>
        <v>1</v>
      </c>
      <c r="C2">
        <f>1/B3</f>
        <v>7</v>
      </c>
      <c r="D2">
        <f>1/B4</f>
        <v>2.2000000000000002</v>
      </c>
    </row>
    <row r="3" spans="1:4" x14ac:dyDescent="0.25">
      <c r="A3">
        <v>8</v>
      </c>
      <c r="B3">
        <f>1/7</f>
        <v>0.14285714285714285</v>
      </c>
      <c r="C3">
        <f>A1</f>
        <v>1</v>
      </c>
      <c r="D3">
        <f>1/C4</f>
        <v>5</v>
      </c>
    </row>
    <row r="4" spans="1:4" x14ac:dyDescent="0.25">
      <c r="A4">
        <v>3</v>
      </c>
      <c r="B4">
        <f>10/22</f>
        <v>0.45454545454545453</v>
      </c>
      <c r="C4">
        <f>1/5</f>
        <v>0.2</v>
      </c>
      <c r="D4">
        <f>A1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 x14ac:dyDescent="0.25"/>
  <sheetData>
    <row r="1" spans="1:4" x14ac:dyDescent="0.25">
      <c r="A1">
        <v>1</v>
      </c>
      <c r="B1">
        <f>1/A2</f>
        <v>2</v>
      </c>
      <c r="C1">
        <f>1/A3</f>
        <v>7.5</v>
      </c>
      <c r="D1">
        <f>1/A4</f>
        <v>0.25</v>
      </c>
    </row>
    <row r="2" spans="1:4" x14ac:dyDescent="0.25">
      <c r="A2">
        <f>1/2</f>
        <v>0.5</v>
      </c>
      <c r="B2">
        <f>A1</f>
        <v>1</v>
      </c>
      <c r="C2">
        <f>1/B3</f>
        <v>4</v>
      </c>
      <c r="D2">
        <f>1/B4</f>
        <v>6</v>
      </c>
    </row>
    <row r="3" spans="1:4" x14ac:dyDescent="0.25">
      <c r="A3">
        <f>6/45</f>
        <v>0.13333333333333333</v>
      </c>
      <c r="B3">
        <f>1/4</f>
        <v>0.25</v>
      </c>
      <c r="C3">
        <f>A1</f>
        <v>1</v>
      </c>
      <c r="D3">
        <f>1/C4</f>
        <v>1.25</v>
      </c>
    </row>
    <row r="4" spans="1:4" x14ac:dyDescent="0.25">
      <c r="A4">
        <v>4</v>
      </c>
      <c r="B4">
        <f>1/6</f>
        <v>0.16666666666666666</v>
      </c>
      <c r="C4">
        <f>4/5</f>
        <v>0.8</v>
      </c>
      <c r="D4">
        <f>A1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9" sqref="A9:A10"/>
    </sheetView>
  </sheetViews>
  <sheetFormatPr defaultRowHeight="15" x14ac:dyDescent="0.25"/>
  <sheetData>
    <row r="1" spans="1:4" x14ac:dyDescent="0.25">
      <c r="A1">
        <v>1</v>
      </c>
      <c r="B1">
        <f>1/A2</f>
        <v>1</v>
      </c>
      <c r="C1">
        <f>1/A3</f>
        <v>0.33333333333333331</v>
      </c>
      <c r="D1">
        <f>1/A4</f>
        <v>3</v>
      </c>
    </row>
    <row r="2" spans="1:4" x14ac:dyDescent="0.25">
      <c r="A2">
        <v>1</v>
      </c>
      <c r="B2">
        <f>A1</f>
        <v>1</v>
      </c>
      <c r="C2">
        <f>1/B3</f>
        <v>0.5</v>
      </c>
      <c r="D2">
        <f>1/B4</f>
        <v>5</v>
      </c>
    </row>
    <row r="3" spans="1:4" x14ac:dyDescent="0.25">
      <c r="A3">
        <v>3</v>
      </c>
      <c r="B3">
        <v>2</v>
      </c>
      <c r="C3">
        <f>A1</f>
        <v>1</v>
      </c>
      <c r="D3">
        <f>1/C4</f>
        <v>0.25</v>
      </c>
    </row>
    <row r="4" spans="1:4" x14ac:dyDescent="0.25">
      <c r="A4">
        <f>1/3</f>
        <v>0.33333333333333331</v>
      </c>
      <c r="B4">
        <f>1/5</f>
        <v>0.2</v>
      </c>
      <c r="C4">
        <v>4</v>
      </c>
      <c r="D4">
        <f>A1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5" x14ac:dyDescent="0.25"/>
  <sheetData>
    <row r="1" spans="1:3" x14ac:dyDescent="0.25">
      <c r="A1">
        <v>1</v>
      </c>
      <c r="B1">
        <v>3</v>
      </c>
      <c r="C1">
        <f>1/A3</f>
        <v>2</v>
      </c>
    </row>
    <row r="2" spans="1:3" x14ac:dyDescent="0.25">
      <c r="A2">
        <f>1/3</f>
        <v>0.33333333333333331</v>
      </c>
      <c r="B2">
        <v>1</v>
      </c>
      <c r="C2">
        <f>0.25</f>
        <v>0.25</v>
      </c>
    </row>
    <row r="3" spans="1:3" x14ac:dyDescent="0.25">
      <c r="A3">
        <v>0.5</v>
      </c>
      <c r="B3">
        <v>4</v>
      </c>
      <c r="C3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sheetData>
    <row r="1" spans="1:2" x14ac:dyDescent="0.25">
      <c r="A1">
        <v>1</v>
      </c>
      <c r="B1">
        <v>10</v>
      </c>
    </row>
    <row r="2" spans="1:2" x14ac:dyDescent="0.25">
      <c r="A2">
        <f>1/10</f>
        <v>0.1</v>
      </c>
      <c r="B2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11" sqref="E11"/>
    </sheetView>
  </sheetViews>
  <sheetFormatPr defaultRowHeight="15" x14ac:dyDescent="0.25"/>
  <sheetData>
    <row r="1" spans="1:4" x14ac:dyDescent="0.25">
      <c r="A1">
        <v>1</v>
      </c>
      <c r="B1">
        <f>1/A2</f>
        <v>0.25</v>
      </c>
      <c r="C1">
        <f>1/A3</f>
        <v>0.75</v>
      </c>
      <c r="D1">
        <f>1/A4</f>
        <v>1</v>
      </c>
    </row>
    <row r="2" spans="1:4" x14ac:dyDescent="0.25">
      <c r="A2">
        <v>4</v>
      </c>
      <c r="B2">
        <f>A1</f>
        <v>1</v>
      </c>
      <c r="C2">
        <f>1/B3</f>
        <v>3</v>
      </c>
      <c r="D2">
        <f>1/B4</f>
        <v>3.3333333333333333E-2</v>
      </c>
    </row>
    <row r="3" spans="1:4" x14ac:dyDescent="0.25">
      <c r="A3">
        <f>4/3</f>
        <v>1.3333333333333333</v>
      </c>
      <c r="B3">
        <f>1/3</f>
        <v>0.33333333333333331</v>
      </c>
      <c r="C3">
        <f>A1</f>
        <v>1</v>
      </c>
      <c r="D3">
        <f>1/C4</f>
        <v>1</v>
      </c>
    </row>
    <row r="4" spans="1:4" x14ac:dyDescent="0.25">
      <c r="A4">
        <v>1</v>
      </c>
      <c r="B4">
        <v>30</v>
      </c>
      <c r="C4">
        <v>1</v>
      </c>
      <c r="D4">
        <f>A1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 x14ac:dyDescent="0.25"/>
  <sheetData>
    <row r="1" spans="1:4" x14ac:dyDescent="0.25">
      <c r="A1">
        <v>1</v>
      </c>
      <c r="B1">
        <v>2</v>
      </c>
      <c r="C1">
        <f>1/4</f>
        <v>0.25</v>
      </c>
      <c r="D1">
        <f>1/2</f>
        <v>0.5</v>
      </c>
    </row>
    <row r="2" spans="1:4" x14ac:dyDescent="0.25">
      <c r="A2">
        <v>0.5</v>
      </c>
      <c r="B2">
        <v>1</v>
      </c>
      <c r="C2">
        <v>3</v>
      </c>
      <c r="D2">
        <f>2/3</f>
        <v>0.66666666666666663</v>
      </c>
    </row>
    <row r="3" spans="1:4" x14ac:dyDescent="0.25">
      <c r="A3">
        <v>4</v>
      </c>
      <c r="B3">
        <f>1/3</f>
        <v>0.33333333333333331</v>
      </c>
      <c r="C3">
        <v>1</v>
      </c>
      <c r="D3">
        <v>2</v>
      </c>
    </row>
    <row r="4" spans="1:4" x14ac:dyDescent="0.25">
      <c r="A4">
        <v>2</v>
      </c>
      <c r="B4">
        <f>3/2</f>
        <v>1.5</v>
      </c>
      <c r="C4">
        <f>1/2</f>
        <v>0.5</v>
      </c>
      <c r="D4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 x14ac:dyDescent="0.25"/>
  <sheetData>
    <row r="1" spans="1:4" x14ac:dyDescent="0.25">
      <c r="A1">
        <v>1</v>
      </c>
      <c r="B1">
        <f>1/3</f>
        <v>0.33333333333333331</v>
      </c>
      <c r="C1">
        <f>1/5</f>
        <v>0.2</v>
      </c>
      <c r="D1">
        <f>1/2</f>
        <v>0.5</v>
      </c>
    </row>
    <row r="2" spans="1:4" x14ac:dyDescent="0.25">
      <c r="A2">
        <v>3</v>
      </c>
      <c r="B2">
        <v>1</v>
      </c>
      <c r="C2">
        <f>10/7</f>
        <v>1.4285714285714286</v>
      </c>
      <c r="D2">
        <f>3/4</f>
        <v>0.75</v>
      </c>
    </row>
    <row r="3" spans="1:4" x14ac:dyDescent="0.25">
      <c r="A3">
        <v>5</v>
      </c>
      <c r="B3">
        <f>7/10</f>
        <v>0.7</v>
      </c>
      <c r="C3">
        <v>1</v>
      </c>
      <c r="D3">
        <f>1/3</f>
        <v>0.33333333333333331</v>
      </c>
    </row>
    <row r="4" spans="1:4" x14ac:dyDescent="0.25">
      <c r="A4">
        <v>2</v>
      </c>
      <c r="B4">
        <f>4/3</f>
        <v>1.3333333333333333</v>
      </c>
      <c r="C4">
        <v>3</v>
      </c>
      <c r="D4"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 x14ac:dyDescent="0.25"/>
  <sheetData>
    <row r="1" spans="1:4" x14ac:dyDescent="0.25">
      <c r="A1">
        <v>1</v>
      </c>
      <c r="B1">
        <v>1</v>
      </c>
      <c r="C1">
        <f>1/4</f>
        <v>0.25</v>
      </c>
      <c r="D1">
        <f>1/3</f>
        <v>0.33333333333333331</v>
      </c>
    </row>
    <row r="2" spans="1:4" x14ac:dyDescent="0.25">
      <c r="A2">
        <v>1</v>
      </c>
      <c r="B2">
        <v>1</v>
      </c>
      <c r="C2">
        <v>2</v>
      </c>
      <c r="D2">
        <f>1/5</f>
        <v>0.2</v>
      </c>
    </row>
    <row r="3" spans="1:4" x14ac:dyDescent="0.25">
      <c r="A3">
        <v>4</v>
      </c>
      <c r="B3">
        <f>1/2</f>
        <v>0.5</v>
      </c>
      <c r="C3">
        <v>1</v>
      </c>
      <c r="D3">
        <v>3</v>
      </c>
    </row>
    <row r="4" spans="1:4" x14ac:dyDescent="0.25">
      <c r="A4">
        <v>3</v>
      </c>
      <c r="B4">
        <v>5</v>
      </c>
      <c r="C4">
        <f>1/3</f>
        <v>0.33333333333333331</v>
      </c>
      <c r="D4"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 x14ac:dyDescent="0.25"/>
  <sheetData>
    <row r="1" spans="1:4" x14ac:dyDescent="0.25">
      <c r="A1">
        <v>1</v>
      </c>
      <c r="B1">
        <f>1/A2</f>
        <v>0.125</v>
      </c>
      <c r="C1">
        <f>1/A3</f>
        <v>0.5</v>
      </c>
      <c r="D1">
        <f>1/A4</f>
        <v>0.16666666666666666</v>
      </c>
    </row>
    <row r="2" spans="1:4" x14ac:dyDescent="0.25">
      <c r="A2">
        <v>8</v>
      </c>
      <c r="B2">
        <f>A1</f>
        <v>1</v>
      </c>
      <c r="C2">
        <f>1/B3</f>
        <v>0.33333333333333331</v>
      </c>
      <c r="D2">
        <f>1/B4</f>
        <v>3</v>
      </c>
    </row>
    <row r="3" spans="1:4" x14ac:dyDescent="0.25">
      <c r="A3">
        <v>2</v>
      </c>
      <c r="B3">
        <v>3</v>
      </c>
      <c r="C3">
        <f>A1</f>
        <v>1</v>
      </c>
      <c r="D3">
        <f>1/C4</f>
        <v>0.5</v>
      </c>
    </row>
    <row r="4" spans="1:4" x14ac:dyDescent="0.25">
      <c r="A4">
        <v>6</v>
      </c>
      <c r="B4">
        <f>1/3</f>
        <v>0.33333333333333331</v>
      </c>
      <c r="C4">
        <v>2</v>
      </c>
      <c r="D4">
        <f>A1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 x14ac:dyDescent="0.25"/>
  <sheetData>
    <row r="1" spans="1:4" x14ac:dyDescent="0.25">
      <c r="A1">
        <v>1</v>
      </c>
      <c r="B1">
        <f>1/A2</f>
        <v>0.14285714285714285</v>
      </c>
      <c r="C1">
        <f>1/A3</f>
        <v>3</v>
      </c>
      <c r="D1">
        <f>1/A4</f>
        <v>4</v>
      </c>
    </row>
    <row r="2" spans="1:4" x14ac:dyDescent="0.25">
      <c r="A2">
        <v>7</v>
      </c>
      <c r="B2">
        <f>A1</f>
        <v>1</v>
      </c>
      <c r="C2">
        <f>1/B3</f>
        <v>0.66666666666666663</v>
      </c>
      <c r="D2">
        <f>1/B4</f>
        <v>0.1111111111111111</v>
      </c>
    </row>
    <row r="3" spans="1:4" x14ac:dyDescent="0.25">
      <c r="A3">
        <f>1/3</f>
        <v>0.33333333333333331</v>
      </c>
      <c r="B3">
        <f>3/2</f>
        <v>1.5</v>
      </c>
      <c r="C3">
        <f>A1</f>
        <v>1</v>
      </c>
      <c r="D3">
        <f>1/C4</f>
        <v>0.5</v>
      </c>
    </row>
    <row r="4" spans="1:4" x14ac:dyDescent="0.25">
      <c r="A4">
        <f>1/4</f>
        <v>0.25</v>
      </c>
      <c r="B4">
        <v>9</v>
      </c>
      <c r="C4">
        <v>2</v>
      </c>
      <c r="D4">
        <f>A1</f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Escolha de projeto SmartEagle</vt:lpstr>
      <vt:lpstr>Segurança</vt:lpstr>
      <vt:lpstr>Design</vt:lpstr>
      <vt:lpstr>Desempenho</vt:lpstr>
      <vt:lpstr>Sensores</vt:lpstr>
      <vt:lpstr>Buzzer</vt:lpstr>
      <vt:lpstr>Botão</vt:lpstr>
      <vt:lpstr>LCD</vt:lpstr>
      <vt:lpstr>Formato CX</vt:lpstr>
      <vt:lpstr>Bateria</vt:lpstr>
      <vt:lpstr>Qualidade de dados</vt:lpstr>
      <vt:lpstr>Sinal</vt:lpstr>
      <vt:lpstr>Consumo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Lyncoln</dc:creator>
  <cp:lastModifiedBy>Lyncoln</cp:lastModifiedBy>
  <dcterms:created xsi:type="dcterms:W3CDTF">2019-09-10T01:06:46Z</dcterms:created>
  <dcterms:modified xsi:type="dcterms:W3CDTF">2019-09-10T01:24:24Z</dcterms:modified>
</cp:coreProperties>
</file>